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_inf\lab5\"/>
    </mc:Choice>
  </mc:AlternateContent>
  <xr:revisionPtr revIDLastSave="0" documentId="13_ncr:1_{21BE2302-BE6B-46DB-975D-B38364AE348D}" xr6:coauthVersionLast="47" xr6:coauthVersionMax="47" xr10:uidLastSave="{00000000-0000-0000-0000-000000000000}"/>
  <bookViews>
    <workbookView xWindow="-110" yWindow="-110" windowWidth="25420" windowHeight="16300" xr2:uid="{1CA276AB-3ED9-432D-A8BC-382EC55FE4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11" i="1" l="1"/>
  <c r="BR26" i="1"/>
  <c r="BR22" i="1"/>
  <c r="BR18" i="1"/>
  <c r="BR14" i="1"/>
  <c r="BR10" i="1"/>
  <c r="BR6" i="1"/>
  <c r="BR2" i="1"/>
  <c r="BP29" i="1"/>
  <c r="BP25" i="1"/>
  <c r="BP21" i="1"/>
  <c r="BP17" i="1"/>
  <c r="BP13" i="1"/>
  <c r="BP9" i="1"/>
  <c r="BP5" i="1"/>
  <c r="BP28" i="1"/>
  <c r="BP24" i="1"/>
  <c r="BP20" i="1"/>
  <c r="BP16" i="1"/>
  <c r="BP12" i="1"/>
  <c r="BP8" i="1"/>
  <c r="BP4" i="1"/>
  <c r="BP27" i="1"/>
  <c r="BP23" i="1"/>
  <c r="BP19" i="1"/>
  <c r="BP15" i="1"/>
  <c r="BP7" i="1"/>
  <c r="BP3" i="1"/>
  <c r="BP26" i="1"/>
  <c r="BP22" i="1"/>
  <c r="BP18" i="1"/>
  <c r="BP14" i="1"/>
  <c r="BP10" i="1"/>
  <c r="BP6" i="1"/>
  <c r="BP2" i="1"/>
  <c r="AL5" i="1"/>
  <c r="AK9" i="1"/>
  <c r="AK17" i="1" l="1"/>
  <c r="BR15" i="1" s="1"/>
  <c r="AK21" i="1"/>
  <c r="BR19" i="1" s="1"/>
  <c r="BR27" i="1"/>
  <c r="BR23" i="1"/>
  <c r="BR11" i="1"/>
  <c r="BR7" i="1"/>
  <c r="BE13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L28" i="1"/>
  <c r="AK28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L27" i="1"/>
  <c r="AK27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L24" i="1"/>
  <c r="AK24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L23" i="1"/>
  <c r="AK23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L19" i="1"/>
  <c r="AK19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L15" i="1"/>
  <c r="AK15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L12" i="1"/>
  <c r="AK12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L11" i="1"/>
  <c r="AK11" i="1"/>
  <c r="BH28" i="1"/>
  <c r="BH27" i="1"/>
  <c r="BH24" i="1"/>
  <c r="BH23" i="1"/>
  <c r="BH20" i="1"/>
  <c r="BH19" i="1"/>
  <c r="BH16" i="1"/>
  <c r="BH15" i="1"/>
  <c r="BH12" i="1"/>
  <c r="BH11" i="1"/>
  <c r="BH8" i="1"/>
  <c r="BH9" i="1" s="1"/>
  <c r="BH7" i="1"/>
  <c r="AZ9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L8" i="1"/>
  <c r="AK8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L7" i="1"/>
  <c r="AK7" i="1"/>
  <c r="AK3" i="1"/>
  <c r="BC29" i="1"/>
  <c r="BH29" i="1"/>
  <c r="BH25" i="1"/>
  <c r="BC25" i="1"/>
  <c r="BH21" i="1"/>
  <c r="BC21" i="1"/>
  <c r="BH17" i="1"/>
  <c r="BC17" i="1"/>
  <c r="BH13" i="1"/>
  <c r="BC13" i="1"/>
  <c r="BC9" i="1"/>
  <c r="BH5" i="1"/>
  <c r="BH4" i="1"/>
  <c r="BH3" i="1"/>
  <c r="BC5" i="1"/>
  <c r="BB5" i="1" s="1"/>
  <c r="BA5" i="1" s="1"/>
  <c r="AZ5" i="1" s="1"/>
  <c r="AX5" i="1" s="1"/>
  <c r="AW5" i="1" s="1"/>
  <c r="AV5" i="1" s="1"/>
  <c r="AU5" i="1" s="1"/>
  <c r="AS5" i="1" s="1"/>
  <c r="AR5" i="1" s="1"/>
  <c r="AQ5" i="1" s="1"/>
  <c r="AP5" i="1" s="1"/>
  <c r="AN5" i="1" s="1"/>
  <c r="AM5" i="1" s="1"/>
  <c r="AK5" i="1" s="1"/>
  <c r="BR3" i="1" s="1"/>
  <c r="AK4" i="1"/>
  <c r="AO4" i="1"/>
  <c r="AL4" i="1"/>
  <c r="AM4" i="1"/>
  <c r="AN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A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M2" i="1"/>
  <c r="H6" i="1"/>
  <c r="H12" i="1" s="1"/>
  <c r="H5" i="1"/>
  <c r="H11" i="1" s="1"/>
  <c r="H4" i="1"/>
  <c r="H10" i="1" s="1"/>
  <c r="H3" i="1"/>
  <c r="H9" i="1" s="1"/>
  <c r="H2" i="1"/>
  <c r="H8" i="1" s="1"/>
  <c r="BE5" i="1" l="1"/>
  <c r="BE17" i="1"/>
  <c r="BB29" i="1"/>
  <c r="BA29" i="1" s="1"/>
  <c r="AZ29" i="1" s="1"/>
  <c r="AX29" i="1" s="1"/>
  <c r="AW29" i="1" s="1"/>
  <c r="AV29" i="1" s="1"/>
  <c r="AU29" i="1" s="1"/>
  <c r="AS29" i="1" s="1"/>
  <c r="AR29" i="1" s="1"/>
  <c r="AQ29" i="1" s="1"/>
  <c r="AP29" i="1" s="1"/>
  <c r="AN29" i="1" s="1"/>
  <c r="AM29" i="1" s="1"/>
  <c r="AL29" i="1" s="1"/>
  <c r="AK29" i="1" s="1"/>
  <c r="BE29" i="1" s="1"/>
  <c r="BB25" i="1"/>
  <c r="BA25" i="1" s="1"/>
  <c r="AZ25" i="1" s="1"/>
  <c r="AX25" i="1" s="1"/>
  <c r="AW25" i="1" s="1"/>
  <c r="AV25" i="1" s="1"/>
  <c r="AU25" i="1" s="1"/>
  <c r="AS25" i="1" s="1"/>
  <c r="AR25" i="1" s="1"/>
  <c r="AQ25" i="1" s="1"/>
  <c r="AP25" i="1" s="1"/>
  <c r="AN25" i="1" s="1"/>
  <c r="AM25" i="1" s="1"/>
  <c r="AL25" i="1" s="1"/>
  <c r="AK25" i="1" s="1"/>
  <c r="BE25" i="1" s="1"/>
  <c r="BB13" i="1"/>
  <c r="BA13" i="1" s="1"/>
  <c r="AZ13" i="1" s="1"/>
  <c r="AX13" i="1" s="1"/>
  <c r="AW13" i="1" s="1"/>
  <c r="AV13" i="1" s="1"/>
  <c r="AU13" i="1" s="1"/>
  <c r="AS13" i="1" s="1"/>
  <c r="AR13" i="1" s="1"/>
  <c r="AQ13" i="1" s="1"/>
  <c r="AP13" i="1" s="1"/>
  <c r="AN13" i="1" s="1"/>
  <c r="AM13" i="1" s="1"/>
  <c r="AL13" i="1" s="1"/>
  <c r="AK13" i="1" s="1"/>
  <c r="BB21" i="1"/>
  <c r="BA21" i="1" s="1"/>
  <c r="AZ21" i="1" s="1"/>
  <c r="AX21" i="1" s="1"/>
  <c r="AW21" i="1" s="1"/>
  <c r="AV21" i="1" s="1"/>
  <c r="AU21" i="1" s="1"/>
  <c r="AS21" i="1" s="1"/>
  <c r="AR21" i="1" s="1"/>
  <c r="AQ21" i="1" s="1"/>
  <c r="AP21" i="1" s="1"/>
  <c r="AN21" i="1" s="1"/>
  <c r="AM21" i="1" s="1"/>
  <c r="AL21" i="1" s="1"/>
  <c r="BE21" i="1" s="1"/>
  <c r="BB17" i="1"/>
  <c r="BA17" i="1" s="1"/>
  <c r="AZ17" i="1" s="1"/>
  <c r="AX17" i="1" s="1"/>
  <c r="AW17" i="1" s="1"/>
  <c r="AV17" i="1" s="1"/>
  <c r="AU17" i="1" s="1"/>
  <c r="AS17" i="1" s="1"/>
  <c r="AR17" i="1" s="1"/>
  <c r="AQ17" i="1" s="1"/>
  <c r="AP17" i="1" s="1"/>
  <c r="AN17" i="1" s="1"/>
  <c r="AM17" i="1" s="1"/>
  <c r="AL17" i="1" s="1"/>
  <c r="BB9" i="1"/>
  <c r="BA9" i="1" s="1"/>
  <c r="AX9" i="1" s="1"/>
  <c r="AW9" i="1" s="1"/>
  <c r="AV9" i="1" s="1"/>
  <c r="AU9" i="1" s="1"/>
  <c r="AS9" i="1" s="1"/>
  <c r="H7" i="1"/>
  <c r="H13" i="1" s="1"/>
  <c r="AR9" i="1" l="1"/>
  <c r="AQ9" i="1" s="1"/>
  <c r="AP9" i="1" s="1"/>
  <c r="AN9" i="1" s="1"/>
  <c r="AM9" i="1" s="1"/>
  <c r="AL9" i="1" s="1"/>
  <c r="BE9" i="1" s="1"/>
</calcChain>
</file>

<file path=xl/sharedStrings.xml><?xml version="1.0" encoding="utf-8"?>
<sst xmlns="http://schemas.openxmlformats.org/spreadsheetml/2006/main" count="151" uniqueCount="79">
  <si>
    <t>Вариант 8</t>
  </si>
  <si>
    <t>A</t>
  </si>
  <si>
    <t>=</t>
  </si>
  <si>
    <t>C</t>
  </si>
  <si>
    <t>ОДЗ:</t>
  </si>
  <si>
    <t>&lt;= X &lt;=</t>
  </si>
  <si>
    <t>X1=</t>
  </si>
  <si>
    <t>A=</t>
  </si>
  <si>
    <t>X2=</t>
  </si>
  <si>
    <t>C=</t>
  </si>
  <si>
    <t>X3=</t>
  </si>
  <si>
    <t>A+C=</t>
  </si>
  <si>
    <t>X4=</t>
  </si>
  <si>
    <t>A+C+C=</t>
  </si>
  <si>
    <t>X5=</t>
  </si>
  <si>
    <t>C-A=</t>
  </si>
  <si>
    <t>X6=</t>
  </si>
  <si>
    <t>65536-X4=</t>
  </si>
  <si>
    <t>X7=</t>
  </si>
  <si>
    <t>-X1=</t>
  </si>
  <si>
    <t>X8=</t>
  </si>
  <si>
    <t>-X2=</t>
  </si>
  <si>
    <t>X9=</t>
  </si>
  <si>
    <t>-X3=</t>
  </si>
  <si>
    <t>X10=</t>
  </si>
  <si>
    <t>-X4=</t>
  </si>
  <si>
    <t>X11=</t>
  </si>
  <si>
    <t>-X5=</t>
  </si>
  <si>
    <t>X12=</t>
  </si>
  <si>
    <t>-X6=</t>
  </si>
  <si>
    <t>Обязательное задание:</t>
  </si>
  <si>
    <t>B1=</t>
  </si>
  <si>
    <t>B2=</t>
  </si>
  <si>
    <t>B3=</t>
  </si>
  <si>
    <t>B4=</t>
  </si>
  <si>
    <t>B5=</t>
  </si>
  <si>
    <t>B6=</t>
  </si>
  <si>
    <t>B7=</t>
  </si>
  <si>
    <t>-B1=</t>
  </si>
  <si>
    <t>B8=</t>
  </si>
  <si>
    <t>-B2=</t>
  </si>
  <si>
    <t>B9=</t>
  </si>
  <si>
    <t>-B3=</t>
  </si>
  <si>
    <t>B10=</t>
  </si>
  <si>
    <t>-B4=</t>
  </si>
  <si>
    <t>B11=</t>
  </si>
  <si>
    <t>B12=</t>
  </si>
  <si>
    <t>Перевод в 2 СС в 16-разрядном формате со знаком</t>
  </si>
  <si>
    <t>-B5</t>
  </si>
  <si>
    <t>-B6=</t>
  </si>
  <si>
    <t>B1</t>
  </si>
  <si>
    <t>B2</t>
  </si>
  <si>
    <t>+</t>
  </si>
  <si>
    <t>При сложении двух положительных слагаемых получено положительное число. Результат выполнения операции верный, совпадает с суммой десятичных эквивалентов.</t>
  </si>
  <si>
    <t>Сложение чисел в 16-разрядном знаковом формате</t>
  </si>
  <si>
    <t>B3</t>
  </si>
  <si>
    <t>X1</t>
  </si>
  <si>
    <t>X2</t>
  </si>
  <si>
    <t>X3</t>
  </si>
  <si>
    <t>При сложении двух положительных слагаемых получено отрицательное число. Результат выполнения операции неверный, не совпадает с суммой десятичных эквивалентов.</t>
  </si>
  <si>
    <t>B7</t>
  </si>
  <si>
    <t>B8</t>
  </si>
  <si>
    <t>B9</t>
  </si>
  <si>
    <t>B11</t>
  </si>
  <si>
    <t>X7</t>
  </si>
  <si>
    <t>X8</t>
  </si>
  <si>
    <t>X9</t>
  </si>
  <si>
    <t>X11</t>
  </si>
  <si>
    <t>При сложении положительного и отрицательного слагаемых получено положительное число. Результат выполнения операции верный, совпадает с суммой десятичных эквивалентов.</t>
  </si>
  <si>
    <t>При сложении двух отрицательных слагаемых получено отрицательное число. Результат выполнения операции верный, совпадает с суммой десятичных эквивалентов.</t>
  </si>
  <si>
    <t>При сложении двух отрицательных слагаемых получено положительное число. Результат выполнения операции неверный, не совпадает с суммой десятичных эквивалентов.</t>
  </si>
  <si>
    <t>При сложении положительного и отрицательного слагаемых получено отрицательное число. Результат выполнения операции верный, совпадает с суммой десятичных эквивалентов.</t>
  </si>
  <si>
    <t>Флаги</t>
  </si>
  <si>
    <t>CF</t>
  </si>
  <si>
    <t>PF</t>
  </si>
  <si>
    <t>AF</t>
  </si>
  <si>
    <t>ZF</t>
  </si>
  <si>
    <t>OF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</si>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</sst>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1499984740745262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quotePrefix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7" xfId="0" applyBorder="1"/>
    <xf numFmtId="0" fontId="0" fillId="2" borderId="17" xfId="0" applyFill="1" applyBorder="1"/>
    <xf numFmtId="0" fontId="0" fillId="2" borderId="0" xfId="0" applyFill="1"/>
    <xf numFmtId="0" fontId="0" fillId="0" borderId="22" xfId="0" applyBorder="1"/>
    <xf numFmtId="0" fontId="0" fillId="2" borderId="22" xfId="0" applyFill="1" applyBorder="1"/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2" xfId="0" applyBorder="1" applyAlignment="1">
      <alignment horizontal="center"/>
    </xf>
    <xf numFmtId="0" fontId="0" fillId="3" borderId="21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2" xfId="0" applyFill="1" applyBorder="1"/>
    <xf numFmtId="0" fontId="0" fillId="3" borderId="19" xfId="0" applyFill="1" applyBorder="1"/>
    <xf numFmtId="0" fontId="4" fillId="0" borderId="24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0" xfId="0" applyFill="1" applyAlignment="1">
      <alignment horizontal="right"/>
    </xf>
    <xf numFmtId="0" fontId="0" fillId="3" borderId="22" xfId="0" applyFill="1" applyBorder="1" applyAlignment="1">
      <alignment horizontal="right"/>
    </xf>
    <xf numFmtId="0" fontId="0" fillId="3" borderId="20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4" fillId="3" borderId="2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 applyAlignment="1">
      <alignment horizontal="lef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Обычный" xfId="0" builtinId="0"/>
  </cellStyles>
  <dxfs count="11">
    <dxf>
      <font>
        <b/>
        <i/>
        <color rgb="FF00B050"/>
      </font>
    </dxf>
    <dxf>
      <font>
        <color theme="1"/>
      </font>
      <fill>
        <patternFill>
          <bgColor rgb="FF0070C0"/>
        </patternFill>
      </fill>
    </dxf>
    <dxf>
      <font>
        <b/>
        <i val="0"/>
        <color rgb="FFFF0000"/>
      </font>
    </dxf>
    <dxf>
      <font>
        <color rgb="FFDFDA03"/>
      </font>
    </dxf>
    <dxf>
      <font>
        <color theme="1"/>
      </font>
      <fill>
        <patternFill>
          <bgColor rgb="FF0070C0"/>
        </patternFill>
      </fill>
    </dxf>
    <dxf>
      <font>
        <b/>
        <i/>
        <color rgb="FF00B050"/>
      </font>
    </dxf>
    <dxf>
      <font>
        <b/>
        <i val="0"/>
        <color rgb="FFFF0000"/>
      </font>
    </dxf>
    <dxf>
      <font>
        <color rgb="FFDFDA03"/>
      </font>
    </dxf>
    <dxf>
      <font>
        <b/>
        <i/>
        <color rgb="FF00B050"/>
      </font>
    </dxf>
    <dxf>
      <font>
        <b/>
        <i val="0"/>
        <color rgb="FFFF0000"/>
      </font>
    </dxf>
    <dxf>
      <font>
        <color rgb="FFDFDA03"/>
      </font>
    </dxf>
  </dxfs>
  <tableStyles count="0" defaultTableStyle="TableStyleMedium2" defaultPivotStyle="PivotStyleLight16"/>
  <colors>
    <mruColors>
      <color rgb="FFDFDA03"/>
      <color rgb="FFFCF608"/>
      <color rgb="FFB2AE02"/>
      <color rgb="FFFCF6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4EB4-6E84-4CA5-8032-B197248064E8}">
  <dimension ref="A1:BR29"/>
  <sheetViews>
    <sheetView tabSelected="1" topLeftCell="K1" zoomScaleNormal="100" workbookViewId="0">
      <selection activeCell="N24" sqref="N24"/>
    </sheetView>
  </sheetViews>
  <sheetFormatPr defaultColWidth="8.90625" defaultRowHeight="14.5" x14ac:dyDescent="0.35"/>
  <cols>
    <col min="1" max="1" width="6.6328125" style="26" customWidth="1"/>
    <col min="2" max="2" width="5.90625" style="26" customWidth="1"/>
    <col min="3" max="3" width="7.54296875" style="26" customWidth="1"/>
    <col min="4" max="5" width="1.81640625" style="26" customWidth="1"/>
    <col min="6" max="6" width="11.1796875" style="26" customWidth="1"/>
    <col min="7" max="7" width="12" style="26" customWidth="1"/>
    <col min="8" max="8" width="12.08984375" style="26" customWidth="1"/>
    <col min="9" max="10" width="1.81640625" style="26" customWidth="1"/>
    <col min="11" max="12" width="8.90625" style="26"/>
    <col min="13" max="16" width="2.1796875" style="26" customWidth="1"/>
    <col min="17" max="17" width="0.54296875" style="26" customWidth="1"/>
    <col min="18" max="21" width="2.1796875" style="26" customWidth="1"/>
    <col min="22" max="22" width="0.54296875" style="26" customWidth="1"/>
    <col min="23" max="26" width="2.1796875" style="26" customWidth="1"/>
    <col min="27" max="27" width="0.54296875" style="26" customWidth="1"/>
    <col min="28" max="31" width="2.1796875" style="26" customWidth="1"/>
    <col min="32" max="33" width="1.81640625" style="26" customWidth="1"/>
    <col min="34" max="34" width="2.6328125" style="26" customWidth="1"/>
    <col min="35" max="36" width="1.90625" style="26" customWidth="1"/>
    <col min="37" max="40" width="2.1796875" style="26" customWidth="1"/>
    <col min="41" max="41" width="0.54296875" style="26" customWidth="1"/>
    <col min="42" max="45" width="2.1796875" style="26" customWidth="1"/>
    <col min="46" max="46" width="0.54296875" style="26" customWidth="1"/>
    <col min="47" max="50" width="2.1796875" style="26" customWidth="1"/>
    <col min="51" max="51" width="0.54296875" style="26" customWidth="1"/>
    <col min="52" max="55" width="2.1796875" style="26" customWidth="1"/>
    <col min="56" max="56" width="2.81640625" style="26" customWidth="1"/>
    <col min="57" max="57" width="7.6328125" style="26" customWidth="1"/>
    <col min="58" max="58" width="2.453125" style="26" customWidth="1"/>
    <col min="59" max="59" width="3.6328125" style="26" customWidth="1"/>
    <col min="60" max="60" width="8.08984375" style="26" customWidth="1"/>
    <col min="61" max="61" width="0.6328125" style="26" customWidth="1"/>
    <col min="62" max="66" width="8.90625" style="26"/>
    <col min="67" max="67" width="3.453125" style="26" customWidth="1"/>
    <col min="68" max="68" width="2.81640625" style="26" customWidth="1"/>
    <col min="69" max="69" width="4.08984375" style="26" customWidth="1"/>
    <col min="70" max="70" width="2.81640625" style="26" customWidth="1"/>
    <col min="71" max="16384" width="8.90625" style="26"/>
  </cols>
  <sheetData>
    <row r="1" spans="1:70" ht="15" thickBot="1" x14ac:dyDescent="0.4">
      <c r="A1" s="85" t="s">
        <v>0</v>
      </c>
      <c r="B1" s="86"/>
      <c r="C1" s="87"/>
      <c r="F1" s="92" t="s">
        <v>30</v>
      </c>
      <c r="G1" s="93"/>
      <c r="H1" s="94"/>
      <c r="K1" s="79" t="s">
        <v>47</v>
      </c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  <c r="AH1" s="82" t="s">
        <v>54</v>
      </c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4"/>
      <c r="BO1" s="76" t="s">
        <v>72</v>
      </c>
      <c r="BP1" s="77"/>
      <c r="BQ1" s="77"/>
      <c r="BR1" s="78"/>
    </row>
    <row r="2" spans="1:70" x14ac:dyDescent="0.35">
      <c r="A2" s="18" t="s">
        <v>1</v>
      </c>
      <c r="B2" s="19" t="s">
        <v>2</v>
      </c>
      <c r="C2" s="20">
        <v>10280</v>
      </c>
      <c r="F2" s="15" t="s">
        <v>6</v>
      </c>
      <c r="G2" s="16" t="s">
        <v>7</v>
      </c>
      <c r="H2" s="17">
        <f>C2</f>
        <v>10280</v>
      </c>
      <c r="K2" s="3" t="s">
        <v>31</v>
      </c>
      <c r="L2" s="4"/>
      <c r="M2" s="7">
        <f>MOD(INT($H2/2^M$14),2)</f>
        <v>0</v>
      </c>
      <c r="N2" s="7">
        <f t="shared" ref="N2:AE13" si="0">MOD(INT($H2/2^N$14),2)</f>
        <v>0</v>
      </c>
      <c r="O2" s="7">
        <f t="shared" si="0"/>
        <v>1</v>
      </c>
      <c r="P2" s="7">
        <f t="shared" si="0"/>
        <v>0</v>
      </c>
      <c r="Q2" s="11">
        <f t="shared" si="0"/>
        <v>1</v>
      </c>
      <c r="R2" s="7">
        <f t="shared" si="0"/>
        <v>1</v>
      </c>
      <c r="S2" s="7">
        <f t="shared" si="0"/>
        <v>0</v>
      </c>
      <c r="T2" s="7">
        <f t="shared" si="0"/>
        <v>0</v>
      </c>
      <c r="U2" s="7">
        <f t="shared" si="0"/>
        <v>0</v>
      </c>
      <c r="V2" s="13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1</v>
      </c>
      <c r="Z2" s="7">
        <f t="shared" si="0"/>
        <v>0</v>
      </c>
      <c r="AA2" s="13">
        <f t="shared" si="0"/>
        <v>0</v>
      </c>
      <c r="AB2" s="7">
        <f t="shared" si="0"/>
        <v>1</v>
      </c>
      <c r="AC2" s="7">
        <f t="shared" si="0"/>
        <v>0</v>
      </c>
      <c r="AD2" s="7">
        <f t="shared" si="0"/>
        <v>0</v>
      </c>
      <c r="AE2" s="8">
        <f t="shared" si="0"/>
        <v>0</v>
      </c>
      <c r="AH2" s="39"/>
      <c r="AI2" s="30"/>
      <c r="AJ2" s="30"/>
      <c r="AK2" s="43">
        <v>15</v>
      </c>
      <c r="AL2" s="43">
        <v>14</v>
      </c>
      <c r="AM2" s="43">
        <v>13</v>
      </c>
      <c r="AN2" s="43">
        <v>12</v>
      </c>
      <c r="AO2" s="44"/>
      <c r="AP2" s="43">
        <v>11</v>
      </c>
      <c r="AQ2" s="43">
        <v>10</v>
      </c>
      <c r="AR2" s="43">
        <v>9</v>
      </c>
      <c r="AS2" s="43">
        <v>8</v>
      </c>
      <c r="AT2" s="44"/>
      <c r="AU2" s="43">
        <v>7</v>
      </c>
      <c r="AV2" s="43">
        <v>6</v>
      </c>
      <c r="AW2" s="43">
        <v>5</v>
      </c>
      <c r="AX2" s="43">
        <v>4</v>
      </c>
      <c r="AY2" s="44"/>
      <c r="AZ2" s="43">
        <v>3</v>
      </c>
      <c r="BA2" s="43">
        <v>2</v>
      </c>
      <c r="BB2" s="43">
        <v>1</v>
      </c>
      <c r="BC2" s="43">
        <v>0</v>
      </c>
      <c r="BD2" s="30"/>
      <c r="BE2" s="30"/>
      <c r="BF2" s="40"/>
      <c r="BG2" s="30"/>
      <c r="BH2" s="30"/>
      <c r="BI2" s="31"/>
      <c r="BJ2" s="68" t="s">
        <v>53</v>
      </c>
      <c r="BK2" s="68"/>
      <c r="BL2" s="68"/>
      <c r="BM2" s="68"/>
      <c r="BN2" s="68"/>
      <c r="BO2" s="58" t="s">
        <v>73</v>
      </c>
      <c r="BP2" s="59">
        <f>IF(OR(AK4+AK3=2,AND(AK3+AK4&gt;=1,OR(AL3+AL4=2, AND(AL3+AL4=1, AL5=0)))),1,0)</f>
        <v>0</v>
      </c>
      <c r="BQ2" s="60" t="s">
        <v>77</v>
      </c>
      <c r="BR2" s="61">
        <f>IF(_xlfn.XOR(MOD(AK3+AK4,2)&lt;&gt;AK5,BP2=1),1,0)</f>
        <v>0</v>
      </c>
    </row>
    <row r="3" spans="1:70" ht="15" customHeight="1" thickBot="1" x14ac:dyDescent="0.4">
      <c r="A3" s="22" t="s">
        <v>3</v>
      </c>
      <c r="B3" s="25" t="s">
        <v>2</v>
      </c>
      <c r="C3" s="24">
        <v>11442</v>
      </c>
      <c r="F3" s="18" t="s">
        <v>8</v>
      </c>
      <c r="G3" s="19" t="s">
        <v>9</v>
      </c>
      <c r="H3" s="20">
        <f>C3</f>
        <v>11442</v>
      </c>
      <c r="K3" s="1" t="s">
        <v>32</v>
      </c>
      <c r="L3" s="2"/>
      <c r="M3" s="9">
        <f t="shared" ref="M3:M13" si="1">MOD(INT($H3/2^M$14),2)</f>
        <v>0</v>
      </c>
      <c r="N3" s="9">
        <f t="shared" si="0"/>
        <v>0</v>
      </c>
      <c r="O3" s="9">
        <f t="shared" si="0"/>
        <v>1</v>
      </c>
      <c r="P3" s="9">
        <f t="shared" si="0"/>
        <v>0</v>
      </c>
      <c r="Q3" s="12">
        <f t="shared" si="0"/>
        <v>1</v>
      </c>
      <c r="R3" s="9">
        <f t="shared" si="0"/>
        <v>1</v>
      </c>
      <c r="S3" s="9">
        <f t="shared" si="0"/>
        <v>1</v>
      </c>
      <c r="T3" s="9">
        <f t="shared" si="0"/>
        <v>0</v>
      </c>
      <c r="U3" s="9">
        <f t="shared" si="0"/>
        <v>0</v>
      </c>
      <c r="V3" s="14">
        <f t="shared" si="0"/>
        <v>0</v>
      </c>
      <c r="W3" s="9">
        <f t="shared" si="0"/>
        <v>1</v>
      </c>
      <c r="X3" s="9">
        <f t="shared" si="0"/>
        <v>0</v>
      </c>
      <c r="Y3" s="9">
        <f t="shared" si="0"/>
        <v>1</v>
      </c>
      <c r="Z3" s="9">
        <f t="shared" si="0"/>
        <v>1</v>
      </c>
      <c r="AA3" s="14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1</v>
      </c>
      <c r="AE3" s="10">
        <f t="shared" si="0"/>
        <v>0</v>
      </c>
      <c r="AH3" s="74" t="s">
        <v>52</v>
      </c>
      <c r="AI3" t="s">
        <v>50</v>
      </c>
      <c r="AJ3"/>
      <c r="AK3" s="2">
        <f t="shared" ref="AK3:AT4" si="2">M2</f>
        <v>0</v>
      </c>
      <c r="AL3" s="2">
        <f t="shared" si="2"/>
        <v>0</v>
      </c>
      <c r="AM3" s="2">
        <f t="shared" si="2"/>
        <v>1</v>
      </c>
      <c r="AN3" s="2">
        <f t="shared" si="2"/>
        <v>0</v>
      </c>
      <c r="AO3" s="12">
        <f t="shared" si="2"/>
        <v>1</v>
      </c>
      <c r="AP3" s="2">
        <f t="shared" si="2"/>
        <v>1</v>
      </c>
      <c r="AQ3" s="2">
        <f t="shared" si="2"/>
        <v>0</v>
      </c>
      <c r="AR3" s="2">
        <f t="shared" si="2"/>
        <v>0</v>
      </c>
      <c r="AS3" s="2">
        <f t="shared" si="2"/>
        <v>0</v>
      </c>
      <c r="AT3" s="12">
        <f t="shared" si="2"/>
        <v>0</v>
      </c>
      <c r="AU3" s="2">
        <f t="shared" ref="AU3:BC4" si="3">W2</f>
        <v>0</v>
      </c>
      <c r="AV3" s="2">
        <f t="shared" si="3"/>
        <v>0</v>
      </c>
      <c r="AW3" s="2">
        <f t="shared" si="3"/>
        <v>1</v>
      </c>
      <c r="AX3" s="2">
        <f t="shared" si="3"/>
        <v>0</v>
      </c>
      <c r="AY3" s="12">
        <f t="shared" si="3"/>
        <v>0</v>
      </c>
      <c r="AZ3" s="2">
        <f t="shared" si="3"/>
        <v>1</v>
      </c>
      <c r="BA3" s="2">
        <f t="shared" si="3"/>
        <v>0</v>
      </c>
      <c r="BB3" s="2">
        <f t="shared" si="3"/>
        <v>0</v>
      </c>
      <c r="BC3" s="2">
        <f t="shared" si="3"/>
        <v>0</v>
      </c>
      <c r="BD3"/>
      <c r="BE3"/>
      <c r="BF3" s="75" t="s">
        <v>52</v>
      </c>
      <c r="BG3" t="s">
        <v>56</v>
      </c>
      <c r="BH3" s="6">
        <f>H2</f>
        <v>10280</v>
      </c>
      <c r="BI3" s="32"/>
      <c r="BJ3" s="70"/>
      <c r="BK3" s="70"/>
      <c r="BL3" s="70"/>
      <c r="BM3" s="70"/>
      <c r="BN3" s="70"/>
      <c r="BO3" s="62" t="s">
        <v>74</v>
      </c>
      <c r="BP3" s="45">
        <f>MOD(SUM(AU5:BC5),2)</f>
        <v>1</v>
      </c>
      <c r="BQ3" s="47" t="s">
        <v>78</v>
      </c>
      <c r="BR3" s="63">
        <f>IF(AK5=1, 1, 0)</f>
        <v>0</v>
      </c>
    </row>
    <row r="4" spans="1:70" ht="15" thickBot="1" x14ac:dyDescent="0.4">
      <c r="A4" s="85" t="s">
        <v>4</v>
      </c>
      <c r="B4" s="86"/>
      <c r="C4" s="87"/>
      <c r="F4" s="18" t="s">
        <v>10</v>
      </c>
      <c r="G4" s="19" t="s">
        <v>11</v>
      </c>
      <c r="H4" s="20">
        <f>C2+C3</f>
        <v>21722</v>
      </c>
      <c r="K4" s="1" t="s">
        <v>33</v>
      </c>
      <c r="L4" s="2"/>
      <c r="M4" s="9">
        <f t="shared" si="1"/>
        <v>0</v>
      </c>
      <c r="N4" s="9">
        <f t="shared" si="0"/>
        <v>1</v>
      </c>
      <c r="O4" s="9">
        <f t="shared" si="0"/>
        <v>0</v>
      </c>
      <c r="P4" s="9">
        <f t="shared" si="0"/>
        <v>1</v>
      </c>
      <c r="Q4" s="12">
        <f t="shared" si="0"/>
        <v>0</v>
      </c>
      <c r="R4" s="9">
        <f t="shared" si="0"/>
        <v>0</v>
      </c>
      <c r="S4" s="9">
        <f t="shared" si="0"/>
        <v>1</v>
      </c>
      <c r="T4" s="9">
        <f t="shared" si="0"/>
        <v>0</v>
      </c>
      <c r="U4" s="9">
        <f t="shared" si="0"/>
        <v>0</v>
      </c>
      <c r="V4" s="14">
        <f t="shared" si="0"/>
        <v>0</v>
      </c>
      <c r="W4" s="9">
        <f t="shared" si="0"/>
        <v>1</v>
      </c>
      <c r="X4" s="9">
        <f t="shared" si="0"/>
        <v>1</v>
      </c>
      <c r="Y4" s="9">
        <f t="shared" si="0"/>
        <v>0</v>
      </c>
      <c r="Z4" s="9">
        <f t="shared" si="0"/>
        <v>1</v>
      </c>
      <c r="AA4" s="14">
        <f t="shared" si="0"/>
        <v>0</v>
      </c>
      <c r="AB4" s="9">
        <f t="shared" si="0"/>
        <v>1</v>
      </c>
      <c r="AC4" s="9">
        <f t="shared" si="0"/>
        <v>0</v>
      </c>
      <c r="AD4" s="9">
        <f t="shared" si="0"/>
        <v>1</v>
      </c>
      <c r="AE4" s="10">
        <f t="shared" si="0"/>
        <v>0</v>
      </c>
      <c r="AH4" s="74"/>
      <c r="AI4" t="s">
        <v>51</v>
      </c>
      <c r="AJ4"/>
      <c r="AK4" s="27">
        <f t="shared" si="2"/>
        <v>0</v>
      </c>
      <c r="AL4" s="27">
        <f t="shared" si="2"/>
        <v>0</v>
      </c>
      <c r="AM4" s="27">
        <f t="shared" si="2"/>
        <v>1</v>
      </c>
      <c r="AN4" s="27">
        <f t="shared" si="2"/>
        <v>0</v>
      </c>
      <c r="AO4" s="28">
        <f t="shared" si="2"/>
        <v>1</v>
      </c>
      <c r="AP4" s="27">
        <f t="shared" si="2"/>
        <v>1</v>
      </c>
      <c r="AQ4" s="27">
        <f t="shared" si="2"/>
        <v>1</v>
      </c>
      <c r="AR4" s="27">
        <f t="shared" si="2"/>
        <v>0</v>
      </c>
      <c r="AS4" s="27">
        <f t="shared" si="2"/>
        <v>0</v>
      </c>
      <c r="AT4" s="28">
        <f t="shared" si="2"/>
        <v>0</v>
      </c>
      <c r="AU4" s="27">
        <f t="shared" si="3"/>
        <v>1</v>
      </c>
      <c r="AV4" s="27">
        <f t="shared" si="3"/>
        <v>0</v>
      </c>
      <c r="AW4" s="27">
        <f t="shared" si="3"/>
        <v>1</v>
      </c>
      <c r="AX4" s="27">
        <f t="shared" si="3"/>
        <v>1</v>
      </c>
      <c r="AY4" s="28">
        <f t="shared" si="3"/>
        <v>0</v>
      </c>
      <c r="AZ4" s="27">
        <f t="shared" si="3"/>
        <v>0</v>
      </c>
      <c r="BA4" s="27">
        <f t="shared" si="3"/>
        <v>0</v>
      </c>
      <c r="BB4" s="27">
        <f t="shared" si="3"/>
        <v>1</v>
      </c>
      <c r="BC4" s="27">
        <f t="shared" si="3"/>
        <v>0</v>
      </c>
      <c r="BD4"/>
      <c r="BE4"/>
      <c r="BF4" s="75"/>
      <c r="BG4" t="s">
        <v>57</v>
      </c>
      <c r="BH4" s="29">
        <f>H3</f>
        <v>11442</v>
      </c>
      <c r="BI4" s="32"/>
      <c r="BJ4" s="70"/>
      <c r="BK4" s="70"/>
      <c r="BL4" s="70"/>
      <c r="BM4" s="70"/>
      <c r="BN4" s="70"/>
      <c r="BO4" s="62" t="s">
        <v>75</v>
      </c>
      <c r="BP4" s="45">
        <f>IF(MOD(AX3+AX4,2)=AX5,0,1)</f>
        <v>0</v>
      </c>
      <c r="BQ4" s="47"/>
      <c r="BR4" s="63"/>
    </row>
    <row r="5" spans="1:70" ht="15" thickBot="1" x14ac:dyDescent="0.4">
      <c r="A5" s="95">
        <v>-32768</v>
      </c>
      <c r="B5" s="90" t="s">
        <v>5</v>
      </c>
      <c r="C5" s="88">
        <v>32767</v>
      </c>
      <c r="F5" s="18" t="s">
        <v>12</v>
      </c>
      <c r="G5" s="19" t="s">
        <v>13</v>
      </c>
      <c r="H5" s="20">
        <f>C2+C3+C3</f>
        <v>33164</v>
      </c>
      <c r="K5" s="1" t="s">
        <v>34</v>
      </c>
      <c r="L5" s="2"/>
      <c r="M5" s="9">
        <f t="shared" si="1"/>
        <v>1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12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1</v>
      </c>
      <c r="V5" s="14">
        <f t="shared" si="0"/>
        <v>0</v>
      </c>
      <c r="W5" s="9">
        <f t="shared" si="0"/>
        <v>1</v>
      </c>
      <c r="X5" s="9">
        <f t="shared" si="0"/>
        <v>0</v>
      </c>
      <c r="Y5" s="9">
        <f t="shared" si="0"/>
        <v>0</v>
      </c>
      <c r="Z5" s="9">
        <f t="shared" si="0"/>
        <v>0</v>
      </c>
      <c r="AA5" s="14">
        <f t="shared" si="0"/>
        <v>0</v>
      </c>
      <c r="AB5" s="9">
        <f t="shared" si="0"/>
        <v>1</v>
      </c>
      <c r="AC5" s="9">
        <f t="shared" si="0"/>
        <v>1</v>
      </c>
      <c r="AD5" s="9">
        <f t="shared" si="0"/>
        <v>0</v>
      </c>
      <c r="AE5" s="10">
        <f t="shared" si="0"/>
        <v>0</v>
      </c>
      <c r="AH5" s="38"/>
      <c r="AI5" s="33"/>
      <c r="AJ5" s="33"/>
      <c r="AK5" s="33">
        <f t="shared" ref="AK5:AM5" si="4">MOD(AK3+AK4 + IF(OR(AL3+AL4=2,  AND(AL3+AL4=1, AL5=0)), 1, 0), 2)</f>
        <v>0</v>
      </c>
      <c r="AL5" s="33">
        <f>MOD(AL3+AL4 + IF(OR(AM3+AM4=2,  AND(AM3+AM4=1, AM5=0)), 1, 0), 2)</f>
        <v>1</v>
      </c>
      <c r="AM5" s="33">
        <f t="shared" si="4"/>
        <v>0</v>
      </c>
      <c r="AN5" s="33">
        <f>MOD(AN3+AN4 + IF(OR(AP3+AP4=2,  AND(AP3+AP4=1, AP5=0)), 1, 0), 2)</f>
        <v>1</v>
      </c>
      <c r="AO5" s="34"/>
      <c r="AP5" s="33">
        <f>MOD(AP3+AP4 + IF(OR(AQ3+AQ4=2,  AND(AQ3+AQ4=1, AQ5=0)), 1, 0), 2)</f>
        <v>0</v>
      </c>
      <c r="AQ5" s="33">
        <f t="shared" ref="AQ5" si="5">MOD(AQ3+AQ4 + IF(OR(AR3+AR4=2,  AND(AR3+AR4=1, AR5=0)), 1, 0), 2)</f>
        <v>1</v>
      </c>
      <c r="AR5" s="33">
        <f>MOD(AR3+AR4 + IF(OR(AS3+AS4=2,  AND(AS3+AS4=1, AS5=0)), 1, 0), 2)</f>
        <v>0</v>
      </c>
      <c r="AS5" s="33">
        <f>MOD(AS3+AS4 + IF(OR(AU3+AU4=2,  AND(AU3+AU4=1, AU5=0)), 1, 0), 2)</f>
        <v>0</v>
      </c>
      <c r="AT5" s="34"/>
      <c r="AU5" s="33">
        <f>MOD(AU3+AU4 + IF(OR(AV3+AV4=2,  AND(AV3+AV4=1, AV5=0)), 1, 0), 2)</f>
        <v>1</v>
      </c>
      <c r="AV5" s="33">
        <f t="shared" ref="AV5" si="6">MOD(AV3+AV4 + IF(OR(AW3+AW4=2,  AND(AW3+AW4=1, AW5=0)), 1, 0), 2)</f>
        <v>1</v>
      </c>
      <c r="AW5" s="33">
        <f>MOD(AW3+AW4 + IF(OR(AX3+AX4=2,  AND(AX3+AX4=1, AX5=0)), 1, 0), 2)</f>
        <v>0</v>
      </c>
      <c r="AX5" s="33">
        <f>MOD(AX3+AX4 + IF(OR(AZ3+AZ4=2,  AND(AZ3+AZ4=1, AZ5=0)), 1, 0), 2)</f>
        <v>1</v>
      </c>
      <c r="AY5" s="34"/>
      <c r="AZ5" s="33">
        <f t="shared" ref="AZ5:BA5" si="7">MOD(AZ3+AZ4 + IF(OR(BA3+BA4=2,  AND(BA3+BA4=1, BA5=0)), 1, 0), 2)</f>
        <v>1</v>
      </c>
      <c r="BA5" s="33">
        <f t="shared" si="7"/>
        <v>0</v>
      </c>
      <c r="BB5" s="33">
        <f>MOD(BB3+BB4 + IF(OR(BC3+BC4=2,  AND(BC3+BC4=1, BC5=0)), 1, 0), 2)</f>
        <v>1</v>
      </c>
      <c r="BC5" s="33">
        <f>MOD(BC3+BC4, 2)</f>
        <v>0</v>
      </c>
      <c r="BD5" s="35" t="s">
        <v>2</v>
      </c>
      <c r="BE5" s="36">
        <f>IF(AK5=0,BC5*2^BC2+BB5*2^BB2+BA5*2^BA2+AZ5*2^AZ2+AX5*2^AX2+AW5*2^AW2+AV5*2^AV2+AU5*2^AU2+AR5*2^AS2+AS5*2^AR2+AQ5*2^AQ2+AP5*2^AP2+AN5*2^AN2+AM5*2^AM2+AL5*2^AL2,-32768+BC5*2^BC2+BB5*2^BB2+BA5*2^BA2+AZ5*2^AZ2+AX5*2^AX2+AW5*2^AW2+AV5*2^AV2+AU5*2^AU2+AS5*2^AS2+AR5*2^AR2+AQ5*2^AQ2+AP5*2^AP2+AN5*2^AN2+AM5*2^AM2+AL5*2^AL2)</f>
        <v>21722</v>
      </c>
      <c r="BF5" s="41"/>
      <c r="BG5" s="33"/>
      <c r="BH5" s="37">
        <f>BH3+BH4</f>
        <v>21722</v>
      </c>
      <c r="BI5" s="34"/>
      <c r="BJ5" s="72"/>
      <c r="BK5" s="72"/>
      <c r="BL5" s="72"/>
      <c r="BM5" s="72"/>
      <c r="BN5" s="72"/>
      <c r="BO5" s="64" t="s">
        <v>76</v>
      </c>
      <c r="BP5" s="65">
        <f>IF(SUM(AK5:BC5)=0, 1, 0)</f>
        <v>0</v>
      </c>
      <c r="BQ5" s="66"/>
      <c r="BR5" s="67"/>
    </row>
    <row r="6" spans="1:70" ht="15" customHeight="1" thickBot="1" x14ac:dyDescent="0.4">
      <c r="A6" s="96"/>
      <c r="B6" s="91"/>
      <c r="C6" s="89"/>
      <c r="F6" s="18" t="s">
        <v>14</v>
      </c>
      <c r="G6" s="19" t="s">
        <v>15</v>
      </c>
      <c r="H6" s="20">
        <f>C3-C2</f>
        <v>1162</v>
      </c>
      <c r="K6" s="1" t="s">
        <v>35</v>
      </c>
      <c r="L6" s="2"/>
      <c r="M6" s="9">
        <f t="shared" si="1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12">
        <f t="shared" si="0"/>
        <v>0</v>
      </c>
      <c r="R6" s="9">
        <f t="shared" si="0"/>
        <v>0</v>
      </c>
      <c r="S6" s="9">
        <f t="shared" si="0"/>
        <v>1</v>
      </c>
      <c r="T6" s="9">
        <f t="shared" si="0"/>
        <v>0</v>
      </c>
      <c r="U6" s="9">
        <f t="shared" si="0"/>
        <v>0</v>
      </c>
      <c r="V6" s="14">
        <f t="shared" si="0"/>
        <v>0</v>
      </c>
      <c r="W6" s="9">
        <f t="shared" si="0"/>
        <v>1</v>
      </c>
      <c r="X6" s="9">
        <f t="shared" si="0"/>
        <v>0</v>
      </c>
      <c r="Y6" s="9">
        <f t="shared" si="0"/>
        <v>0</v>
      </c>
      <c r="Z6" s="9">
        <f t="shared" si="0"/>
        <v>0</v>
      </c>
      <c r="AA6" s="14">
        <f t="shared" si="0"/>
        <v>0</v>
      </c>
      <c r="AB6" s="9">
        <f t="shared" si="0"/>
        <v>1</v>
      </c>
      <c r="AC6" s="9">
        <f t="shared" si="0"/>
        <v>0</v>
      </c>
      <c r="AD6" s="9">
        <f t="shared" si="0"/>
        <v>1</v>
      </c>
      <c r="AE6" s="10">
        <f t="shared" si="0"/>
        <v>0</v>
      </c>
      <c r="AH6" s="39"/>
      <c r="AI6" s="30"/>
      <c r="AJ6" s="30"/>
      <c r="AK6" s="43">
        <v>15</v>
      </c>
      <c r="AL6" s="43">
        <v>14</v>
      </c>
      <c r="AM6" s="43">
        <v>13</v>
      </c>
      <c r="AN6" s="43">
        <v>12</v>
      </c>
      <c r="AO6" s="44"/>
      <c r="AP6" s="43">
        <v>11</v>
      </c>
      <c r="AQ6" s="43">
        <v>10</v>
      </c>
      <c r="AR6" s="43">
        <v>9</v>
      </c>
      <c r="AS6" s="43">
        <v>8</v>
      </c>
      <c r="AT6" s="44"/>
      <c r="AU6" s="43">
        <v>7</v>
      </c>
      <c r="AV6" s="43">
        <v>6</v>
      </c>
      <c r="AW6" s="43">
        <v>5</v>
      </c>
      <c r="AX6" s="43">
        <v>4</v>
      </c>
      <c r="AY6" s="44"/>
      <c r="AZ6" s="43">
        <v>3</v>
      </c>
      <c r="BA6" s="43">
        <v>2</v>
      </c>
      <c r="BB6" s="43">
        <v>1</v>
      </c>
      <c r="BC6" s="43">
        <v>0</v>
      </c>
      <c r="BD6" s="30"/>
      <c r="BE6" s="30"/>
      <c r="BF6" s="40"/>
      <c r="BG6" s="30"/>
      <c r="BH6" s="30"/>
      <c r="BI6" s="31"/>
      <c r="BJ6" s="68" t="s">
        <v>59</v>
      </c>
      <c r="BK6" s="68"/>
      <c r="BL6" s="68"/>
      <c r="BM6" s="68"/>
      <c r="BN6" s="68"/>
      <c r="BO6" s="58" t="s">
        <v>73</v>
      </c>
      <c r="BP6" s="59">
        <f>IF(OR(AK8+AK7=2,AND(AK7+AK8&gt;=1,OR(AL7+AL8=2, AND(AL7+AL8=1, AL9=0)))),1,0)</f>
        <v>0</v>
      </c>
      <c r="BQ6" s="60" t="s">
        <v>77</v>
      </c>
      <c r="BR6" s="61">
        <f>IF(_xlfn.XOR(MOD(AK7+AK8,2)&lt;&gt;AK9,BP6=1),1,0)</f>
        <v>1</v>
      </c>
    </row>
    <row r="7" spans="1:70" x14ac:dyDescent="0.35">
      <c r="F7" s="18" t="s">
        <v>16</v>
      </c>
      <c r="G7" s="19" t="s">
        <v>17</v>
      </c>
      <c r="H7" s="20">
        <f>65536-H5</f>
        <v>32372</v>
      </c>
      <c r="K7" s="1" t="s">
        <v>36</v>
      </c>
      <c r="L7" s="2"/>
      <c r="M7" s="9">
        <f t="shared" si="1"/>
        <v>0</v>
      </c>
      <c r="N7" s="9">
        <f t="shared" si="0"/>
        <v>1</v>
      </c>
      <c r="O7" s="9">
        <f t="shared" si="0"/>
        <v>1</v>
      </c>
      <c r="P7" s="9">
        <f t="shared" si="0"/>
        <v>1</v>
      </c>
      <c r="Q7" s="12">
        <f t="shared" si="0"/>
        <v>1</v>
      </c>
      <c r="R7" s="9">
        <f t="shared" si="0"/>
        <v>1</v>
      </c>
      <c r="S7" s="9">
        <f t="shared" si="0"/>
        <v>1</v>
      </c>
      <c r="T7" s="9">
        <f t="shared" si="0"/>
        <v>1</v>
      </c>
      <c r="U7" s="9">
        <f t="shared" si="0"/>
        <v>0</v>
      </c>
      <c r="V7" s="14">
        <f t="shared" si="0"/>
        <v>0</v>
      </c>
      <c r="W7" s="9">
        <f t="shared" si="0"/>
        <v>0</v>
      </c>
      <c r="X7" s="9">
        <f t="shared" si="0"/>
        <v>1</v>
      </c>
      <c r="Y7" s="9">
        <f t="shared" si="0"/>
        <v>1</v>
      </c>
      <c r="Z7" s="9">
        <f t="shared" si="0"/>
        <v>1</v>
      </c>
      <c r="AA7" s="14">
        <f t="shared" si="0"/>
        <v>0</v>
      </c>
      <c r="AB7" s="9">
        <f t="shared" si="0"/>
        <v>0</v>
      </c>
      <c r="AC7" s="9">
        <f t="shared" si="0"/>
        <v>1</v>
      </c>
      <c r="AD7" s="9">
        <f t="shared" si="0"/>
        <v>0</v>
      </c>
      <c r="AE7" s="10">
        <f t="shared" si="0"/>
        <v>0</v>
      </c>
      <c r="AH7" s="74" t="s">
        <v>52</v>
      </c>
      <c r="AI7" t="s">
        <v>51</v>
      </c>
      <c r="AJ7"/>
      <c r="AK7" s="2">
        <f>M3</f>
        <v>0</v>
      </c>
      <c r="AL7" s="2">
        <f>N3</f>
        <v>0</v>
      </c>
      <c r="AM7" s="2">
        <f t="shared" ref="AM7:BC7" si="8">O3</f>
        <v>1</v>
      </c>
      <c r="AN7" s="2">
        <f t="shared" si="8"/>
        <v>0</v>
      </c>
      <c r="AO7" s="12">
        <f t="shared" si="8"/>
        <v>1</v>
      </c>
      <c r="AP7" s="2">
        <f t="shared" si="8"/>
        <v>1</v>
      </c>
      <c r="AQ7" s="2">
        <f t="shared" si="8"/>
        <v>1</v>
      </c>
      <c r="AR7" s="2">
        <f t="shared" si="8"/>
        <v>0</v>
      </c>
      <c r="AS7" s="2">
        <f t="shared" si="8"/>
        <v>0</v>
      </c>
      <c r="AT7" s="12">
        <f t="shared" si="8"/>
        <v>0</v>
      </c>
      <c r="AU7" s="2">
        <f t="shared" si="8"/>
        <v>1</v>
      </c>
      <c r="AV7" s="2">
        <f t="shared" si="8"/>
        <v>0</v>
      </c>
      <c r="AW7" s="2">
        <f t="shared" si="8"/>
        <v>1</v>
      </c>
      <c r="AX7" s="2">
        <f t="shared" si="8"/>
        <v>1</v>
      </c>
      <c r="AY7" s="12">
        <f t="shared" si="8"/>
        <v>0</v>
      </c>
      <c r="AZ7" s="2">
        <f t="shared" si="8"/>
        <v>0</v>
      </c>
      <c r="BA7" s="2">
        <f t="shared" si="8"/>
        <v>0</v>
      </c>
      <c r="BB7" s="2">
        <f t="shared" si="8"/>
        <v>1</v>
      </c>
      <c r="BC7" s="2">
        <f t="shared" si="8"/>
        <v>0</v>
      </c>
      <c r="BD7"/>
      <c r="BE7"/>
      <c r="BF7" s="75" t="s">
        <v>52</v>
      </c>
      <c r="BG7" t="s">
        <v>57</v>
      </c>
      <c r="BH7" s="6">
        <f>H3</f>
        <v>11442</v>
      </c>
      <c r="BI7" s="32"/>
      <c r="BJ7" s="70"/>
      <c r="BK7" s="70"/>
      <c r="BL7" s="70"/>
      <c r="BM7" s="70"/>
      <c r="BN7" s="70"/>
      <c r="BO7" s="62" t="s">
        <v>74</v>
      </c>
      <c r="BP7" s="45">
        <f>MOD(SUM(AU9:BC9),2)</f>
        <v>1</v>
      </c>
      <c r="BQ7" s="47" t="s">
        <v>78</v>
      </c>
      <c r="BR7" s="63">
        <f>IF(AK9=1, 1, 0)</f>
        <v>1</v>
      </c>
    </row>
    <row r="8" spans="1:70" ht="15" thickBot="1" x14ac:dyDescent="0.4">
      <c r="F8" s="18" t="s">
        <v>18</v>
      </c>
      <c r="G8" s="21" t="s">
        <v>19</v>
      </c>
      <c r="H8" s="20">
        <f t="shared" ref="H8:H13" si="9">-H2</f>
        <v>-10280</v>
      </c>
      <c r="K8" s="1" t="s">
        <v>37</v>
      </c>
      <c r="L8" s="5" t="s">
        <v>38</v>
      </c>
      <c r="M8" s="9">
        <f t="shared" si="1"/>
        <v>1</v>
      </c>
      <c r="N8" s="9">
        <f t="shared" si="0"/>
        <v>1</v>
      </c>
      <c r="O8" s="9">
        <f t="shared" si="0"/>
        <v>0</v>
      </c>
      <c r="P8" s="9">
        <f t="shared" si="0"/>
        <v>1</v>
      </c>
      <c r="Q8" s="12">
        <f t="shared" si="0"/>
        <v>0</v>
      </c>
      <c r="R8" s="9">
        <f t="shared" si="0"/>
        <v>0</v>
      </c>
      <c r="S8" s="9">
        <f t="shared" si="0"/>
        <v>1</v>
      </c>
      <c r="T8" s="9">
        <f t="shared" si="0"/>
        <v>1</v>
      </c>
      <c r="U8" s="9">
        <f t="shared" si="0"/>
        <v>1</v>
      </c>
      <c r="V8" s="14">
        <f t="shared" si="0"/>
        <v>0</v>
      </c>
      <c r="W8" s="9">
        <f t="shared" si="0"/>
        <v>1</v>
      </c>
      <c r="X8" s="9">
        <f t="shared" si="0"/>
        <v>1</v>
      </c>
      <c r="Y8" s="9">
        <f t="shared" si="0"/>
        <v>0</v>
      </c>
      <c r="Z8" s="9">
        <f t="shared" si="0"/>
        <v>1</v>
      </c>
      <c r="AA8" s="14">
        <f t="shared" si="0"/>
        <v>0</v>
      </c>
      <c r="AB8" s="9">
        <f t="shared" si="0"/>
        <v>1</v>
      </c>
      <c r="AC8" s="9">
        <f t="shared" si="0"/>
        <v>0</v>
      </c>
      <c r="AD8" s="9">
        <f t="shared" si="0"/>
        <v>0</v>
      </c>
      <c r="AE8" s="10">
        <f t="shared" si="0"/>
        <v>0</v>
      </c>
      <c r="AH8" s="74"/>
      <c r="AI8" t="s">
        <v>55</v>
      </c>
      <c r="AJ8"/>
      <c r="AK8" s="27">
        <f>M4</f>
        <v>0</v>
      </c>
      <c r="AL8" s="27">
        <f>N4</f>
        <v>1</v>
      </c>
      <c r="AM8" s="27">
        <f t="shared" ref="AM8:BC8" si="10">O4</f>
        <v>0</v>
      </c>
      <c r="AN8" s="27">
        <f t="shared" si="10"/>
        <v>1</v>
      </c>
      <c r="AO8" s="28">
        <f t="shared" si="10"/>
        <v>0</v>
      </c>
      <c r="AP8" s="27">
        <f t="shared" si="10"/>
        <v>0</v>
      </c>
      <c r="AQ8" s="27">
        <f t="shared" si="10"/>
        <v>1</v>
      </c>
      <c r="AR8" s="27">
        <f t="shared" si="10"/>
        <v>0</v>
      </c>
      <c r="AS8" s="27">
        <f t="shared" si="10"/>
        <v>0</v>
      </c>
      <c r="AT8" s="28">
        <f t="shared" si="10"/>
        <v>0</v>
      </c>
      <c r="AU8" s="27">
        <f t="shared" si="10"/>
        <v>1</v>
      </c>
      <c r="AV8" s="27">
        <f t="shared" si="10"/>
        <v>1</v>
      </c>
      <c r="AW8" s="27">
        <f t="shared" si="10"/>
        <v>0</v>
      </c>
      <c r="AX8" s="27">
        <f t="shared" si="10"/>
        <v>1</v>
      </c>
      <c r="AY8" s="28">
        <f t="shared" si="10"/>
        <v>0</v>
      </c>
      <c r="AZ8" s="27">
        <f t="shared" si="10"/>
        <v>1</v>
      </c>
      <c r="BA8" s="27">
        <f t="shared" si="10"/>
        <v>0</v>
      </c>
      <c r="BB8" s="27">
        <f t="shared" si="10"/>
        <v>1</v>
      </c>
      <c r="BC8" s="27">
        <f t="shared" si="10"/>
        <v>0</v>
      </c>
      <c r="BD8"/>
      <c r="BE8"/>
      <c r="BF8" s="75"/>
      <c r="BG8" t="s">
        <v>58</v>
      </c>
      <c r="BH8" s="29">
        <f>H4</f>
        <v>21722</v>
      </c>
      <c r="BI8" s="32"/>
      <c r="BJ8" s="70"/>
      <c r="BK8" s="70"/>
      <c r="BL8" s="70"/>
      <c r="BM8" s="70"/>
      <c r="BN8" s="70"/>
      <c r="BO8" s="62" t="s">
        <v>75</v>
      </c>
      <c r="BP8" s="45">
        <f>IF(MOD(AX7+AX8,2)=AX9,0,1)</f>
        <v>0</v>
      </c>
      <c r="BQ8" s="47"/>
      <c r="BR8" s="63"/>
    </row>
    <row r="9" spans="1:70" ht="15.5" thickTop="1" thickBot="1" x14ac:dyDescent="0.4">
      <c r="F9" s="18" t="s">
        <v>20</v>
      </c>
      <c r="G9" s="21" t="s">
        <v>21</v>
      </c>
      <c r="H9" s="20">
        <f t="shared" si="9"/>
        <v>-11442</v>
      </c>
      <c r="K9" s="1" t="s">
        <v>39</v>
      </c>
      <c r="L9" s="5" t="s">
        <v>40</v>
      </c>
      <c r="M9" s="9">
        <f t="shared" si="1"/>
        <v>1</v>
      </c>
      <c r="N9" s="9">
        <f t="shared" si="0"/>
        <v>1</v>
      </c>
      <c r="O9" s="9">
        <f t="shared" si="0"/>
        <v>0</v>
      </c>
      <c r="P9" s="9">
        <f t="shared" si="0"/>
        <v>1</v>
      </c>
      <c r="Q9" s="12">
        <f t="shared" si="0"/>
        <v>0</v>
      </c>
      <c r="R9" s="9">
        <f t="shared" si="0"/>
        <v>0</v>
      </c>
      <c r="S9" s="9">
        <f t="shared" si="0"/>
        <v>0</v>
      </c>
      <c r="T9" s="9">
        <f t="shared" si="0"/>
        <v>1</v>
      </c>
      <c r="U9" s="9">
        <f t="shared" si="0"/>
        <v>1</v>
      </c>
      <c r="V9" s="14">
        <f t="shared" si="0"/>
        <v>0</v>
      </c>
      <c r="W9" s="9">
        <f t="shared" si="0"/>
        <v>0</v>
      </c>
      <c r="X9" s="9">
        <f t="shared" si="0"/>
        <v>1</v>
      </c>
      <c r="Y9" s="9">
        <f t="shared" si="0"/>
        <v>0</v>
      </c>
      <c r="Z9" s="9">
        <f t="shared" si="0"/>
        <v>0</v>
      </c>
      <c r="AA9" s="14">
        <f t="shared" si="0"/>
        <v>0</v>
      </c>
      <c r="AB9" s="9">
        <f t="shared" si="0"/>
        <v>1</v>
      </c>
      <c r="AC9" s="9">
        <f t="shared" si="0"/>
        <v>1</v>
      </c>
      <c r="AD9" s="9">
        <f t="shared" si="0"/>
        <v>1</v>
      </c>
      <c r="AE9" s="10">
        <f t="shared" si="0"/>
        <v>0</v>
      </c>
      <c r="AH9" s="38"/>
      <c r="AI9" s="33"/>
      <c r="AJ9" s="33"/>
      <c r="AK9" s="33">
        <f>MOD(AK7+AK8 + IF(OR(AL7+AL8=2,  AND(AL7+AL8=1, AL9=0)), 1, 0), 2)</f>
        <v>1</v>
      </c>
      <c r="AL9" s="33">
        <f t="shared" ref="AL9" si="11">MOD(AL7+AL8 + IF(OR(AM7+AM8=2,  AND(AM7+AM8=1, AM9=0)), 1, 0), 2)</f>
        <v>0</v>
      </c>
      <c r="AM9" s="33">
        <f t="shared" ref="AM9" si="12">MOD(AM7+AM8 + IF(OR(AN7+AN8=2,  AND(AN7+AN8=1, AN9=0)), 1, 0), 2)</f>
        <v>0</v>
      </c>
      <c r="AN9" s="33">
        <f>MOD(AN7+AN8 + IF(OR(AP7+AP8=2,  AND(AP7+AP8=1, AP9=0)), 1, 0), 2)</f>
        <v>0</v>
      </c>
      <c r="AO9" s="34"/>
      <c r="AP9" s="33">
        <f>MOD(AP7+AP8 + IF(OR(AQ7+AQ8=2,  AND(AQ7+AQ8=1, AQ9=0)), 1, 0), 2)</f>
        <v>0</v>
      </c>
      <c r="AQ9" s="33">
        <f t="shared" ref="AQ9" si="13">MOD(AQ7+AQ8 + IF(OR(AR7+AR8=2,  AND(AR7+AR8=1, AR9=0)), 1, 0), 2)</f>
        <v>0</v>
      </c>
      <c r="AR9" s="33">
        <f>MOD(AR7+AR8 + IF(OR(AS7+AS8=2,  AND(AS7+AS8=1, AS9=0)), 1, 0), 2)</f>
        <v>0</v>
      </c>
      <c r="AS9" s="33">
        <f>MOD(AS7+AS8 + IF(OR(AU7+AU8=2,  AND(AU7+AU8=1, AU9=0)), 1, 0), 2)</f>
        <v>1</v>
      </c>
      <c r="AT9" s="34"/>
      <c r="AU9" s="33">
        <f>MOD(AU7+AU8 + IF(OR(AV7+AV8=2,  AND(AV7+AV8=1, AV9=0)), 1, 0), 2)</f>
        <v>1</v>
      </c>
      <c r="AV9" s="33">
        <f t="shared" ref="AV9" si="14">MOD(AV7+AV8 + IF(OR(AW7+AW8=2,  AND(AW7+AW8=1, AW9=0)), 1, 0), 2)</f>
        <v>0</v>
      </c>
      <c r="AW9" s="33">
        <f>MOD(AW7+AW8 + IF(OR(AX7+AX8=2,  AND(AX7+AX8=1, AX9=0)), 1, 0), 2)</f>
        <v>0</v>
      </c>
      <c r="AX9" s="33">
        <f>MOD(AX7+AX8 + IF(OR(AZ7+AZ8=2,  AND(AZ7+AZ8=1, AZ9=0)), 1, 0), 2)</f>
        <v>0</v>
      </c>
      <c r="AY9" s="34"/>
      <c r="AZ9" s="33">
        <f>MOD(AZ7+AZ8 + IF(OR(BA7+BA8=2,  AND(BA7+BA8=1, BA9=0)), 1, 0), 2)</f>
        <v>1</v>
      </c>
      <c r="BA9" s="33">
        <f t="shared" ref="BA9" si="15">MOD(BA7+BA8 + IF(OR(BB7+BB8=2,  AND(BB7+BB8=1, BB9=0)), 1, 0), 2)</f>
        <v>1</v>
      </c>
      <c r="BB9" s="33">
        <f>MOD(BB7+BB8 + IF(OR(BC7+BC8=2,  AND(BC7+BC8=1, BC9=0)), 1, 0), 2)</f>
        <v>0</v>
      </c>
      <c r="BC9" s="33">
        <f>MOD(BC7+BC8, 2)</f>
        <v>0</v>
      </c>
      <c r="BD9" s="35" t="s">
        <v>2</v>
      </c>
      <c r="BE9" s="36">
        <f>IF(AK9=0,BC9*2^BC6+BB9*2^BB6+BA9*2^BA6+AZ9*2^AZ6+AX9*2^AX6+AW9*2^AW6+AV9*2^AV6+AU9*2^AU6+AR9*2^AS6+AS9*2^AR6+AQ9*2^AQ6+AP9*2^AP6+AN9*2^AN6+AM9*2^AM6+AL9*2^AL6,-32768+BC9*2^BC6+BB9*2^BB6+BA9*2^BA6+AZ9*2^AZ6+AX9*2^AX6+AW9*2^AW6+AV9*2^AV6+AU9*2^AU6+AS9*2^AS6+AR9*2^AR6+AQ9*2^AQ6+AP9*2^AP6+AN9*2^AN6+AM9*2^AM6+AL9*2^AL6)</f>
        <v>-32372</v>
      </c>
      <c r="BF9" s="41"/>
      <c r="BG9" s="33"/>
      <c r="BH9" s="37">
        <f>BH7+BH8</f>
        <v>33164</v>
      </c>
      <c r="BI9" s="34"/>
      <c r="BJ9" s="72"/>
      <c r="BK9" s="72"/>
      <c r="BL9" s="72"/>
      <c r="BM9" s="72"/>
      <c r="BN9" s="72"/>
      <c r="BO9" s="64" t="s">
        <v>76</v>
      </c>
      <c r="BP9" s="65">
        <f>IF(SUM(AK9:BC9)=0, 1, 0)</f>
        <v>0</v>
      </c>
      <c r="BQ9" s="66"/>
      <c r="BR9" s="67"/>
    </row>
    <row r="10" spans="1:70" ht="14.4" customHeight="1" x14ac:dyDescent="0.35">
      <c r="F10" s="18" t="s">
        <v>22</v>
      </c>
      <c r="G10" s="21" t="s">
        <v>23</v>
      </c>
      <c r="H10" s="20">
        <f t="shared" si="9"/>
        <v>-21722</v>
      </c>
      <c r="K10" s="1" t="s">
        <v>41</v>
      </c>
      <c r="L10" s="5" t="s">
        <v>42</v>
      </c>
      <c r="M10" s="9">
        <f t="shared" si="1"/>
        <v>1</v>
      </c>
      <c r="N10" s="9">
        <f t="shared" si="0"/>
        <v>0</v>
      </c>
      <c r="O10" s="9">
        <f t="shared" si="0"/>
        <v>1</v>
      </c>
      <c r="P10" s="9">
        <f t="shared" si="0"/>
        <v>0</v>
      </c>
      <c r="Q10" s="12">
        <f t="shared" si="0"/>
        <v>1</v>
      </c>
      <c r="R10" s="9">
        <f t="shared" si="0"/>
        <v>1</v>
      </c>
      <c r="S10" s="9">
        <f t="shared" si="0"/>
        <v>0</v>
      </c>
      <c r="T10" s="9">
        <f t="shared" si="0"/>
        <v>1</v>
      </c>
      <c r="U10" s="9">
        <f t="shared" si="0"/>
        <v>1</v>
      </c>
      <c r="V10" s="14">
        <f t="shared" si="0"/>
        <v>0</v>
      </c>
      <c r="W10" s="9">
        <f t="shared" si="0"/>
        <v>0</v>
      </c>
      <c r="X10" s="9">
        <f t="shared" si="0"/>
        <v>0</v>
      </c>
      <c r="Y10" s="9">
        <f t="shared" si="0"/>
        <v>1</v>
      </c>
      <c r="Z10" s="9">
        <f t="shared" si="0"/>
        <v>0</v>
      </c>
      <c r="AA10" s="14">
        <f t="shared" si="0"/>
        <v>0</v>
      </c>
      <c r="AB10" s="9">
        <f t="shared" si="0"/>
        <v>0</v>
      </c>
      <c r="AC10" s="9">
        <f t="shared" si="0"/>
        <v>1</v>
      </c>
      <c r="AD10" s="9">
        <f t="shared" si="0"/>
        <v>1</v>
      </c>
      <c r="AE10" s="10">
        <f t="shared" si="0"/>
        <v>0</v>
      </c>
      <c r="AH10" s="39"/>
      <c r="AI10" s="30"/>
      <c r="AJ10" s="30"/>
      <c r="AK10" s="43">
        <v>15</v>
      </c>
      <c r="AL10" s="43">
        <v>14</v>
      </c>
      <c r="AM10" s="43">
        <v>13</v>
      </c>
      <c r="AN10" s="43">
        <v>12</v>
      </c>
      <c r="AO10" s="44"/>
      <c r="AP10" s="43">
        <v>11</v>
      </c>
      <c r="AQ10" s="43">
        <v>10</v>
      </c>
      <c r="AR10" s="43">
        <v>9</v>
      </c>
      <c r="AS10" s="43">
        <v>8</v>
      </c>
      <c r="AT10" s="44"/>
      <c r="AU10" s="43">
        <v>7</v>
      </c>
      <c r="AV10" s="43">
        <v>6</v>
      </c>
      <c r="AW10" s="43">
        <v>5</v>
      </c>
      <c r="AX10" s="43">
        <v>4</v>
      </c>
      <c r="AY10" s="44"/>
      <c r="AZ10" s="43">
        <v>3</v>
      </c>
      <c r="BA10" s="43">
        <v>2</v>
      </c>
      <c r="BB10" s="43">
        <v>1</v>
      </c>
      <c r="BC10" s="43">
        <v>0</v>
      </c>
      <c r="BD10" s="30"/>
      <c r="BE10" s="30"/>
      <c r="BF10" s="40"/>
      <c r="BG10" s="30"/>
      <c r="BH10" s="30"/>
      <c r="BI10" s="31"/>
      <c r="BJ10" s="68" t="s">
        <v>68</v>
      </c>
      <c r="BK10" s="68"/>
      <c r="BL10" s="68"/>
      <c r="BM10" s="68"/>
      <c r="BN10" s="68"/>
      <c r="BO10" s="58" t="s">
        <v>73</v>
      </c>
      <c r="BP10" s="59">
        <f>IF(OR(AK12+AK11=2,AND(AK11+AK12&gt;=1,OR(AL11+AL12=2, AND(AL11+AL12=1, AL13=0)))),1,0)</f>
        <v>1</v>
      </c>
      <c r="BQ10" s="60" t="s">
        <v>77</v>
      </c>
      <c r="BR10" s="61">
        <f>IF(_xlfn.XOR(MOD(AK11+AK12,2)&lt;&gt;AK13,BP10=1),1,0)</f>
        <v>0</v>
      </c>
    </row>
    <row r="11" spans="1:70" x14ac:dyDescent="0.35">
      <c r="F11" s="18" t="s">
        <v>24</v>
      </c>
      <c r="G11" s="21" t="s">
        <v>25</v>
      </c>
      <c r="H11" s="20">
        <f t="shared" si="9"/>
        <v>-33164</v>
      </c>
      <c r="K11" s="1" t="s">
        <v>43</v>
      </c>
      <c r="L11" s="5" t="s">
        <v>44</v>
      </c>
      <c r="M11" s="9">
        <f t="shared" si="1"/>
        <v>0</v>
      </c>
      <c r="N11" s="9">
        <f t="shared" si="0"/>
        <v>1</v>
      </c>
      <c r="O11" s="9">
        <f t="shared" si="0"/>
        <v>1</v>
      </c>
      <c r="P11" s="9">
        <f t="shared" si="0"/>
        <v>1</v>
      </c>
      <c r="Q11" s="12">
        <f t="shared" si="0"/>
        <v>1</v>
      </c>
      <c r="R11" s="9">
        <f t="shared" si="0"/>
        <v>1</v>
      </c>
      <c r="S11" s="9">
        <f t="shared" si="0"/>
        <v>1</v>
      </c>
      <c r="T11" s="9">
        <f t="shared" si="0"/>
        <v>1</v>
      </c>
      <c r="U11" s="9">
        <f t="shared" si="0"/>
        <v>0</v>
      </c>
      <c r="V11" s="14">
        <f t="shared" si="0"/>
        <v>0</v>
      </c>
      <c r="W11" s="9">
        <f t="shared" si="0"/>
        <v>0</v>
      </c>
      <c r="X11" s="9">
        <f t="shared" si="0"/>
        <v>1</v>
      </c>
      <c r="Y11" s="9">
        <f t="shared" si="0"/>
        <v>1</v>
      </c>
      <c r="Z11" s="9">
        <f t="shared" si="0"/>
        <v>1</v>
      </c>
      <c r="AA11" s="14">
        <f t="shared" si="0"/>
        <v>0</v>
      </c>
      <c r="AB11" s="9">
        <f t="shared" si="0"/>
        <v>0</v>
      </c>
      <c r="AC11" s="9">
        <f t="shared" si="0"/>
        <v>1</v>
      </c>
      <c r="AD11" s="9">
        <f t="shared" si="0"/>
        <v>0</v>
      </c>
      <c r="AE11" s="10">
        <f t="shared" si="0"/>
        <v>0</v>
      </c>
      <c r="AH11" s="74" t="s">
        <v>52</v>
      </c>
      <c r="AI11" t="s">
        <v>51</v>
      </c>
      <c r="AJ11"/>
      <c r="AK11" s="2">
        <f>M3</f>
        <v>0</v>
      </c>
      <c r="AL11" s="2">
        <f>N3</f>
        <v>0</v>
      </c>
      <c r="AM11" s="2">
        <f t="shared" ref="AM11:BC11" si="16">O3</f>
        <v>1</v>
      </c>
      <c r="AN11" s="2">
        <f t="shared" si="16"/>
        <v>0</v>
      </c>
      <c r="AO11" s="12">
        <f t="shared" si="16"/>
        <v>1</v>
      </c>
      <c r="AP11" s="2">
        <f t="shared" si="16"/>
        <v>1</v>
      </c>
      <c r="AQ11" s="2">
        <f t="shared" si="16"/>
        <v>1</v>
      </c>
      <c r="AR11" s="2">
        <f t="shared" si="16"/>
        <v>0</v>
      </c>
      <c r="AS11" s="2">
        <f t="shared" si="16"/>
        <v>0</v>
      </c>
      <c r="AT11" s="12">
        <f t="shared" si="16"/>
        <v>0</v>
      </c>
      <c r="AU11" s="2">
        <f t="shared" si="16"/>
        <v>1</v>
      </c>
      <c r="AV11" s="2">
        <f t="shared" si="16"/>
        <v>0</v>
      </c>
      <c r="AW11" s="2">
        <f t="shared" si="16"/>
        <v>1</v>
      </c>
      <c r="AX11" s="2">
        <f t="shared" si="16"/>
        <v>1</v>
      </c>
      <c r="AY11" s="12">
        <f t="shared" si="16"/>
        <v>0</v>
      </c>
      <c r="AZ11" s="2">
        <f t="shared" si="16"/>
        <v>0</v>
      </c>
      <c r="BA11" s="2">
        <f t="shared" si="16"/>
        <v>0</v>
      </c>
      <c r="BB11" s="2">
        <f t="shared" si="16"/>
        <v>1</v>
      </c>
      <c r="BC11" s="2">
        <f t="shared" si="16"/>
        <v>0</v>
      </c>
      <c r="BD11"/>
      <c r="BE11"/>
      <c r="BF11" s="75" t="s">
        <v>52</v>
      </c>
      <c r="BG11" t="s">
        <v>57</v>
      </c>
      <c r="BH11" s="6">
        <f>H3</f>
        <v>11442</v>
      </c>
      <c r="BI11" s="32"/>
      <c r="BJ11" s="70"/>
      <c r="BK11" s="70"/>
      <c r="BL11" s="70"/>
      <c r="BM11" s="70"/>
      <c r="BN11" s="70"/>
      <c r="BO11" s="62" t="s">
        <v>74</v>
      </c>
      <c r="BP11" s="45">
        <f>MOD(SUM(AU13:BC13),2)</f>
        <v>1</v>
      </c>
      <c r="BQ11" s="47" t="s">
        <v>78</v>
      </c>
      <c r="BR11" s="63">
        <f>IF(AK13=1, 1, 0)</f>
        <v>0</v>
      </c>
    </row>
    <row r="12" spans="1:70" ht="15" thickBot="1" x14ac:dyDescent="0.4">
      <c r="F12" s="18" t="s">
        <v>26</v>
      </c>
      <c r="G12" s="21" t="s">
        <v>27</v>
      </c>
      <c r="H12" s="20">
        <f t="shared" si="9"/>
        <v>-1162</v>
      </c>
      <c r="K12" s="1" t="s">
        <v>45</v>
      </c>
      <c r="L12" s="5" t="s">
        <v>48</v>
      </c>
      <c r="M12" s="9">
        <f t="shared" si="1"/>
        <v>1</v>
      </c>
      <c r="N12" s="9">
        <f t="shared" si="0"/>
        <v>1</v>
      </c>
      <c r="O12" s="9">
        <f t="shared" si="0"/>
        <v>1</v>
      </c>
      <c r="P12" s="9">
        <f t="shared" si="0"/>
        <v>1</v>
      </c>
      <c r="Q12" s="12">
        <f t="shared" si="0"/>
        <v>1</v>
      </c>
      <c r="R12" s="9">
        <f t="shared" si="0"/>
        <v>1</v>
      </c>
      <c r="S12" s="9">
        <f t="shared" si="0"/>
        <v>0</v>
      </c>
      <c r="T12" s="9">
        <f t="shared" si="0"/>
        <v>1</v>
      </c>
      <c r="U12" s="9">
        <f t="shared" si="0"/>
        <v>1</v>
      </c>
      <c r="V12" s="14">
        <f t="shared" si="0"/>
        <v>0</v>
      </c>
      <c r="W12" s="9">
        <f t="shared" si="0"/>
        <v>0</v>
      </c>
      <c r="X12" s="9">
        <f t="shared" si="0"/>
        <v>1</v>
      </c>
      <c r="Y12" s="9">
        <f t="shared" si="0"/>
        <v>1</v>
      </c>
      <c r="Z12" s="9">
        <f t="shared" si="0"/>
        <v>1</v>
      </c>
      <c r="AA12" s="14">
        <f t="shared" si="0"/>
        <v>0</v>
      </c>
      <c r="AB12" s="9">
        <f t="shared" si="0"/>
        <v>0</v>
      </c>
      <c r="AC12" s="9">
        <f t="shared" si="0"/>
        <v>1</v>
      </c>
      <c r="AD12" s="9">
        <f t="shared" si="0"/>
        <v>1</v>
      </c>
      <c r="AE12" s="10">
        <f t="shared" si="0"/>
        <v>0</v>
      </c>
      <c r="AH12" s="74"/>
      <c r="AI12" t="s">
        <v>60</v>
      </c>
      <c r="AJ12"/>
      <c r="AK12" s="27">
        <f>M8</f>
        <v>1</v>
      </c>
      <c r="AL12" s="27">
        <f>N8</f>
        <v>1</v>
      </c>
      <c r="AM12" s="27">
        <f t="shared" ref="AM12:BC12" si="17">O8</f>
        <v>0</v>
      </c>
      <c r="AN12" s="27">
        <f t="shared" si="17"/>
        <v>1</v>
      </c>
      <c r="AO12" s="28">
        <f t="shared" si="17"/>
        <v>0</v>
      </c>
      <c r="AP12" s="27">
        <f t="shared" si="17"/>
        <v>0</v>
      </c>
      <c r="AQ12" s="27">
        <f t="shared" si="17"/>
        <v>1</v>
      </c>
      <c r="AR12" s="27">
        <f t="shared" si="17"/>
        <v>1</v>
      </c>
      <c r="AS12" s="27">
        <f t="shared" si="17"/>
        <v>1</v>
      </c>
      <c r="AT12" s="28">
        <f t="shared" si="17"/>
        <v>0</v>
      </c>
      <c r="AU12" s="27">
        <f t="shared" si="17"/>
        <v>1</v>
      </c>
      <c r="AV12" s="27">
        <f t="shared" si="17"/>
        <v>1</v>
      </c>
      <c r="AW12" s="27">
        <f t="shared" si="17"/>
        <v>0</v>
      </c>
      <c r="AX12" s="27">
        <f t="shared" si="17"/>
        <v>1</v>
      </c>
      <c r="AY12" s="28">
        <f t="shared" si="17"/>
        <v>0</v>
      </c>
      <c r="AZ12" s="27">
        <f t="shared" si="17"/>
        <v>1</v>
      </c>
      <c r="BA12" s="27">
        <f t="shared" si="17"/>
        <v>0</v>
      </c>
      <c r="BB12" s="27">
        <f t="shared" si="17"/>
        <v>0</v>
      </c>
      <c r="BC12" s="27">
        <f t="shared" si="17"/>
        <v>0</v>
      </c>
      <c r="BD12"/>
      <c r="BE12"/>
      <c r="BF12" s="75"/>
      <c r="BG12" t="s">
        <v>64</v>
      </c>
      <c r="BH12" s="29">
        <f>H8</f>
        <v>-10280</v>
      </c>
      <c r="BI12" s="32"/>
      <c r="BJ12" s="70"/>
      <c r="BK12" s="70"/>
      <c r="BL12" s="70"/>
      <c r="BM12" s="70"/>
      <c r="BN12" s="70"/>
      <c r="BO12" s="62" t="s">
        <v>75</v>
      </c>
      <c r="BP12" s="45">
        <f>IF(MOD(AX11+AX12,2)=AX13,0,1)</f>
        <v>0</v>
      </c>
      <c r="BQ12" s="47"/>
      <c r="BR12" s="63"/>
    </row>
    <row r="13" spans="1:70" ht="15.5" thickTop="1" thickBot="1" x14ac:dyDescent="0.4">
      <c r="F13" s="22" t="s">
        <v>28</v>
      </c>
      <c r="G13" s="23" t="s">
        <v>29</v>
      </c>
      <c r="H13" s="24">
        <f t="shared" si="9"/>
        <v>-32372</v>
      </c>
      <c r="K13" s="1" t="s">
        <v>46</v>
      </c>
      <c r="L13" s="5" t="s">
        <v>49</v>
      </c>
      <c r="M13" s="9">
        <f t="shared" si="1"/>
        <v>1</v>
      </c>
      <c r="N13" s="9">
        <f t="shared" si="0"/>
        <v>0</v>
      </c>
      <c r="O13" s="9">
        <f t="shared" si="0"/>
        <v>0</v>
      </c>
      <c r="P13" s="9">
        <f t="shared" si="0"/>
        <v>0</v>
      </c>
      <c r="Q13" s="12">
        <f t="shared" si="0"/>
        <v>0</v>
      </c>
      <c r="R13" s="9">
        <f t="shared" si="0"/>
        <v>0</v>
      </c>
      <c r="S13" s="9">
        <f t="shared" si="0"/>
        <v>0</v>
      </c>
      <c r="T13" s="9">
        <f t="shared" si="0"/>
        <v>0</v>
      </c>
      <c r="U13" s="9">
        <f t="shared" si="0"/>
        <v>1</v>
      </c>
      <c r="V13" s="14">
        <f t="shared" si="0"/>
        <v>0</v>
      </c>
      <c r="W13" s="9">
        <f t="shared" si="0"/>
        <v>1</v>
      </c>
      <c r="X13" s="9">
        <f t="shared" si="0"/>
        <v>0</v>
      </c>
      <c r="Y13" s="9">
        <f t="shared" si="0"/>
        <v>0</v>
      </c>
      <c r="Z13" s="9">
        <f t="shared" si="0"/>
        <v>0</v>
      </c>
      <c r="AA13" s="14">
        <f t="shared" si="0"/>
        <v>0</v>
      </c>
      <c r="AB13" s="9">
        <f t="shared" si="0"/>
        <v>1</v>
      </c>
      <c r="AC13" s="9">
        <f t="shared" si="0"/>
        <v>1</v>
      </c>
      <c r="AD13" s="9">
        <f t="shared" si="0"/>
        <v>0</v>
      </c>
      <c r="AE13" s="10">
        <f t="shared" si="0"/>
        <v>0</v>
      </c>
      <c r="AH13" s="38"/>
      <c r="AI13" s="33"/>
      <c r="AJ13" s="33"/>
      <c r="AK13" s="33">
        <f t="shared" ref="AK13" si="18">MOD(AK11+AK12 + IF(OR(AL11+AL12=2,  AND(AL11+AL12=1, AL13=0)), 1, 0), 2)</f>
        <v>0</v>
      </c>
      <c r="AL13" s="33">
        <f t="shared" ref="AL13" si="19">MOD(AL11+AL12 + IF(OR(AM11+AM12=2,  AND(AM11+AM12=1, AM13=0)), 1, 0), 2)</f>
        <v>0</v>
      </c>
      <c r="AM13" s="33">
        <f t="shared" ref="AM13" si="20">MOD(AM11+AM12 + IF(OR(AN11+AN12=2,  AND(AN11+AN12=1, AN13=0)), 1, 0), 2)</f>
        <v>0</v>
      </c>
      <c r="AN13" s="33">
        <f>MOD(AN11+AN12 + IF(OR(AP11+AP12=2,  AND(AP11+AP12=1, AP13=0)), 1, 0), 2)</f>
        <v>0</v>
      </c>
      <c r="AO13" s="34"/>
      <c r="AP13" s="33">
        <f>MOD(AP11+AP12 + IF(OR(AQ11+AQ12=2,  AND(AQ11+AQ12=1, AQ13=0)), 1, 0), 2)</f>
        <v>0</v>
      </c>
      <c r="AQ13" s="33">
        <f t="shared" ref="AQ13" si="21">MOD(AQ11+AQ12 + IF(OR(AR11+AR12=2,  AND(AR11+AR12=1, AR13=0)), 1, 0), 2)</f>
        <v>1</v>
      </c>
      <c r="AR13" s="33">
        <f>MOD(AR11+AR12 + IF(OR(AS11+AS12=2,  AND(AS11+AS12=1, AS13=0)), 1, 0), 2)</f>
        <v>0</v>
      </c>
      <c r="AS13" s="33">
        <f>MOD(AS11+AS12 + IF(OR(AU11+AU12=2,  AND(AU11+AU12=1, AU13=0)), 1, 0), 2)</f>
        <v>0</v>
      </c>
      <c r="AT13" s="34"/>
      <c r="AU13" s="33">
        <f>MOD(AU11+AU12 + IF(OR(AV11+AV12=2,  AND(AV11+AV12=1, AV13=0)), 1, 0), 2)</f>
        <v>1</v>
      </c>
      <c r="AV13" s="33">
        <f t="shared" ref="AV13" si="22">MOD(AV11+AV12 + IF(OR(AW11+AW12=2,  AND(AW11+AW12=1, AW13=0)), 1, 0), 2)</f>
        <v>0</v>
      </c>
      <c r="AW13" s="33">
        <f>MOD(AW11+AW12 + IF(OR(AX11+AX12=2,  AND(AX11+AX12=1, AX13=0)), 1, 0), 2)</f>
        <v>0</v>
      </c>
      <c r="AX13" s="33">
        <f>MOD(AX11+AX12 + IF(OR(AZ11+AZ12=2,  AND(AZ11+AZ12=1, AZ13=0)), 1, 0), 2)</f>
        <v>0</v>
      </c>
      <c r="AY13" s="34"/>
      <c r="AZ13" s="33">
        <f t="shared" ref="AZ13" si="23">MOD(AZ11+AZ12 + IF(OR(BA11+BA12=2,  AND(BA11+BA12=1, BA13=0)), 1, 0), 2)</f>
        <v>1</v>
      </c>
      <c r="BA13" s="33">
        <f t="shared" ref="BA13" si="24">MOD(BA11+BA12 + IF(OR(BB11+BB12=2,  AND(BB11+BB12=1, BB13=0)), 1, 0), 2)</f>
        <v>0</v>
      </c>
      <c r="BB13" s="33">
        <f>MOD(BB11+BB12 + IF(OR(BC11+BC12=2,  AND(BC11+BC12=1, BC13=0)), 1, 0), 2)</f>
        <v>1</v>
      </c>
      <c r="BC13" s="33">
        <f>MOD(BC11+BC12, 2)</f>
        <v>0</v>
      </c>
      <c r="BD13" s="35" t="s">
        <v>2</v>
      </c>
      <c r="BE13" s="36">
        <f>IF(AK13=0,BC13*2^BC10+BB13*2^BB10+BA13*2^BA10+AZ13*2^AZ10+AX13*2^AX10+AW13*2^AW10+AV13*2^AV10+AU13*2^AU10+AR13*2^AS10+AS13*2^AR10+AQ13*2^AQ10+AP13*2^AP10+AN13*2^AN10+AM13*2^AM10+AL13*2^AL10,-32768+BC13*2^BC10+BB13*2^BB10+BA13*2^BA10+AZ13*2^AZ10+AX13*2^AX10+AW13*2^AW10+AV13*2^AV10+AU13*2^AU10+AS13*2^AS10+AR13*2^AR10+AQ13*2^AQ10+AP13*2^AP10+AN13*2^AN10+AM13*2^AM10+AL13*2^AL10)</f>
        <v>1162</v>
      </c>
      <c r="BF13" s="41"/>
      <c r="BG13" s="33"/>
      <c r="BH13" s="37">
        <f>BH11+BH12</f>
        <v>1162</v>
      </c>
      <c r="BI13" s="34"/>
      <c r="BJ13" s="72"/>
      <c r="BK13" s="72"/>
      <c r="BL13" s="72"/>
      <c r="BM13" s="72"/>
      <c r="BN13" s="72"/>
      <c r="BO13" s="64" t="s">
        <v>76</v>
      </c>
      <c r="BP13" s="65">
        <f>IF(SUM(AK13:BC13)=0, 1, 0)</f>
        <v>0</v>
      </c>
      <c r="BQ13" s="66"/>
      <c r="BR13" s="67"/>
    </row>
    <row r="14" spans="1:70" ht="15" customHeight="1" thickBot="1" x14ac:dyDescent="0.4">
      <c r="K14" s="51"/>
      <c r="L14" s="52"/>
      <c r="M14" s="53">
        <v>15</v>
      </c>
      <c r="N14" s="53">
        <v>14</v>
      </c>
      <c r="O14" s="53">
        <v>13</v>
      </c>
      <c r="P14" s="53">
        <v>12</v>
      </c>
      <c r="Q14" s="54">
        <v>11</v>
      </c>
      <c r="R14" s="55">
        <v>11</v>
      </c>
      <c r="S14" s="53">
        <v>10</v>
      </c>
      <c r="T14" s="53">
        <v>9</v>
      </c>
      <c r="U14" s="53">
        <v>8</v>
      </c>
      <c r="V14" s="54"/>
      <c r="W14" s="55">
        <v>7</v>
      </c>
      <c r="X14" s="53">
        <v>6</v>
      </c>
      <c r="Y14" s="53">
        <v>5</v>
      </c>
      <c r="Z14" s="53">
        <v>4</v>
      </c>
      <c r="AA14" s="54"/>
      <c r="AB14" s="55">
        <v>3</v>
      </c>
      <c r="AC14" s="53">
        <v>2</v>
      </c>
      <c r="AD14" s="53">
        <v>1</v>
      </c>
      <c r="AE14" s="56">
        <v>0</v>
      </c>
      <c r="AH14" s="39"/>
      <c r="AI14" s="30"/>
      <c r="AJ14" s="30"/>
      <c r="AK14" s="43">
        <v>15</v>
      </c>
      <c r="AL14" s="43">
        <v>14</v>
      </c>
      <c r="AM14" s="43">
        <v>13</v>
      </c>
      <c r="AN14" s="43">
        <v>12</v>
      </c>
      <c r="AO14" s="44"/>
      <c r="AP14" s="43">
        <v>11</v>
      </c>
      <c r="AQ14" s="43">
        <v>10</v>
      </c>
      <c r="AR14" s="43">
        <v>9</v>
      </c>
      <c r="AS14" s="43">
        <v>8</v>
      </c>
      <c r="AT14" s="44"/>
      <c r="AU14" s="43">
        <v>7</v>
      </c>
      <c r="AV14" s="43">
        <v>6</v>
      </c>
      <c r="AW14" s="43">
        <v>5</v>
      </c>
      <c r="AX14" s="43">
        <v>4</v>
      </c>
      <c r="AY14" s="44"/>
      <c r="AZ14" s="43">
        <v>3</v>
      </c>
      <c r="BA14" s="43">
        <v>2</v>
      </c>
      <c r="BB14" s="43">
        <v>1</v>
      </c>
      <c r="BC14" s="43">
        <v>0</v>
      </c>
      <c r="BD14" s="30"/>
      <c r="BE14" s="30"/>
      <c r="BF14" s="40"/>
      <c r="BG14" s="30"/>
      <c r="BH14" s="30"/>
      <c r="BI14" s="31"/>
      <c r="BJ14" s="68" t="s">
        <v>69</v>
      </c>
      <c r="BK14" s="68"/>
      <c r="BL14" s="68"/>
      <c r="BM14" s="68"/>
      <c r="BN14" s="68"/>
      <c r="BO14" s="58" t="s">
        <v>73</v>
      </c>
      <c r="BP14" s="59">
        <f>IF(OR(AK16+AK15=2,AND(AK15+AK16&gt;=1,OR(AL15+AL16=2, AND(AL15+AL16=1, AL17=0)))),1,0)</f>
        <v>1</v>
      </c>
      <c r="BQ14" s="60" t="s">
        <v>77</v>
      </c>
      <c r="BR14" s="61">
        <f>IF(_xlfn.XOR(MOD(AK15+AK16,2)&lt;&gt;AK17,BP14=1),1,0)</f>
        <v>0</v>
      </c>
    </row>
    <row r="15" spans="1:70" x14ac:dyDescent="0.35">
      <c r="AH15" s="74" t="s">
        <v>52</v>
      </c>
      <c r="AI15" t="s">
        <v>60</v>
      </c>
      <c r="AJ15"/>
      <c r="AK15" s="2">
        <f>M8</f>
        <v>1</v>
      </c>
      <c r="AL15" s="2">
        <f>N8</f>
        <v>1</v>
      </c>
      <c r="AM15" s="2">
        <f t="shared" ref="AM15:BC15" si="25">O8</f>
        <v>0</v>
      </c>
      <c r="AN15" s="2">
        <f t="shared" si="25"/>
        <v>1</v>
      </c>
      <c r="AO15" s="12">
        <f t="shared" si="25"/>
        <v>0</v>
      </c>
      <c r="AP15" s="2">
        <f t="shared" si="25"/>
        <v>0</v>
      </c>
      <c r="AQ15" s="2">
        <f t="shared" si="25"/>
        <v>1</v>
      </c>
      <c r="AR15" s="2">
        <f t="shared" si="25"/>
        <v>1</v>
      </c>
      <c r="AS15" s="2">
        <f t="shared" si="25"/>
        <v>1</v>
      </c>
      <c r="AT15" s="12">
        <f t="shared" si="25"/>
        <v>0</v>
      </c>
      <c r="AU15" s="2">
        <f t="shared" si="25"/>
        <v>1</v>
      </c>
      <c r="AV15" s="2">
        <f t="shared" si="25"/>
        <v>1</v>
      </c>
      <c r="AW15" s="2">
        <f t="shared" si="25"/>
        <v>0</v>
      </c>
      <c r="AX15" s="2">
        <f t="shared" si="25"/>
        <v>1</v>
      </c>
      <c r="AY15" s="12">
        <f t="shared" si="25"/>
        <v>0</v>
      </c>
      <c r="AZ15" s="2">
        <f t="shared" si="25"/>
        <v>1</v>
      </c>
      <c r="BA15" s="2">
        <f t="shared" si="25"/>
        <v>0</v>
      </c>
      <c r="BB15" s="2">
        <f t="shared" si="25"/>
        <v>0</v>
      </c>
      <c r="BC15" s="2">
        <f t="shared" si="25"/>
        <v>0</v>
      </c>
      <c r="BD15"/>
      <c r="BE15"/>
      <c r="BF15" s="75" t="s">
        <v>52</v>
      </c>
      <c r="BG15" t="s">
        <v>64</v>
      </c>
      <c r="BH15" s="6">
        <f>H8</f>
        <v>-10280</v>
      </c>
      <c r="BI15" s="32"/>
      <c r="BJ15" s="70"/>
      <c r="BK15" s="70"/>
      <c r="BL15" s="70"/>
      <c r="BM15" s="70"/>
      <c r="BN15" s="70"/>
      <c r="BO15" s="62" t="s">
        <v>74</v>
      </c>
      <c r="BP15" s="45">
        <f>MOD(SUM(AU17:BC17),2)</f>
        <v>1</v>
      </c>
      <c r="BQ15" s="47" t="s">
        <v>78</v>
      </c>
      <c r="BR15" s="63">
        <f>IF(AK17=1, 1, 0)</f>
        <v>1</v>
      </c>
    </row>
    <row r="16" spans="1:70" ht="15" thickBot="1" x14ac:dyDescent="0.4">
      <c r="AH16" s="74"/>
      <c r="AI16" t="s">
        <v>61</v>
      </c>
      <c r="AJ16"/>
      <c r="AK16" s="27">
        <f>M9</f>
        <v>1</v>
      </c>
      <c r="AL16" s="27">
        <f>N9</f>
        <v>1</v>
      </c>
      <c r="AM16" s="27">
        <f t="shared" ref="AM16" si="26">O9</f>
        <v>0</v>
      </c>
      <c r="AN16" s="27">
        <f t="shared" ref="AN16" si="27">P9</f>
        <v>1</v>
      </c>
      <c r="AO16" s="28">
        <f t="shared" ref="AO16" si="28">Q9</f>
        <v>0</v>
      </c>
      <c r="AP16" s="27">
        <f t="shared" ref="AP16" si="29">R9</f>
        <v>0</v>
      </c>
      <c r="AQ16" s="27">
        <f t="shared" ref="AQ16" si="30">S9</f>
        <v>0</v>
      </c>
      <c r="AR16" s="27">
        <f t="shared" ref="AR16" si="31">T9</f>
        <v>1</v>
      </c>
      <c r="AS16" s="27">
        <f t="shared" ref="AS16" si="32">U9</f>
        <v>1</v>
      </c>
      <c r="AT16" s="28">
        <f t="shared" ref="AT16" si="33">V9</f>
        <v>0</v>
      </c>
      <c r="AU16" s="27">
        <f t="shared" ref="AU16" si="34">W9</f>
        <v>0</v>
      </c>
      <c r="AV16" s="27">
        <f t="shared" ref="AV16" si="35">X9</f>
        <v>1</v>
      </c>
      <c r="AW16" s="27">
        <f t="shared" ref="AW16" si="36">Y9</f>
        <v>0</v>
      </c>
      <c r="AX16" s="27">
        <f t="shared" ref="AX16" si="37">Z9</f>
        <v>0</v>
      </c>
      <c r="AY16" s="28">
        <f t="shared" ref="AY16" si="38">AA9</f>
        <v>0</v>
      </c>
      <c r="AZ16" s="27">
        <f t="shared" ref="AZ16" si="39">AB9</f>
        <v>1</v>
      </c>
      <c r="BA16" s="27">
        <f t="shared" ref="BA16" si="40">AC9</f>
        <v>1</v>
      </c>
      <c r="BB16" s="27">
        <f t="shared" ref="BB16" si="41">AD9</f>
        <v>1</v>
      </c>
      <c r="BC16" s="27">
        <f t="shared" ref="BC16" si="42">AE9</f>
        <v>0</v>
      </c>
      <c r="BD16"/>
      <c r="BE16"/>
      <c r="BF16" s="75"/>
      <c r="BG16" t="s">
        <v>65</v>
      </c>
      <c r="BH16" s="29">
        <f>H9</f>
        <v>-11442</v>
      </c>
      <c r="BI16" s="32"/>
      <c r="BJ16" s="70"/>
      <c r="BK16" s="70"/>
      <c r="BL16" s="70"/>
      <c r="BM16" s="70"/>
      <c r="BN16" s="70"/>
      <c r="BO16" s="62" t="s">
        <v>75</v>
      </c>
      <c r="BP16" s="45">
        <f>IF(MOD(AX15+AX16,2)=AX17,0,1)</f>
        <v>1</v>
      </c>
      <c r="BQ16" s="47"/>
      <c r="BR16" s="63"/>
    </row>
    <row r="17" spans="34:70" ht="15.5" thickTop="1" thickBot="1" x14ac:dyDescent="0.4">
      <c r="AH17" s="38"/>
      <c r="AI17" s="33"/>
      <c r="AJ17" s="33"/>
      <c r="AK17" s="33">
        <f>MOD(AK15+AK16 + IF(OR(AL15+AL16=2,  AND(AL15+AL16=1, AL17=0)), 1, 0), 2)</f>
        <v>1</v>
      </c>
      <c r="AL17" s="33">
        <f t="shared" ref="AL17" si="43">MOD(AL15+AL16 + IF(OR(AM15+AM16=2,  AND(AM15+AM16=1, AM17=0)), 1, 0), 2)</f>
        <v>0</v>
      </c>
      <c r="AM17" s="33">
        <f t="shared" ref="AM17" si="44">MOD(AM15+AM16 + IF(OR(AN15+AN16=2,  AND(AN15+AN16=1, AN17=0)), 1, 0), 2)</f>
        <v>1</v>
      </c>
      <c r="AN17" s="33">
        <f>MOD(AN15+AN16 + IF(OR(AP15+AP16=2,  AND(AP15+AP16=1, AP17=0)), 1, 0), 2)</f>
        <v>0</v>
      </c>
      <c r="AO17" s="34"/>
      <c r="AP17" s="33">
        <f>MOD(AP15+AP16 + IF(OR(AQ15+AQ16=2,  AND(AQ15+AQ16=1, AQ17=0)), 1, 0), 2)</f>
        <v>1</v>
      </c>
      <c r="AQ17" s="33">
        <f t="shared" ref="AQ17" si="45">MOD(AQ15+AQ16 + IF(OR(AR15+AR16=2,  AND(AR15+AR16=1, AR17=0)), 1, 0), 2)</f>
        <v>0</v>
      </c>
      <c r="AR17" s="33">
        <f>MOD(AR15+AR16 + IF(OR(AS15+AS16=2,  AND(AS15+AS16=1, AS17=0)), 1, 0), 2)</f>
        <v>1</v>
      </c>
      <c r="AS17" s="33">
        <f>MOD(AS15+AS16 + IF(OR(AU15+AU16=2,  AND(AU15+AU16=1, AU17=0)), 1, 0), 2)</f>
        <v>1</v>
      </c>
      <c r="AT17" s="34"/>
      <c r="AU17" s="33">
        <f>MOD(AU15+AU16 + IF(OR(AV15+AV16=2,  AND(AV15+AV16=1, AV17=0)), 1, 0), 2)</f>
        <v>0</v>
      </c>
      <c r="AV17" s="33">
        <f t="shared" ref="AV17" si="46">MOD(AV15+AV16 + IF(OR(AW15+AW16=2,  AND(AW15+AW16=1, AW17=0)), 1, 0), 2)</f>
        <v>0</v>
      </c>
      <c r="AW17" s="33">
        <f>MOD(AW15+AW16 + IF(OR(AX15+AX16=2,  AND(AX15+AX16=1, AX17=0)), 1, 0), 2)</f>
        <v>1</v>
      </c>
      <c r="AX17" s="33">
        <f>MOD(AX15+AX16 + IF(OR(AZ15+AZ16=2,  AND(AZ15+AZ16=1, AZ17=0)), 1, 0), 2)</f>
        <v>0</v>
      </c>
      <c r="AY17" s="34"/>
      <c r="AZ17" s="33">
        <f t="shared" ref="AZ17" si="47">MOD(AZ15+AZ16 + IF(OR(BA15+BA16=2,  AND(BA15+BA16=1, BA17=0)), 1, 0), 2)</f>
        <v>0</v>
      </c>
      <c r="BA17" s="33">
        <f t="shared" ref="BA17" si="48">MOD(BA15+BA16 + IF(OR(BB15+BB16=2,  AND(BB15+BB16=1, BB17=0)), 1, 0), 2)</f>
        <v>1</v>
      </c>
      <c r="BB17" s="33">
        <f>MOD(BB15+BB16 + IF(OR(BC15+BC16=2,  AND(BC15+BC16=1, BC17=0)), 1, 0), 2)</f>
        <v>1</v>
      </c>
      <c r="BC17" s="33">
        <f>MOD(BC15+BC16, 2)</f>
        <v>0</v>
      </c>
      <c r="BD17" s="35" t="s">
        <v>2</v>
      </c>
      <c r="BE17" s="36">
        <f>IF(AK17=0,BC17*2^BC14+BB17*2^BB14+BA17*2^BA14+AZ17*2^AZ14+AX17*2^AX14+AW17*2^AW14+AV17*2^AV14+AU17*2^AU14+AR17*2^AS14+AS17*2^AR14+AQ17*2^AQ14+AP17*2^AP14+AN17*2^AN14+AM17*2^AM14+AL17*2^AL14,-32768+BC17*2^BC14+BB17*2^BB14+BA17*2^BA14+AZ17*2^AZ14+AX17*2^AX14+AW17*2^AW14+AV17*2^AV14+AU17*2^AU14+AS17*2^AS14+AR17*2^AR14+AQ17*2^AQ14+AP17*2^AP14+AN17*2^AN14+AM17*2^AM14+AL17*2^AL14)</f>
        <v>-21722</v>
      </c>
      <c r="BF17" s="41"/>
      <c r="BG17" s="33"/>
      <c r="BH17" s="37">
        <f>BH15+BH16</f>
        <v>-21722</v>
      </c>
      <c r="BI17" s="34"/>
      <c r="BJ17" s="72"/>
      <c r="BK17" s="72"/>
      <c r="BL17" s="72"/>
      <c r="BM17" s="72"/>
      <c r="BN17" s="72"/>
      <c r="BO17" s="64" t="s">
        <v>76</v>
      </c>
      <c r="BP17" s="65">
        <f>IF(SUM(AK17:BC17)=0, 1, 0)</f>
        <v>0</v>
      </c>
      <c r="BQ17" s="66"/>
      <c r="BR17" s="67"/>
    </row>
    <row r="18" spans="34:70" x14ac:dyDescent="0.35">
      <c r="AH18" s="39"/>
      <c r="AI18" s="30"/>
      <c r="AJ18" s="30"/>
      <c r="AK18" s="43">
        <v>15</v>
      </c>
      <c r="AL18" s="43">
        <v>14</v>
      </c>
      <c r="AM18" s="43">
        <v>13</v>
      </c>
      <c r="AN18" s="43">
        <v>12</v>
      </c>
      <c r="AO18" s="44"/>
      <c r="AP18" s="43">
        <v>11</v>
      </c>
      <c r="AQ18" s="43">
        <v>10</v>
      </c>
      <c r="AR18" s="43">
        <v>9</v>
      </c>
      <c r="AS18" s="43">
        <v>8</v>
      </c>
      <c r="AT18" s="44"/>
      <c r="AU18" s="43">
        <v>7</v>
      </c>
      <c r="AV18" s="43">
        <v>6</v>
      </c>
      <c r="AW18" s="43">
        <v>5</v>
      </c>
      <c r="AX18" s="43">
        <v>4</v>
      </c>
      <c r="AY18" s="44"/>
      <c r="AZ18" s="43">
        <v>3</v>
      </c>
      <c r="BA18" s="43">
        <v>2</v>
      </c>
      <c r="BB18" s="43">
        <v>1</v>
      </c>
      <c r="BC18" s="43">
        <v>0</v>
      </c>
      <c r="BD18" s="30"/>
      <c r="BE18" s="30"/>
      <c r="BF18" s="40"/>
      <c r="BG18" s="30"/>
      <c r="BH18" s="30"/>
      <c r="BI18" s="31"/>
      <c r="BJ18" s="68" t="s">
        <v>70</v>
      </c>
      <c r="BK18" s="68"/>
      <c r="BL18" s="68"/>
      <c r="BM18" s="68"/>
      <c r="BN18" s="68"/>
      <c r="BO18" s="58" t="s">
        <v>73</v>
      </c>
      <c r="BP18" s="59">
        <f>IF(OR(AK20+AK19=2,AND(AK19+AK20&gt;=1,OR(AL19+AL20=2, AND(AL19+AL20=1, AL21=0)))),1,0)</f>
        <v>1</v>
      </c>
      <c r="BQ18" s="60" t="s">
        <v>77</v>
      </c>
      <c r="BR18" s="61">
        <f>IF(_xlfn.XOR(MOD(AK19+AK20,2)&lt;&gt;AK21,BP18=1),1,0)</f>
        <v>1</v>
      </c>
    </row>
    <row r="19" spans="34:70" x14ac:dyDescent="0.35">
      <c r="AH19" s="74" t="s">
        <v>52</v>
      </c>
      <c r="AI19" t="s">
        <v>61</v>
      </c>
      <c r="AJ19"/>
      <c r="AK19" s="2">
        <f>M9</f>
        <v>1</v>
      </c>
      <c r="AL19" s="2">
        <f>N9</f>
        <v>1</v>
      </c>
      <c r="AM19" s="2">
        <f t="shared" ref="AM19:BC19" si="49">O9</f>
        <v>0</v>
      </c>
      <c r="AN19" s="2">
        <f t="shared" si="49"/>
        <v>1</v>
      </c>
      <c r="AO19" s="12">
        <f t="shared" si="49"/>
        <v>0</v>
      </c>
      <c r="AP19" s="2">
        <f t="shared" si="49"/>
        <v>0</v>
      </c>
      <c r="AQ19" s="2">
        <f t="shared" si="49"/>
        <v>0</v>
      </c>
      <c r="AR19" s="2">
        <f t="shared" si="49"/>
        <v>1</v>
      </c>
      <c r="AS19" s="2">
        <f t="shared" si="49"/>
        <v>1</v>
      </c>
      <c r="AT19" s="12">
        <f t="shared" si="49"/>
        <v>0</v>
      </c>
      <c r="AU19" s="2">
        <f t="shared" si="49"/>
        <v>0</v>
      </c>
      <c r="AV19" s="2">
        <f t="shared" si="49"/>
        <v>1</v>
      </c>
      <c r="AW19" s="2">
        <f t="shared" si="49"/>
        <v>0</v>
      </c>
      <c r="AX19" s="2">
        <f t="shared" si="49"/>
        <v>0</v>
      </c>
      <c r="AY19" s="12">
        <f t="shared" si="49"/>
        <v>0</v>
      </c>
      <c r="AZ19" s="2">
        <f t="shared" si="49"/>
        <v>1</v>
      </c>
      <c r="BA19" s="2">
        <f t="shared" si="49"/>
        <v>1</v>
      </c>
      <c r="BB19" s="2">
        <f t="shared" si="49"/>
        <v>1</v>
      </c>
      <c r="BC19" s="2">
        <f t="shared" si="49"/>
        <v>0</v>
      </c>
      <c r="BD19"/>
      <c r="BE19"/>
      <c r="BF19" s="75" t="s">
        <v>52</v>
      </c>
      <c r="BG19" t="s">
        <v>65</v>
      </c>
      <c r="BH19" s="6">
        <f>H9</f>
        <v>-11442</v>
      </c>
      <c r="BI19" s="32"/>
      <c r="BJ19" s="70"/>
      <c r="BK19" s="70"/>
      <c r="BL19" s="70"/>
      <c r="BM19" s="70"/>
      <c r="BN19" s="70"/>
      <c r="BO19" s="62" t="s">
        <v>74</v>
      </c>
      <c r="BP19" s="45">
        <f>MOD(SUM(AU21:BC21),2)</f>
        <v>0</v>
      </c>
      <c r="BQ19" s="47" t="s">
        <v>78</v>
      </c>
      <c r="BR19" s="63">
        <f>IF(AK21=1, 1, 0)</f>
        <v>0</v>
      </c>
    </row>
    <row r="20" spans="34:70" ht="15" thickBot="1" x14ac:dyDescent="0.4">
      <c r="AH20" s="74"/>
      <c r="AI20" t="s">
        <v>62</v>
      </c>
      <c r="AJ20"/>
      <c r="AK20" s="27">
        <f>M10</f>
        <v>1</v>
      </c>
      <c r="AL20" s="27">
        <f>N10</f>
        <v>0</v>
      </c>
      <c r="AM20" s="27">
        <f t="shared" ref="AM20" si="50">O10</f>
        <v>1</v>
      </c>
      <c r="AN20" s="27">
        <f t="shared" ref="AN20" si="51">P10</f>
        <v>0</v>
      </c>
      <c r="AO20" s="28">
        <f t="shared" ref="AO20" si="52">Q10</f>
        <v>1</v>
      </c>
      <c r="AP20" s="27">
        <f t="shared" ref="AP20" si="53">R10</f>
        <v>1</v>
      </c>
      <c r="AQ20" s="27">
        <f t="shared" ref="AQ20" si="54">S10</f>
        <v>0</v>
      </c>
      <c r="AR20" s="27">
        <f t="shared" ref="AR20" si="55">T10</f>
        <v>1</v>
      </c>
      <c r="AS20" s="27">
        <f t="shared" ref="AS20" si="56">U10</f>
        <v>1</v>
      </c>
      <c r="AT20" s="28">
        <f t="shared" ref="AT20" si="57">V10</f>
        <v>0</v>
      </c>
      <c r="AU20" s="27">
        <f t="shared" ref="AU20" si="58">W10</f>
        <v>0</v>
      </c>
      <c r="AV20" s="27">
        <f t="shared" ref="AV20" si="59">X10</f>
        <v>0</v>
      </c>
      <c r="AW20" s="27">
        <f t="shared" ref="AW20" si="60">Y10</f>
        <v>1</v>
      </c>
      <c r="AX20" s="27">
        <f t="shared" ref="AX20" si="61">Z10</f>
        <v>0</v>
      </c>
      <c r="AY20" s="28">
        <f t="shared" ref="AY20" si="62">AA10</f>
        <v>0</v>
      </c>
      <c r="AZ20" s="27">
        <f t="shared" ref="AZ20" si="63">AB10</f>
        <v>0</v>
      </c>
      <c r="BA20" s="27">
        <f t="shared" ref="BA20" si="64">AC10</f>
        <v>1</v>
      </c>
      <c r="BB20" s="27">
        <f t="shared" ref="BB20" si="65">AD10</f>
        <v>1</v>
      </c>
      <c r="BC20" s="27">
        <f t="shared" ref="BC20" si="66">AE10</f>
        <v>0</v>
      </c>
      <c r="BD20"/>
      <c r="BE20"/>
      <c r="BF20" s="75"/>
      <c r="BG20" t="s">
        <v>66</v>
      </c>
      <c r="BH20" s="29">
        <f>H10</f>
        <v>-21722</v>
      </c>
      <c r="BI20" s="32"/>
      <c r="BJ20" s="70"/>
      <c r="BK20" s="70"/>
      <c r="BL20" s="70"/>
      <c r="BM20" s="70"/>
      <c r="BN20" s="70"/>
      <c r="BO20" s="62" t="s">
        <v>75</v>
      </c>
      <c r="BP20" s="45">
        <f>IF(MOD(AX19+AX20,2)=AX21,0,1)</f>
        <v>1</v>
      </c>
      <c r="BQ20" s="47"/>
      <c r="BR20" s="63"/>
    </row>
    <row r="21" spans="34:70" ht="15.5" thickTop="1" thickBot="1" x14ac:dyDescent="0.4">
      <c r="AH21" s="38"/>
      <c r="AI21" s="33"/>
      <c r="AJ21" s="33"/>
      <c r="AK21" s="33">
        <f>MOD(AK19+AK20 + IF(OR(AL19+AL20=2,  AND(AL19+AL20=1, AL21=0)), 1, 0), 2)</f>
        <v>0</v>
      </c>
      <c r="AL21" s="33">
        <f t="shared" ref="AL21" si="67">MOD(AL19+AL20 + IF(OR(AM19+AM20=2,  AND(AM19+AM20=1, AM21=0)), 1, 0), 2)</f>
        <v>1</v>
      </c>
      <c r="AM21" s="33">
        <f t="shared" ref="AM21" si="68">MOD(AM19+AM20 + IF(OR(AN19+AN20=2,  AND(AN19+AN20=1, AN21=0)), 1, 0), 2)</f>
        <v>1</v>
      </c>
      <c r="AN21" s="33">
        <f>MOD(AN19+AN20 + IF(OR(AP19+AP20=2,  AND(AP19+AP20=1, AP21=0)), 1, 0), 2)</f>
        <v>1</v>
      </c>
      <c r="AO21" s="34"/>
      <c r="AP21" s="33">
        <f>MOD(AP19+AP20 + IF(OR(AQ19+AQ20=2,  AND(AQ19+AQ20=1, AQ21=0)), 1, 0), 2)</f>
        <v>1</v>
      </c>
      <c r="AQ21" s="33">
        <f t="shared" ref="AQ21" si="69">MOD(AQ19+AQ20 + IF(OR(AR19+AR20=2,  AND(AR19+AR20=1, AR21=0)), 1, 0), 2)</f>
        <v>1</v>
      </c>
      <c r="AR21" s="33">
        <f>MOD(AR19+AR20 + IF(OR(AS19+AS20=2,  AND(AS19+AS20=1, AS21=0)), 1, 0), 2)</f>
        <v>1</v>
      </c>
      <c r="AS21" s="33">
        <f>MOD(AS19+AS20 + IF(OR(AU19+AU20=2,  AND(AU19+AU20=1, AU21=0)), 1, 0), 2)</f>
        <v>0</v>
      </c>
      <c r="AT21" s="34"/>
      <c r="AU21" s="33">
        <f>MOD(AU19+AU20 + IF(OR(AV19+AV20=2,  AND(AV19+AV20=1, AV21=0)), 1, 0), 2)</f>
        <v>0</v>
      </c>
      <c r="AV21" s="33">
        <f t="shared" ref="AV21" si="70">MOD(AV19+AV20 + IF(OR(AW19+AW20=2,  AND(AW19+AW20=1, AW21=0)), 1, 0), 2)</f>
        <v>1</v>
      </c>
      <c r="AW21" s="33">
        <f>MOD(AW19+AW20 + IF(OR(AX19+AX20=2,  AND(AX19+AX20=1, AX21=0)), 1, 0), 2)</f>
        <v>1</v>
      </c>
      <c r="AX21" s="33">
        <f>MOD(AX19+AX20 + IF(OR(AZ19+AZ20=2,  AND(AZ19+AZ20=1, AZ21=0)), 1, 0), 2)</f>
        <v>1</v>
      </c>
      <c r="AY21" s="34"/>
      <c r="AZ21" s="33">
        <f t="shared" ref="AZ21" si="71">MOD(AZ19+AZ20 + IF(OR(BA19+BA20=2,  AND(BA19+BA20=1, BA21=0)), 1, 0), 2)</f>
        <v>0</v>
      </c>
      <c r="BA21" s="33">
        <f t="shared" ref="BA21" si="72">MOD(BA19+BA20 + IF(OR(BB19+BB20=2,  AND(BB19+BB20=1, BB21=0)), 1, 0), 2)</f>
        <v>1</v>
      </c>
      <c r="BB21" s="33">
        <f>MOD(BB19+BB20 + IF(OR(BC19+BC20=2,  AND(BC19+BC20=1, BC21=0)), 1, 0), 2)</f>
        <v>0</v>
      </c>
      <c r="BC21" s="33">
        <f>MOD(BC19+BC20, 2)</f>
        <v>0</v>
      </c>
      <c r="BD21" s="35" t="s">
        <v>2</v>
      </c>
      <c r="BE21" s="36">
        <f>IF(AK21=0,BC21*2^BC18+BB21*2^BB18+BA21*2^BA18+AZ21*2^AZ18+AX21*2^AX18+AW21*2^AW18+AV21*2^AV18+AU21*2^AU18+AR21*2^AS18+AS21*2^AR18+AQ21*2^AQ18+AP21*2^AP18+AN21*2^AN18+AM21*2^AM18+AL21*2^AL18,-32768+BC21*2^BC18+BB21*2^BB18+BA21*2^BA18+AZ21*2^AZ18+AX21*2^AX18+AW21*2^AW18+AV21*2^AV18+AU21*2^AU18+AS21*2^AS18+AR21*2^AR18+AQ21*2^AQ18+AP21*2^AP18+AN21*2^AN18+AM21*2^AM18+AL21*2^AL18)</f>
        <v>32116</v>
      </c>
      <c r="BF21" s="41"/>
      <c r="BG21" s="33"/>
      <c r="BH21" s="37">
        <f>BH19+BH20</f>
        <v>-33164</v>
      </c>
      <c r="BI21" s="34"/>
      <c r="BJ21" s="72"/>
      <c r="BK21" s="72"/>
      <c r="BL21" s="72"/>
      <c r="BM21" s="72"/>
      <c r="BN21" s="72"/>
      <c r="BO21" s="64" t="s">
        <v>76</v>
      </c>
      <c r="BP21" s="65">
        <f>IF(SUM(AK21:BC21)=0, 1, 0)</f>
        <v>0</v>
      </c>
      <c r="BQ21" s="66"/>
      <c r="BR21" s="67"/>
    </row>
    <row r="22" spans="34:70" x14ac:dyDescent="0.35">
      <c r="AH22" s="39"/>
      <c r="AI22" s="30"/>
      <c r="AJ22" s="30"/>
      <c r="AK22" s="43">
        <v>15</v>
      </c>
      <c r="AL22" s="43">
        <v>14</v>
      </c>
      <c r="AM22" s="43">
        <v>13</v>
      </c>
      <c r="AN22" s="43">
        <v>12</v>
      </c>
      <c r="AO22" s="44"/>
      <c r="AP22" s="43">
        <v>11</v>
      </c>
      <c r="AQ22" s="43">
        <v>10</v>
      </c>
      <c r="AR22" s="43">
        <v>9</v>
      </c>
      <c r="AS22" s="43">
        <v>8</v>
      </c>
      <c r="AT22" s="44"/>
      <c r="AU22" s="43">
        <v>7</v>
      </c>
      <c r="AV22" s="43">
        <v>6</v>
      </c>
      <c r="AW22" s="43">
        <v>5</v>
      </c>
      <c r="AX22" s="43">
        <v>4</v>
      </c>
      <c r="AY22" s="44"/>
      <c r="AZ22" s="43">
        <v>3</v>
      </c>
      <c r="BA22" s="43">
        <v>2</v>
      </c>
      <c r="BB22" s="43">
        <v>1</v>
      </c>
      <c r="BC22" s="43">
        <v>0</v>
      </c>
      <c r="BD22" s="30"/>
      <c r="BE22" s="30"/>
      <c r="BF22" s="40"/>
      <c r="BG22" s="30"/>
      <c r="BH22" s="30"/>
      <c r="BI22" s="31"/>
      <c r="BJ22" s="68" t="s">
        <v>71</v>
      </c>
      <c r="BK22" s="68"/>
      <c r="BL22" s="68"/>
      <c r="BM22" s="68"/>
      <c r="BN22" s="68"/>
      <c r="BO22" s="58" t="s">
        <v>73</v>
      </c>
      <c r="BP22" s="59">
        <f>IF(OR(AK24+AK23=2,AND(AK23+AK24&gt;=1,OR(AL23+AL24=2, AND(AL23+AL24=1, AL25=0)))),1,0)</f>
        <v>0</v>
      </c>
      <c r="BQ22" s="60" t="s">
        <v>77</v>
      </c>
      <c r="BR22" s="61">
        <f>IF(_xlfn.XOR(MOD(AK23+AK24,2)&lt;&gt;AK25,BP22=1),1,0)</f>
        <v>0</v>
      </c>
    </row>
    <row r="23" spans="34:70" x14ac:dyDescent="0.35">
      <c r="AH23" s="74" t="s">
        <v>52</v>
      </c>
      <c r="AI23" t="s">
        <v>50</v>
      </c>
      <c r="AJ23"/>
      <c r="AK23" s="2">
        <f>M2</f>
        <v>0</v>
      </c>
      <c r="AL23" s="2">
        <f>N2</f>
        <v>0</v>
      </c>
      <c r="AM23" s="2">
        <f t="shared" ref="AM23:BC23" si="73">O2</f>
        <v>1</v>
      </c>
      <c r="AN23" s="2">
        <f t="shared" si="73"/>
        <v>0</v>
      </c>
      <c r="AO23" s="12">
        <f t="shared" si="73"/>
        <v>1</v>
      </c>
      <c r="AP23" s="2">
        <f t="shared" si="73"/>
        <v>1</v>
      </c>
      <c r="AQ23" s="2">
        <f t="shared" si="73"/>
        <v>0</v>
      </c>
      <c r="AR23" s="2">
        <f t="shared" si="73"/>
        <v>0</v>
      </c>
      <c r="AS23" s="2">
        <f t="shared" si="73"/>
        <v>0</v>
      </c>
      <c r="AT23" s="12">
        <f t="shared" si="73"/>
        <v>0</v>
      </c>
      <c r="AU23" s="2">
        <f t="shared" si="73"/>
        <v>0</v>
      </c>
      <c r="AV23" s="2">
        <f t="shared" si="73"/>
        <v>0</v>
      </c>
      <c r="AW23" s="2">
        <f t="shared" si="73"/>
        <v>1</v>
      </c>
      <c r="AX23" s="2">
        <f t="shared" si="73"/>
        <v>0</v>
      </c>
      <c r="AY23" s="12">
        <f t="shared" si="73"/>
        <v>0</v>
      </c>
      <c r="AZ23" s="2">
        <f t="shared" si="73"/>
        <v>1</v>
      </c>
      <c r="BA23" s="2">
        <f t="shared" si="73"/>
        <v>0</v>
      </c>
      <c r="BB23" s="2">
        <f t="shared" si="73"/>
        <v>0</v>
      </c>
      <c r="BC23" s="2">
        <f t="shared" si="73"/>
        <v>0</v>
      </c>
      <c r="BD23"/>
      <c r="BE23"/>
      <c r="BF23" s="75" t="s">
        <v>52</v>
      </c>
      <c r="BG23" t="s">
        <v>56</v>
      </c>
      <c r="BH23" s="6">
        <f>H2</f>
        <v>10280</v>
      </c>
      <c r="BI23" s="32"/>
      <c r="BJ23" s="70"/>
      <c r="BK23" s="70"/>
      <c r="BL23" s="70"/>
      <c r="BM23" s="70"/>
      <c r="BN23" s="70"/>
      <c r="BO23" s="62" t="s">
        <v>74</v>
      </c>
      <c r="BP23" s="45">
        <f>MOD(SUM(AU25:BC25),2)</f>
        <v>1</v>
      </c>
      <c r="BQ23" s="47" t="s">
        <v>78</v>
      </c>
      <c r="BR23" s="63">
        <f>IF(AK25=1, 1, 0)</f>
        <v>1</v>
      </c>
    </row>
    <row r="24" spans="34:70" ht="15" thickBot="1" x14ac:dyDescent="0.4">
      <c r="AH24" s="74"/>
      <c r="AI24" t="s">
        <v>61</v>
      </c>
      <c r="AJ24"/>
      <c r="AK24" s="27">
        <f>M9</f>
        <v>1</v>
      </c>
      <c r="AL24" s="27">
        <f>N9</f>
        <v>1</v>
      </c>
      <c r="AM24" s="27">
        <f t="shared" ref="AM24:BC24" si="74">O9</f>
        <v>0</v>
      </c>
      <c r="AN24" s="27">
        <f t="shared" si="74"/>
        <v>1</v>
      </c>
      <c r="AO24" s="28">
        <f t="shared" si="74"/>
        <v>0</v>
      </c>
      <c r="AP24" s="27">
        <f t="shared" si="74"/>
        <v>0</v>
      </c>
      <c r="AQ24" s="27">
        <f t="shared" si="74"/>
        <v>0</v>
      </c>
      <c r="AR24" s="27">
        <f t="shared" si="74"/>
        <v>1</v>
      </c>
      <c r="AS24" s="27">
        <f t="shared" si="74"/>
        <v>1</v>
      </c>
      <c r="AT24" s="28">
        <f t="shared" si="74"/>
        <v>0</v>
      </c>
      <c r="AU24" s="27">
        <f t="shared" si="74"/>
        <v>0</v>
      </c>
      <c r="AV24" s="27">
        <f t="shared" si="74"/>
        <v>1</v>
      </c>
      <c r="AW24" s="27">
        <f t="shared" si="74"/>
        <v>0</v>
      </c>
      <c r="AX24" s="27">
        <f t="shared" si="74"/>
        <v>0</v>
      </c>
      <c r="AY24" s="28">
        <f t="shared" si="74"/>
        <v>0</v>
      </c>
      <c r="AZ24" s="27">
        <f t="shared" si="74"/>
        <v>1</v>
      </c>
      <c r="BA24" s="27">
        <f t="shared" si="74"/>
        <v>1</v>
      </c>
      <c r="BB24" s="27">
        <f t="shared" si="74"/>
        <v>1</v>
      </c>
      <c r="BC24" s="27">
        <f t="shared" si="74"/>
        <v>0</v>
      </c>
      <c r="BD24"/>
      <c r="BE24"/>
      <c r="BF24" s="75"/>
      <c r="BG24" t="s">
        <v>65</v>
      </c>
      <c r="BH24" s="29">
        <f>H9</f>
        <v>-11442</v>
      </c>
      <c r="BI24" s="32"/>
      <c r="BJ24" s="70"/>
      <c r="BK24" s="70"/>
      <c r="BL24" s="70"/>
      <c r="BM24" s="70"/>
      <c r="BN24" s="70"/>
      <c r="BO24" s="62" t="s">
        <v>75</v>
      </c>
      <c r="BP24" s="45">
        <f>IF(MOD(AX23+AX24,2)=AX25,0,1)</f>
        <v>1</v>
      </c>
      <c r="BQ24" s="47"/>
      <c r="BR24" s="63"/>
    </row>
    <row r="25" spans="34:70" ht="15.5" thickTop="1" thickBot="1" x14ac:dyDescent="0.4">
      <c r="AH25" s="38"/>
      <c r="AI25" s="33"/>
      <c r="AJ25" s="33"/>
      <c r="AK25" s="33">
        <f t="shared" ref="AK25" si="75">MOD(AK23+AK24 + IF(OR(AL23+AL24=2,  AND(AL23+AL24=1, AL25=0)), 1, 0), 2)</f>
        <v>1</v>
      </c>
      <c r="AL25" s="33">
        <f t="shared" ref="AL25" si="76">MOD(AL23+AL24 + IF(OR(AM23+AM24=2,  AND(AM23+AM24=1, AM25=0)), 1, 0), 2)</f>
        <v>1</v>
      </c>
      <c r="AM25" s="33">
        <f t="shared" ref="AM25" si="77">MOD(AM23+AM24 + IF(OR(AN23+AN24=2,  AND(AN23+AN24=1, AN25=0)), 1, 0), 2)</f>
        <v>1</v>
      </c>
      <c r="AN25" s="33">
        <f>MOD(AN23+AN24 + IF(OR(AP23+AP24=2,  AND(AP23+AP24=1, AP25=0)), 1, 0), 2)</f>
        <v>1</v>
      </c>
      <c r="AO25" s="34"/>
      <c r="AP25" s="33">
        <f>MOD(AP23+AP24 + IF(OR(AQ23+AQ24=2,  AND(AQ23+AQ24=1, AQ25=0)), 1, 0), 2)</f>
        <v>1</v>
      </c>
      <c r="AQ25" s="33">
        <f t="shared" ref="AQ25" si="78">MOD(AQ23+AQ24 + IF(OR(AR23+AR24=2,  AND(AR23+AR24=1, AR25=0)), 1, 0), 2)</f>
        <v>0</v>
      </c>
      <c r="AR25" s="33">
        <f>MOD(AR23+AR24 + IF(OR(AS23+AS24=2,  AND(AS23+AS24=1, AS25=0)), 1, 0), 2)</f>
        <v>1</v>
      </c>
      <c r="AS25" s="33">
        <f>MOD(AS23+AS24 + IF(OR(AU23+AU24=2,  AND(AU23+AU24=1, AU25=0)), 1, 0), 2)</f>
        <v>1</v>
      </c>
      <c r="AT25" s="34"/>
      <c r="AU25" s="33">
        <f>MOD(AU23+AU24 + IF(OR(AV23+AV24=2,  AND(AV23+AV24=1, AV25=0)), 1, 0), 2)</f>
        <v>0</v>
      </c>
      <c r="AV25" s="33">
        <f t="shared" ref="AV25" si="79">MOD(AV23+AV24 + IF(OR(AW23+AW24=2,  AND(AW23+AW24=1, AW25=0)), 1, 0), 2)</f>
        <v>1</v>
      </c>
      <c r="AW25" s="33">
        <f>MOD(AW23+AW24 + IF(OR(AX23+AX24=2,  AND(AX23+AX24=1, AX25=0)), 1, 0), 2)</f>
        <v>1</v>
      </c>
      <c r="AX25" s="33">
        <f>MOD(AX23+AX24 + IF(OR(AZ23+AZ24=2,  AND(AZ23+AZ24=1, AZ25=0)), 1, 0), 2)</f>
        <v>1</v>
      </c>
      <c r="AY25" s="34"/>
      <c r="AZ25" s="33">
        <f t="shared" ref="AZ25" si="80">MOD(AZ23+AZ24 + IF(OR(BA23+BA24=2,  AND(BA23+BA24=1, BA25=0)), 1, 0), 2)</f>
        <v>0</v>
      </c>
      <c r="BA25" s="33">
        <f t="shared" ref="BA25" si="81">MOD(BA23+BA24 + IF(OR(BB23+BB24=2,  AND(BB23+BB24=1, BB25=0)), 1, 0), 2)</f>
        <v>1</v>
      </c>
      <c r="BB25" s="33">
        <f>MOD(BB23+BB24 + IF(OR(BC23+BC24=2,  AND(BC23+BC24=1, BC25=0)), 1, 0), 2)</f>
        <v>1</v>
      </c>
      <c r="BC25" s="33">
        <f>MOD(BC23+BC24, 2)</f>
        <v>0</v>
      </c>
      <c r="BD25" s="35" t="s">
        <v>2</v>
      </c>
      <c r="BE25" s="36">
        <f>IF(AK25=0,BC25*2^BC22+BB25*2^BB22+BA25*2^BA22+AZ25*2^AZ22+AX25*2^AX22+AW25*2^AW22+AV25*2^AV22+AU25*2^AU22+AR25*2^AS22+AS25*2^AR22+AQ25*2^AQ22+AP25*2^AP22+AN25*2^AN22+AM25*2^AM22+AL25*2^AL22,-32768+BC25*2^BC22+BB25*2^BB22+BA25*2^BA22+AZ25*2^AZ22+AX25*2^AX22+AW25*2^AW22+AV25*2^AV22+AU25*2^AU22+AS25*2^AS22+AR25*2^AR22+AQ25*2^AQ22+AP25*2^AP22+AN25*2^AN22+AM25*2^AM22+AL25*2^AL22)</f>
        <v>-1162</v>
      </c>
      <c r="BF25" s="41"/>
      <c r="BG25" s="33"/>
      <c r="BH25" s="37">
        <f>BH23+BH24</f>
        <v>-1162</v>
      </c>
      <c r="BI25" s="34"/>
      <c r="BJ25" s="72"/>
      <c r="BK25" s="72"/>
      <c r="BL25" s="72"/>
      <c r="BM25" s="72"/>
      <c r="BN25" s="72"/>
      <c r="BO25" s="64" t="s">
        <v>76</v>
      </c>
      <c r="BP25" s="65">
        <f>IF(SUM(AK25:BC25)=0, 1, 0)</f>
        <v>0</v>
      </c>
      <c r="BQ25" s="66"/>
      <c r="BR25" s="67"/>
    </row>
    <row r="26" spans="34:70" x14ac:dyDescent="0.35">
      <c r="AH26" s="39"/>
      <c r="AI26" s="30"/>
      <c r="AJ26" s="30"/>
      <c r="AK26" s="43">
        <v>15</v>
      </c>
      <c r="AL26" s="43">
        <v>14</v>
      </c>
      <c r="AM26" s="43">
        <v>13</v>
      </c>
      <c r="AN26" s="43">
        <v>12</v>
      </c>
      <c r="AO26" s="44"/>
      <c r="AP26" s="43">
        <v>11</v>
      </c>
      <c r="AQ26" s="43">
        <v>10</v>
      </c>
      <c r="AR26" s="43">
        <v>9</v>
      </c>
      <c r="AS26" s="43">
        <v>8</v>
      </c>
      <c r="AT26" s="44"/>
      <c r="AU26" s="43">
        <v>7</v>
      </c>
      <c r="AV26" s="43">
        <v>6</v>
      </c>
      <c r="AW26" s="43">
        <v>5</v>
      </c>
      <c r="AX26" s="43">
        <v>4</v>
      </c>
      <c r="AY26" s="44"/>
      <c r="AZ26" s="43">
        <v>3</v>
      </c>
      <c r="BA26" s="43">
        <v>2</v>
      </c>
      <c r="BB26" s="43">
        <v>1</v>
      </c>
      <c r="BC26" s="43">
        <v>0</v>
      </c>
      <c r="BD26" s="30"/>
      <c r="BE26" s="30"/>
      <c r="BF26" s="40"/>
      <c r="BG26" s="30"/>
      <c r="BH26" s="30"/>
      <c r="BI26" s="31"/>
      <c r="BJ26" s="68" t="s">
        <v>68</v>
      </c>
      <c r="BK26" s="68"/>
      <c r="BL26" s="68"/>
      <c r="BM26" s="68"/>
      <c r="BN26" s="69"/>
      <c r="BO26" s="42" t="s">
        <v>73</v>
      </c>
      <c r="BP26" s="57">
        <f>IF(OR(AK28+AK27=2,AND(AK27+AK28&gt;=1,OR(AL27+AL28=2, AND(AL27+AL28=1, AL29=0)))),1,0)</f>
        <v>1</v>
      </c>
      <c r="BQ26" s="47" t="s">
        <v>77</v>
      </c>
      <c r="BR26" s="49">
        <f>IF(_xlfn.XOR(MOD(AK27+AK28,2)&lt;&gt;AK29,BP26=1),1,0)</f>
        <v>0</v>
      </c>
    </row>
    <row r="27" spans="34:70" x14ac:dyDescent="0.35">
      <c r="AH27" s="74" t="s">
        <v>52</v>
      </c>
      <c r="AI27" t="s">
        <v>63</v>
      </c>
      <c r="AJ27"/>
      <c r="AK27" s="2">
        <f>M12</f>
        <v>1</v>
      </c>
      <c r="AL27" s="2">
        <f>N12</f>
        <v>1</v>
      </c>
      <c r="AM27" s="2">
        <f t="shared" ref="AM27:BC27" si="82">O12</f>
        <v>1</v>
      </c>
      <c r="AN27" s="2">
        <f t="shared" si="82"/>
        <v>1</v>
      </c>
      <c r="AO27" s="12">
        <f t="shared" si="82"/>
        <v>1</v>
      </c>
      <c r="AP27" s="2">
        <f t="shared" si="82"/>
        <v>1</v>
      </c>
      <c r="AQ27" s="2">
        <f t="shared" si="82"/>
        <v>0</v>
      </c>
      <c r="AR27" s="2">
        <f t="shared" si="82"/>
        <v>1</v>
      </c>
      <c r="AS27" s="2">
        <f t="shared" si="82"/>
        <v>1</v>
      </c>
      <c r="AT27" s="12">
        <f t="shared" si="82"/>
        <v>0</v>
      </c>
      <c r="AU27" s="2">
        <f t="shared" si="82"/>
        <v>0</v>
      </c>
      <c r="AV27" s="2">
        <f t="shared" si="82"/>
        <v>1</v>
      </c>
      <c r="AW27" s="2">
        <f t="shared" si="82"/>
        <v>1</v>
      </c>
      <c r="AX27" s="2">
        <f t="shared" si="82"/>
        <v>1</v>
      </c>
      <c r="AY27" s="12">
        <f t="shared" si="82"/>
        <v>0</v>
      </c>
      <c r="AZ27" s="2">
        <f t="shared" si="82"/>
        <v>0</v>
      </c>
      <c r="BA27" s="2">
        <f t="shared" si="82"/>
        <v>1</v>
      </c>
      <c r="BB27" s="2">
        <f t="shared" si="82"/>
        <v>1</v>
      </c>
      <c r="BC27" s="2">
        <f t="shared" si="82"/>
        <v>0</v>
      </c>
      <c r="BD27"/>
      <c r="BE27"/>
      <c r="BF27" s="75" t="s">
        <v>52</v>
      </c>
      <c r="BG27" t="s">
        <v>67</v>
      </c>
      <c r="BH27" s="6">
        <f>H12</f>
        <v>-1162</v>
      </c>
      <c r="BI27" s="32"/>
      <c r="BJ27" s="70"/>
      <c r="BK27" s="70"/>
      <c r="BL27" s="70"/>
      <c r="BM27" s="70"/>
      <c r="BN27" s="71"/>
      <c r="BO27" s="42" t="s">
        <v>74</v>
      </c>
      <c r="BP27" s="45">
        <f>MOD(SUM(AU29:BC29),2)</f>
        <v>0</v>
      </c>
      <c r="BQ27" s="47" t="s">
        <v>78</v>
      </c>
      <c r="BR27" s="49">
        <f>IF(AK29=1, 1, 0)</f>
        <v>0</v>
      </c>
    </row>
    <row r="28" spans="34:70" ht="15" thickBot="1" x14ac:dyDescent="0.4">
      <c r="AH28" s="74"/>
      <c r="AI28" t="s">
        <v>55</v>
      </c>
      <c r="AJ28"/>
      <c r="AK28" s="27">
        <f>M4</f>
        <v>0</v>
      </c>
      <c r="AL28" s="27">
        <f>N4</f>
        <v>1</v>
      </c>
      <c r="AM28" s="27">
        <f t="shared" ref="AM28:BC28" si="83">O4</f>
        <v>0</v>
      </c>
      <c r="AN28" s="27">
        <f t="shared" si="83"/>
        <v>1</v>
      </c>
      <c r="AO28" s="28">
        <f t="shared" si="83"/>
        <v>0</v>
      </c>
      <c r="AP28" s="27">
        <f t="shared" si="83"/>
        <v>0</v>
      </c>
      <c r="AQ28" s="27">
        <f t="shared" si="83"/>
        <v>1</v>
      </c>
      <c r="AR28" s="27">
        <f t="shared" si="83"/>
        <v>0</v>
      </c>
      <c r="AS28" s="27">
        <f t="shared" si="83"/>
        <v>0</v>
      </c>
      <c r="AT28" s="28">
        <f t="shared" si="83"/>
        <v>0</v>
      </c>
      <c r="AU28" s="27">
        <f t="shared" si="83"/>
        <v>1</v>
      </c>
      <c r="AV28" s="27">
        <f t="shared" si="83"/>
        <v>1</v>
      </c>
      <c r="AW28" s="27">
        <f t="shared" si="83"/>
        <v>0</v>
      </c>
      <c r="AX28" s="27">
        <f t="shared" si="83"/>
        <v>1</v>
      </c>
      <c r="AY28" s="28">
        <f t="shared" si="83"/>
        <v>0</v>
      </c>
      <c r="AZ28" s="27">
        <f t="shared" si="83"/>
        <v>1</v>
      </c>
      <c r="BA28" s="27">
        <f t="shared" si="83"/>
        <v>0</v>
      </c>
      <c r="BB28" s="27">
        <f t="shared" si="83"/>
        <v>1</v>
      </c>
      <c r="BC28" s="27">
        <f t="shared" si="83"/>
        <v>0</v>
      </c>
      <c r="BD28"/>
      <c r="BE28"/>
      <c r="BF28" s="75"/>
      <c r="BG28" t="s">
        <v>58</v>
      </c>
      <c r="BH28" s="29">
        <f>H4</f>
        <v>21722</v>
      </c>
      <c r="BI28" s="32"/>
      <c r="BJ28" s="70"/>
      <c r="BK28" s="70"/>
      <c r="BL28" s="70"/>
      <c r="BM28" s="70"/>
      <c r="BN28" s="71"/>
      <c r="BO28" s="42" t="s">
        <v>75</v>
      </c>
      <c r="BP28" s="45">
        <f>IF(MOD(AX27+AX28,2)=AX29,0,1)</f>
        <v>1</v>
      </c>
      <c r="BQ28" s="47"/>
      <c r="BR28" s="49"/>
    </row>
    <row r="29" spans="34:70" ht="15.5" thickTop="1" thickBot="1" x14ac:dyDescent="0.4">
      <c r="AH29" s="38"/>
      <c r="AI29" s="33"/>
      <c r="AJ29" s="33"/>
      <c r="AK29" s="33">
        <f t="shared" ref="AK29" si="84">MOD(AK27+AK28 + IF(OR(AL27+AL28=2,  AND(AL27+AL28=1, AL29=0)), 1, 0), 2)</f>
        <v>0</v>
      </c>
      <c r="AL29" s="33">
        <f t="shared" ref="AL29" si="85">MOD(AL27+AL28 + IF(OR(AM27+AM28=2,  AND(AM27+AM28=1, AM29=0)), 1, 0), 2)</f>
        <v>1</v>
      </c>
      <c r="AM29" s="33">
        <f t="shared" ref="AM29" si="86">MOD(AM27+AM28 + IF(OR(AN27+AN28=2,  AND(AN27+AN28=1, AN29=0)), 1, 0), 2)</f>
        <v>0</v>
      </c>
      <c r="AN29" s="33">
        <f>MOD(AN27+AN28 + IF(OR(AP27+AP28=2,  AND(AP27+AP28=1, AP29=0)), 1, 0), 2)</f>
        <v>1</v>
      </c>
      <c r="AO29" s="34"/>
      <c r="AP29" s="33">
        <f>MOD(AP27+AP28 + IF(OR(AQ27+AQ28=2,  AND(AQ27+AQ28=1, AQ29=0)), 1, 0), 2)</f>
        <v>0</v>
      </c>
      <c r="AQ29" s="33">
        <f t="shared" ref="AQ29" si="87">MOD(AQ27+AQ28 + IF(OR(AR27+AR28=2,  AND(AR27+AR28=1, AR29=0)), 1, 0), 2)</f>
        <v>0</v>
      </c>
      <c r="AR29" s="33">
        <f>MOD(AR27+AR28 + IF(OR(AS27+AS28=2,  AND(AS27+AS28=1, AS29=0)), 1, 0), 2)</f>
        <v>0</v>
      </c>
      <c r="AS29" s="33">
        <f>MOD(AS27+AS28 + IF(OR(AU27+AU28=2,  AND(AU27+AU28=1, AU29=0)), 1, 0), 2)</f>
        <v>0</v>
      </c>
      <c r="AT29" s="34"/>
      <c r="AU29" s="33">
        <f>MOD(AU27+AU28 + IF(OR(AV27+AV28=2,  AND(AV27+AV28=1, AV29=0)), 1, 0), 2)</f>
        <v>0</v>
      </c>
      <c r="AV29" s="33">
        <f t="shared" ref="AV29" si="88">MOD(AV27+AV28 + IF(OR(AW27+AW28=2,  AND(AW27+AW28=1, AW29=0)), 1, 0), 2)</f>
        <v>1</v>
      </c>
      <c r="AW29" s="33">
        <f>MOD(AW27+AW28 + IF(OR(AX27+AX28=2,  AND(AX27+AX28=1, AX29=0)), 1, 0), 2)</f>
        <v>0</v>
      </c>
      <c r="AX29" s="33">
        <f>MOD(AX27+AX28 + IF(OR(AZ27+AZ28=2,  AND(AZ27+AZ28=1, AZ29=0)), 1, 0), 2)</f>
        <v>1</v>
      </c>
      <c r="AY29" s="34"/>
      <c r="AZ29" s="33">
        <f t="shared" ref="AZ29" si="89">MOD(AZ27+AZ28 + IF(OR(BA27+BA28=2,  AND(BA27+BA28=1, BA29=0)), 1, 0), 2)</f>
        <v>0</v>
      </c>
      <c r="BA29" s="33">
        <f t="shared" ref="BA29" si="90">MOD(BA27+BA28 + IF(OR(BB27+BB28=2,  AND(BB27+BB28=1, BB29=0)), 1, 0), 2)</f>
        <v>0</v>
      </c>
      <c r="BB29" s="33">
        <f>MOD(BB27+BB28 + IF(OR(BC27+BC28=2,  AND(BC27+BC28=1, BC29=0)), 1, 0), 2)</f>
        <v>0</v>
      </c>
      <c r="BC29" s="33">
        <f>MOD(BC27+BC28, 2)</f>
        <v>0</v>
      </c>
      <c r="BD29" s="35" t="s">
        <v>2</v>
      </c>
      <c r="BE29" s="36">
        <f>IF(AK29=0,BC29*2^BC26+BB29*2^BB26+BA29*2^BA26+AZ29*2^AZ26+AX29*2^AX26+AW29*2^AW26+AV29*2^AV26+AU29*2^AU26+AR29*2^AS26+AS29*2^AR26+AQ29*2^AQ26+AP29*2^AP26+AN29*2^AN26+AM29*2^AM26+AL29*2^AL26,-32768+BC29*2^BC26+BB29*2^BB26+BA29*2^BA26+AZ29*2^AZ26+AX29*2^AX26+AW29*2^AW26+AV29*2^AV26+AU29*2^AU26+AS29*2^AS26+AR29*2^AR26+AQ29*2^AQ26+AP29*2^AP26+AN29*2^AN26+AM29*2^AM26+AL29*2^AL26)</f>
        <v>20560</v>
      </c>
      <c r="BF29" s="41"/>
      <c r="BG29" s="33"/>
      <c r="BH29" s="37">
        <f>BH27+BH28</f>
        <v>20560</v>
      </c>
      <c r="BI29" s="34"/>
      <c r="BJ29" s="72"/>
      <c r="BK29" s="72"/>
      <c r="BL29" s="72"/>
      <c r="BM29" s="72"/>
      <c r="BN29" s="73"/>
      <c r="BO29" s="38" t="s">
        <v>76</v>
      </c>
      <c r="BP29" s="46">
        <f>IF(SUM(AK29:BC29)=0, 1, 0)</f>
        <v>0</v>
      </c>
      <c r="BQ29" s="48"/>
      <c r="BR29" s="50"/>
    </row>
  </sheetData>
  <mergeCells count="30">
    <mergeCell ref="A1:C1"/>
    <mergeCell ref="A4:C4"/>
    <mergeCell ref="C5:C6"/>
    <mergeCell ref="B5:B6"/>
    <mergeCell ref="F1:H1"/>
    <mergeCell ref="A5:A6"/>
    <mergeCell ref="K1:AE1"/>
    <mergeCell ref="AH3:AH4"/>
    <mergeCell ref="BF3:BF4"/>
    <mergeCell ref="AH1:BN1"/>
    <mergeCell ref="AH15:AH16"/>
    <mergeCell ref="BF15:BF16"/>
    <mergeCell ref="BJ2:BN5"/>
    <mergeCell ref="BJ6:BN9"/>
    <mergeCell ref="BJ26:BN29"/>
    <mergeCell ref="AH27:AH28"/>
    <mergeCell ref="BF27:BF28"/>
    <mergeCell ref="BO1:BR1"/>
    <mergeCell ref="BJ18:BN21"/>
    <mergeCell ref="AH19:AH20"/>
    <mergeCell ref="BF19:BF20"/>
    <mergeCell ref="BJ22:BN25"/>
    <mergeCell ref="AH23:AH24"/>
    <mergeCell ref="BF23:BF24"/>
    <mergeCell ref="AH7:AH8"/>
    <mergeCell ref="BF7:BF8"/>
    <mergeCell ref="BJ10:BN13"/>
    <mergeCell ref="AH11:AH12"/>
    <mergeCell ref="BF11:BF12"/>
    <mergeCell ref="BJ14:BN17"/>
  </mergeCells>
  <conditionalFormatting sqref="M2:AE5">
    <cfRule type="cellIs" dxfId="7" priority="6" operator="equal">
      <formula>0</formula>
    </cfRule>
    <cfRule type="cellIs" dxfId="6" priority="7" operator="equal">
      <formula>1</formula>
    </cfRule>
  </conditionalFormatting>
  <conditionalFormatting sqref="H8:H13">
    <cfRule type="expression" dxfId="4" priority="3">
      <formula>MOD($H$9:$H$13,2)=0</formula>
    </cfRule>
  </conditionalFormatting>
  <conditionalFormatting sqref="M6:AE13">
    <cfRule type="cellIs" dxfId="5" priority="2" operator="equal">
      <formula>1</formula>
    </cfRule>
  </conditionalFormatting>
  <pageMargins left="0.7" right="0.7" top="0.75" bottom="0.75" header="0.3" footer="0.3"/>
  <pageSetup paperSize="9" orientation="portrait" r:id="rId1"/>
  <headerFooter>
    <oddHeader xml:space="preserve">&amp;LДворкин Борис Александрович&amp;CВариант 8&amp;Rlab5.xlsx
</oddHeader>
    <oddFooter>&amp;L29.11.2022&amp;C‏‎14:40:18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2022-11-29T11:39:41Z</dcterms:created>
  <dcterms:modified xsi:type="dcterms:W3CDTF">2022-11-30T10:59:54Z</dcterms:modified>
</cp:coreProperties>
</file>