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chenko\Documents\Arduino\WeatherStation2_webserver\"/>
    </mc:Choice>
  </mc:AlternateContent>
  <xr:revisionPtr revIDLastSave="0" documentId="13_ncr:1_{1ABC30F4-A27D-4706-8F91-89371480FA17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Схема2" sheetId="8" r:id="rId1"/>
    <sheet name="Лист3" sheetId="9" r:id="rId2"/>
    <sheet name="Схема1" sheetId="7" r:id="rId3"/>
    <sheet name="wire (test)" sheetId="4" r:id="rId4"/>
    <sheet name="list" sheetId="2" r:id="rId5"/>
    <sheet name="Capacitive Rain" sheetId="1" r:id="rId6"/>
    <sheet name="mlx" sheetId="3" r:id="rId7"/>
    <sheet name="давление" sheetId="5" r:id="rId8"/>
    <sheet name="weatherico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44" i="8" l="1"/>
  <c r="BD43" i="8" s="1"/>
  <c r="BD42" i="8" s="1"/>
  <c r="BD41" i="8" s="1"/>
  <c r="BD40" i="8" s="1"/>
  <c r="BD39" i="8" s="1"/>
  <c r="BD38" i="8" s="1"/>
  <c r="BD37" i="8" s="1"/>
  <c r="BD36" i="8" s="1"/>
  <c r="BD35" i="8" s="1"/>
  <c r="BD34" i="8" s="1"/>
  <c r="BD33" i="8" s="1"/>
  <c r="BD32" i="8" s="1"/>
  <c r="BD31" i="8" s="1"/>
  <c r="BD30" i="8" s="1"/>
  <c r="BD29" i="8" s="1"/>
  <c r="BD28" i="8" s="1"/>
  <c r="BD27" i="8" s="1"/>
  <c r="BD26" i="8" s="1"/>
  <c r="BD25" i="8" s="1"/>
  <c r="BD24" i="8" s="1"/>
  <c r="BD23" i="8" s="1"/>
  <c r="BD22" i="8" s="1"/>
  <c r="BD21" i="8" s="1"/>
  <c r="BD20" i="8" s="1"/>
  <c r="BD19" i="8" s="1"/>
  <c r="BD18" i="8" s="1"/>
  <c r="BD17" i="8" s="1"/>
  <c r="BD16" i="8" s="1"/>
  <c r="T28" i="8"/>
  <c r="U28" i="8" s="1"/>
  <c r="V28" i="8" s="1"/>
  <c r="W28" i="8" s="1"/>
  <c r="X28" i="8" s="1"/>
  <c r="Y28" i="8" s="1"/>
  <c r="Z28" i="8" s="1"/>
  <c r="AA28" i="8" s="1"/>
  <c r="AB28" i="8" s="1"/>
  <c r="AC28" i="8" s="1"/>
  <c r="AD28" i="8" s="1"/>
  <c r="AE28" i="8" s="1"/>
  <c r="AF28" i="8" s="1"/>
  <c r="AG28" i="8" s="1"/>
  <c r="AH28" i="8" s="1"/>
  <c r="AI28" i="8" s="1"/>
  <c r="Q30" i="9" l="1"/>
  <c r="R30" i="9" s="1"/>
  <c r="S30" i="9" s="1"/>
  <c r="T30" i="9" s="1"/>
  <c r="U30" i="9" s="1"/>
  <c r="V30" i="9" s="1"/>
  <c r="W30" i="9" s="1"/>
  <c r="X30" i="9" s="1"/>
  <c r="Y30" i="9" s="1"/>
  <c r="Z30" i="9" s="1"/>
  <c r="AA30" i="9" s="1"/>
  <c r="AB30" i="9" s="1"/>
  <c r="AC30" i="9" s="1"/>
  <c r="AD30" i="9" s="1"/>
  <c r="AE30" i="9" s="1"/>
  <c r="AF30" i="9" s="1"/>
  <c r="Q90" i="7"/>
  <c r="Q89" i="7" s="1"/>
  <c r="Q88" i="7" s="1"/>
  <c r="Q87" i="7" s="1"/>
  <c r="Q86" i="7" s="1"/>
  <c r="Q85" i="7" s="1"/>
  <c r="Q84" i="7" s="1"/>
  <c r="Q83" i="7" s="1"/>
  <c r="Q82" i="7" s="1"/>
  <c r="Q81" i="7" s="1"/>
  <c r="Q80" i="7" s="1"/>
  <c r="Q79" i="7" s="1"/>
  <c r="Q78" i="7" s="1"/>
  <c r="Q77" i="7" s="1"/>
  <c r="Q76" i="7" s="1"/>
  <c r="Q75" i="7" s="1"/>
  <c r="Q74" i="7" s="1"/>
  <c r="Q73" i="7" s="1"/>
  <c r="Q72" i="7" s="1"/>
  <c r="Q71" i="7" s="1"/>
  <c r="Q70" i="7" s="1"/>
  <c r="Q69" i="7" s="1"/>
  <c r="Q68" i="7" s="1"/>
  <c r="Q67" i="7" s="1"/>
  <c r="Q66" i="7" s="1"/>
  <c r="Q65" i="7" s="1"/>
  <c r="Q64" i="7" s="1"/>
  <c r="Q63" i="7" s="1"/>
  <c r="Q62" i="7" s="1"/>
  <c r="C11" i="6" l="1"/>
  <c r="B11" i="6"/>
  <c r="B5" i="6" l="1"/>
  <c r="C5" i="6" s="1"/>
  <c r="B4" i="6"/>
  <c r="C4" i="6" s="1"/>
  <c r="B6" i="6"/>
  <c r="C6" i="6" s="1"/>
  <c r="C7" i="6"/>
  <c r="B10" i="6"/>
  <c r="C10" i="6" s="1"/>
  <c r="B9" i="6"/>
  <c r="C9" i="6" s="1"/>
  <c r="B8" i="6"/>
  <c r="C8" i="6" s="1"/>
  <c r="B7" i="6"/>
  <c r="C13" i="5" l="1"/>
  <c r="C14" i="5" s="1"/>
  <c r="C8" i="5"/>
  <c r="C9" i="5" s="1"/>
  <c r="C10" i="5" s="1"/>
  <c r="L17" i="1" l="1"/>
  <c r="L16" i="1"/>
  <c r="M16" i="1"/>
  <c r="M17" i="1" s="1"/>
  <c r="K16" i="1"/>
  <c r="K17" i="1" s="1"/>
  <c r="J16" i="1"/>
  <c r="J17" i="1" s="1"/>
</calcChain>
</file>

<file path=xl/sharedStrings.xml><?xml version="1.0" encoding="utf-8"?>
<sst xmlns="http://schemas.openxmlformats.org/spreadsheetml/2006/main" count="331" uniqueCount="130">
  <si>
    <t>Electrical Parameters</t>
  </si>
  <si>
    <t>Capacity Value </t>
  </si>
  <si>
    <t>100 pF     10%</t>
  </si>
  <si>
    <t> R Value (heater)</t>
  </si>
  <si>
    <t>42 Ohm   10%</t>
  </si>
  <si>
    <t> Thermistor NTC Value</t>
  </si>
  <si>
    <t>1KOhm    10%</t>
  </si>
  <si>
    <r>
      <t>NTC</t>
    </r>
    <r>
      <rPr>
        <sz val="11"/>
        <color theme="1"/>
        <rFont val="Calibri"/>
        <family val="2"/>
        <charset val="204"/>
        <scheme val="minor"/>
      </rPr>
      <t xml:space="preserve"> thermistors, resistance </t>
    </r>
    <r>
      <rPr>
        <b/>
        <i/>
        <sz val="11"/>
        <color theme="1"/>
        <rFont val="Calibri"/>
        <family val="2"/>
        <charset val="204"/>
        <scheme val="minor"/>
      </rPr>
      <t>decreases</t>
    </r>
    <r>
      <rPr>
        <sz val="11"/>
        <color theme="1"/>
        <rFont val="Calibri"/>
        <family val="2"/>
        <charset val="204"/>
        <scheme val="minor"/>
      </rPr>
      <t xml:space="preserve"> as temperature rises.</t>
    </r>
  </si>
  <si>
    <t>BME280</t>
  </si>
  <si>
    <t>i2c</t>
  </si>
  <si>
    <t>MLX</t>
  </si>
  <si>
    <t>3.3V</t>
  </si>
  <si>
    <t>DHT22</t>
  </si>
  <si>
    <t>digital pin</t>
  </si>
  <si>
    <t>3.3-5V</t>
  </si>
  <si>
    <t>thermistor</t>
  </si>
  <si>
    <t>heater</t>
  </si>
  <si>
    <t>P, W</t>
  </si>
  <si>
    <t>I, mA</t>
  </si>
  <si>
    <t>Heater, V</t>
  </si>
  <si>
    <t>Table 1 - Capacitive change characteristic</t>
  </si>
  <si>
    <t>Sensitivity </t>
  </si>
  <si>
    <t> Capacitance</t>
  </si>
  <si>
    <t> Ratio </t>
  </si>
  <si>
    <t>% DRY</t>
  </si>
  <si>
    <t> % WATER</t>
  </si>
  <si>
    <t> pF</t>
  </si>
  <si>
    <t> %</t>
  </si>
  <si>
    <t> 0</t>
  </si>
  <si>
    <t> 100</t>
  </si>
  <si>
    <t> 25</t>
  </si>
  <si>
    <t> 180</t>
  </si>
  <si>
    <t> 80</t>
  </si>
  <si>
    <t> 40</t>
  </si>
  <si>
    <t> 280</t>
  </si>
  <si>
    <t> 170</t>
  </si>
  <si>
    <t> 50</t>
  </si>
  <si>
    <t> 390</t>
  </si>
  <si>
    <t> 250</t>
  </si>
  <si>
    <t> &gt;550</t>
  </si>
  <si>
    <t> &gt;370</t>
  </si>
  <si>
    <t>Table 2 - NTC Characteristic</t>
  </si>
  <si>
    <t>Temperature °C</t>
  </si>
  <si>
    <t>  R nominal (Ohm)</t>
  </si>
  <si>
    <t> 3572</t>
  </si>
  <si>
    <t> 2844</t>
  </si>
  <si>
    <t> 2280</t>
  </si>
  <si>
    <t> 1839</t>
  </si>
  <si>
    <t> 1492</t>
  </si>
  <si>
    <r>
      <t>Table 3 - Heater Time</t>
    </r>
    <r>
      <rPr>
        <sz val="11"/>
        <color theme="1"/>
        <rFont val="Calibri"/>
        <family val="2"/>
        <charset val="204"/>
        <scheme val="minor"/>
      </rPr>
      <t> </t>
    </r>
  </si>
  <si>
    <t>Time (sec)</t>
  </si>
  <si>
    <t>  Temperature Sensor (°C)</t>
  </si>
  <si>
    <t> 27</t>
  </si>
  <si>
    <t> 60</t>
  </si>
  <si>
    <t> 70</t>
  </si>
  <si>
    <t>12v</t>
  </si>
  <si>
    <t>analog pin</t>
  </si>
  <si>
    <t>Capacitive</t>
  </si>
  <si>
    <t>BH1750</t>
  </si>
  <si>
    <t>ds18b20</t>
  </si>
  <si>
    <t>3-5v</t>
  </si>
  <si>
    <t>3.3v - 5v</t>
  </si>
  <si>
    <t>Внутри шилда</t>
  </si>
  <si>
    <t>Спец. блок</t>
  </si>
  <si>
    <t>Подключение</t>
  </si>
  <si>
    <t>Размещение</t>
  </si>
  <si>
    <t>Шилд</t>
  </si>
  <si>
    <t>SDA</t>
  </si>
  <si>
    <t>SCL</t>
  </si>
  <si>
    <t>DHT pin</t>
  </si>
  <si>
    <t>GND</t>
  </si>
  <si>
    <t>OneWire pin</t>
  </si>
  <si>
    <t>Спец.блок</t>
  </si>
  <si>
    <t>reserve</t>
  </si>
  <si>
    <t>Дождевая площадка1</t>
  </si>
  <si>
    <t>Дождевая площадка2? Видимо пока нет</t>
  </si>
  <si>
    <t>Capacitor pin1</t>
  </si>
  <si>
    <t>Capacitor pin2</t>
  </si>
  <si>
    <t>Thermistor pin1</t>
  </si>
  <si>
    <t>Thermistor pin2</t>
  </si>
  <si>
    <t>Heater pin1</t>
  </si>
  <si>
    <t>Heater pin2</t>
  </si>
  <si>
    <t>UV</t>
  </si>
  <si>
    <t>Total</t>
  </si>
  <si>
    <t>Дождевая площадка2</t>
  </si>
  <si>
    <t>Analog pin</t>
  </si>
  <si>
    <t>3+1</t>
  </si>
  <si>
    <t>2+1</t>
  </si>
  <si>
    <t>Wiring</t>
  </si>
  <si>
    <t>Спец. блок?</t>
  </si>
  <si>
    <t>Test wire diagram</t>
  </si>
  <si>
    <t>P=P_{0}e^{-Mgh/RT}</t>
  </si>
  <si>
    <t>P0</t>
  </si>
  <si>
    <t>h</t>
  </si>
  <si>
    <t>-Mgh/RT</t>
  </si>
  <si>
    <t>e^{-Mgh/RT}</t>
  </si>
  <si>
    <t>P</t>
  </si>
  <si>
    <t>T</t>
  </si>
  <si>
    <t>Коробка</t>
  </si>
  <si>
    <t>G</t>
  </si>
  <si>
    <t>DHT</t>
  </si>
  <si>
    <t>1W</t>
  </si>
  <si>
    <t>RA</t>
  </si>
  <si>
    <t>3.3v</t>
  </si>
  <si>
    <t xml:space="preserve">Resistance RainSensor </t>
  </si>
  <si>
    <t>Capacitive RainSensor (?)</t>
  </si>
  <si>
    <t>phase</t>
  </si>
  <si>
    <t>a</t>
  </si>
  <si>
    <t>b</t>
  </si>
  <si>
    <t>d</t>
  </si>
  <si>
    <t>e</t>
  </si>
  <si>
    <t>c</t>
  </si>
  <si>
    <t>Data</t>
  </si>
  <si>
    <t>Gnd</t>
  </si>
  <si>
    <t>VCC</t>
  </si>
  <si>
    <t>Add</t>
  </si>
  <si>
    <t>DS18b20</t>
  </si>
  <si>
    <t>"Бащня"</t>
  </si>
  <si>
    <t>Опт. Блок</t>
  </si>
  <si>
    <t>Rain</t>
  </si>
  <si>
    <t>A</t>
  </si>
  <si>
    <t>DS18</t>
  </si>
  <si>
    <t>Башня</t>
  </si>
  <si>
    <t>Вход</t>
  </si>
  <si>
    <t>Опт</t>
  </si>
  <si>
    <t>D</t>
  </si>
  <si>
    <t>f</t>
  </si>
  <si>
    <t>g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</si>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</sst>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8" tint="0.39997558519241921"/>
      <name val="Calibri"/>
      <family val="2"/>
      <charset val="204"/>
      <scheme val="minor"/>
    </font>
    <font>
      <sz val="11"/>
      <color theme="7" tint="0.59999389629810485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theme="2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/>
    <xf numFmtId="3" fontId="2" fillId="0" borderId="0" xfId="0" applyNumberFormat="1" applyFont="1"/>
    <xf numFmtId="164" fontId="0" fillId="2" borderId="0" xfId="0" applyNumberFormat="1" applyFill="1"/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vertical="center" wrapText="1"/>
    </xf>
    <xf numFmtId="0" fontId="1" fillId="6" borderId="0" xfId="0" applyFont="1" applyFill="1" applyAlignment="1">
      <alignment horizontal="centerContinuous" vertical="center" wrapText="1"/>
    </xf>
    <xf numFmtId="0" fontId="0" fillId="7" borderId="0" xfId="0" applyFill="1"/>
    <xf numFmtId="0" fontId="0" fillId="8" borderId="0" xfId="0" applyFill="1"/>
    <xf numFmtId="0" fontId="0" fillId="0" borderId="0" xfId="0" quotePrefix="1"/>
    <xf numFmtId="0" fontId="7" fillId="6" borderId="0" xfId="0" applyFont="1" applyFill="1"/>
    <xf numFmtId="0" fontId="8" fillId="0" borderId="0" xfId="0" applyFont="1"/>
    <xf numFmtId="0" fontId="7" fillId="0" borderId="0" xfId="0" applyFont="1"/>
    <xf numFmtId="0" fontId="7" fillId="9" borderId="0" xfId="0" applyFont="1" applyFill="1"/>
    <xf numFmtId="0" fontId="0" fillId="10" borderId="0" xfId="0" applyFill="1"/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164" fontId="0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0" fontId="0" fillId="11" borderId="0" xfId="0" applyFill="1"/>
    <xf numFmtId="0" fontId="0" fillId="12" borderId="0" xfId="0" applyFill="1"/>
    <xf numFmtId="0" fontId="10" fillId="0" borderId="0" xfId="0" applyFont="1"/>
    <xf numFmtId="0" fontId="10" fillId="0" borderId="0" xfId="0" applyFont="1" applyAlignment="1">
      <alignment horizontal="centerContinuous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right" vertical="top"/>
    </xf>
    <xf numFmtId="0" fontId="0" fillId="10" borderId="0" xfId="0" applyFill="1" applyAlignment="1">
      <alignment horizontal="centerContinuous"/>
    </xf>
    <xf numFmtId="0" fontId="0" fillId="13" borderId="0" xfId="0" applyFill="1" applyAlignment="1">
      <alignment horizontal="centerContinuous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2" borderId="0" xfId="0" applyFill="1"/>
    <xf numFmtId="0" fontId="0" fillId="14" borderId="0" xfId="0" applyFill="1"/>
    <xf numFmtId="0" fontId="0" fillId="15" borderId="0" xfId="0" applyFill="1"/>
    <xf numFmtId="0" fontId="0" fillId="13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10" fillId="15" borderId="0" xfId="0" applyFont="1" applyFill="1"/>
    <xf numFmtId="0" fontId="10" fillId="16" borderId="0" xfId="0" applyFont="1" applyFill="1"/>
    <xf numFmtId="0" fontId="10" fillId="17" borderId="0" xfId="0" applyFont="1" applyFill="1"/>
    <xf numFmtId="0" fontId="10" fillId="18" borderId="0" xfId="0" applyFont="1" applyFill="1"/>
    <xf numFmtId="0" fontId="10" fillId="13" borderId="0" xfId="0" applyFont="1" applyFill="1"/>
    <xf numFmtId="0" fontId="10" fillId="14" borderId="0" xfId="0" applyFont="1" applyFill="1"/>
    <xf numFmtId="0" fontId="10" fillId="10" borderId="0" xfId="0" applyFont="1" applyFill="1"/>
    <xf numFmtId="0" fontId="10" fillId="8" borderId="0" xfId="0" applyFont="1" applyFill="1"/>
    <xf numFmtId="0" fontId="10" fillId="2" borderId="0" xfId="0" applyFont="1" applyFill="1"/>
    <xf numFmtId="0" fontId="10" fillId="19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7030A0"/>
      <color rgb="FFDAE3F3"/>
      <color rgb="FFA6A6A6"/>
      <color rgb="FF4472C4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Прямоугольник: усеченные верхние углы 1">
          <a:extLst>
            <a:ext uri="{FF2B5EF4-FFF2-40B4-BE49-F238E27FC236}">
              <a16:creationId xmlns:a16="http://schemas.microsoft.com/office/drawing/2014/main" id="{613FEBEC-FCDC-47C9-B3DC-6698707C61C7}"/>
            </a:ext>
          </a:extLst>
        </xdr:cNvPr>
        <xdr:cNvSpPr/>
      </xdr:nvSpPr>
      <xdr:spPr>
        <a:xfrm>
          <a:off x="3149600" y="8470900"/>
          <a:ext cx="984250" cy="1104900"/>
        </a:xfrm>
        <a:prstGeom prst="snip2Same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DHT22</a:t>
          </a:r>
          <a:endParaRPr lang="ru-RU" sz="1100"/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10</xdr:row>
      <xdr:rowOff>0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E911AA02-C1F5-4C96-8C58-A9252A15F42E}"/>
            </a:ext>
          </a:extLst>
        </xdr:cNvPr>
        <xdr:cNvCxnSpPr/>
      </xdr:nvCxnSpPr>
      <xdr:spPr>
        <a:xfrm>
          <a:off x="334645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0</xdr:colOff>
      <xdr:row>10</xdr:row>
      <xdr:rowOff>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9DE0B260-F00E-4AED-8F32-AFCF9774F663}"/>
            </a:ext>
          </a:extLst>
        </xdr:cNvPr>
        <xdr:cNvCxnSpPr/>
      </xdr:nvCxnSpPr>
      <xdr:spPr>
        <a:xfrm>
          <a:off x="354330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0</xdr:rowOff>
    </xdr:from>
    <xdr:to>
      <xdr:col>7</xdr:col>
      <xdr:colOff>0</xdr:colOff>
      <xdr:row>10</xdr:row>
      <xdr:rowOff>0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193BF38B-E419-4607-85D2-A5738D22FDD0}"/>
            </a:ext>
          </a:extLst>
        </xdr:cNvPr>
        <xdr:cNvCxnSpPr/>
      </xdr:nvCxnSpPr>
      <xdr:spPr>
        <a:xfrm>
          <a:off x="374015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0</xdr:colOff>
      <xdr:row>10</xdr:row>
      <xdr:rowOff>0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A59ABFB4-46CE-4FED-B853-6A0151731445}"/>
            </a:ext>
          </a:extLst>
        </xdr:cNvPr>
        <xdr:cNvCxnSpPr/>
      </xdr:nvCxnSpPr>
      <xdr:spPr>
        <a:xfrm>
          <a:off x="393700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</xdr:row>
      <xdr:rowOff>114300</xdr:rowOff>
    </xdr:from>
    <xdr:to>
      <xdr:col>20</xdr:col>
      <xdr:colOff>6350</xdr:colOff>
      <xdr:row>6</xdr:row>
      <xdr:rowOff>50800</xdr:rowOff>
    </xdr:to>
    <xdr:sp macro="" textlink="">
      <xdr:nvSpPr>
        <xdr:cNvPr id="8" name="Хорда 7">
          <a:extLst>
            <a:ext uri="{FF2B5EF4-FFF2-40B4-BE49-F238E27FC236}">
              <a16:creationId xmlns:a16="http://schemas.microsoft.com/office/drawing/2014/main" id="{499E6B48-9405-4F43-B28B-E51027BD9363}"/>
            </a:ext>
          </a:extLst>
        </xdr:cNvPr>
        <xdr:cNvSpPr/>
      </xdr:nvSpPr>
      <xdr:spPr>
        <a:xfrm rot="10800000">
          <a:off x="590550" y="13188950"/>
          <a:ext cx="793750" cy="488950"/>
        </a:xfrm>
        <a:prstGeom prst="chord">
          <a:avLst>
            <a:gd name="adj1" fmla="val 21445408"/>
            <a:gd name="adj2" fmla="val 10875596"/>
          </a:avLst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0</xdr:colOff>
      <xdr:row>5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9" name="Прямоугольник 8">
          <a:extLst>
            <a:ext uri="{FF2B5EF4-FFF2-40B4-BE49-F238E27FC236}">
              <a16:creationId xmlns:a16="http://schemas.microsoft.com/office/drawing/2014/main" id="{6F125C96-318C-4510-8317-CF19AA84DBA5}"/>
            </a:ext>
          </a:extLst>
        </xdr:cNvPr>
        <xdr:cNvSpPr/>
      </xdr:nvSpPr>
      <xdr:spPr>
        <a:xfrm>
          <a:off x="590550" y="13442950"/>
          <a:ext cx="787400" cy="5524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Ds18b20</a:t>
          </a:r>
          <a:endParaRPr lang="ru-RU" sz="1100"/>
        </a:p>
      </xdr:txBody>
    </xdr:sp>
    <xdr:clientData/>
  </xdr:twoCellAnchor>
  <xdr:twoCellAnchor>
    <xdr:from>
      <xdr:col>17</xdr:col>
      <xdr:colOff>0</xdr:colOff>
      <xdr:row>8</xdr:row>
      <xdr:rowOff>0</xdr:rowOff>
    </xdr:from>
    <xdr:to>
      <xdr:col>17</xdr:col>
      <xdr:colOff>0</xdr:colOff>
      <xdr:row>9</xdr:row>
      <xdr:rowOff>0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F7BC43B3-10B1-4C48-B5D0-E9ACB44F18AC}"/>
            </a:ext>
          </a:extLst>
        </xdr:cNvPr>
        <xdr:cNvCxnSpPr/>
      </xdr:nvCxnSpPr>
      <xdr:spPr>
        <a:xfrm>
          <a:off x="787400" y="139954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</xdr:row>
      <xdr:rowOff>0</xdr:rowOff>
    </xdr:from>
    <xdr:to>
      <xdr:col>18</xdr:col>
      <xdr:colOff>0</xdr:colOff>
      <xdr:row>9</xdr:row>
      <xdr:rowOff>0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F30AF28E-01F4-4682-974E-9F48E6DDC020}"/>
            </a:ext>
          </a:extLst>
        </xdr:cNvPr>
        <xdr:cNvCxnSpPr/>
      </xdr:nvCxnSpPr>
      <xdr:spPr>
        <a:xfrm>
          <a:off x="984250" y="139954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8</xdr:row>
      <xdr:rowOff>0</xdr:rowOff>
    </xdr:from>
    <xdr:to>
      <xdr:col>19</xdr:col>
      <xdr:colOff>0</xdr:colOff>
      <xdr:row>9</xdr:row>
      <xdr:rowOff>0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54A7223B-B89B-4EAD-BFA7-EA574E7760DD}"/>
            </a:ext>
          </a:extLst>
        </xdr:cNvPr>
        <xdr:cNvCxnSpPr/>
      </xdr:nvCxnSpPr>
      <xdr:spPr>
        <a:xfrm>
          <a:off x="1181100" y="139954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19</xdr:col>
      <xdr:colOff>0</xdr:colOff>
      <xdr:row>11</xdr:row>
      <xdr:rowOff>0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1B1773CE-109E-4261-89E9-F0F379437854}"/>
            </a:ext>
          </a:extLst>
        </xdr:cNvPr>
        <xdr:cNvCxnSpPr/>
      </xdr:nvCxnSpPr>
      <xdr:spPr>
        <a:xfrm>
          <a:off x="1181100" y="14179550"/>
          <a:ext cx="0" cy="3683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</xdr:row>
      <xdr:rowOff>0</xdr:rowOff>
    </xdr:from>
    <xdr:to>
      <xdr:col>18</xdr:col>
      <xdr:colOff>0</xdr:colOff>
      <xdr:row>12</xdr:row>
      <xdr:rowOff>0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D6FA8304-1BFD-4D0D-8856-BDD7830283F2}"/>
            </a:ext>
          </a:extLst>
        </xdr:cNvPr>
        <xdr:cNvCxnSpPr/>
      </xdr:nvCxnSpPr>
      <xdr:spPr>
        <a:xfrm>
          <a:off x="984250" y="14179550"/>
          <a:ext cx="0" cy="55245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</xdr:row>
      <xdr:rowOff>0</xdr:rowOff>
    </xdr:from>
    <xdr:to>
      <xdr:col>17</xdr:col>
      <xdr:colOff>0</xdr:colOff>
      <xdr:row>13</xdr:row>
      <xdr:rowOff>0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83719584-CD8B-4B1D-93DE-B5AB7871E68A}"/>
            </a:ext>
          </a:extLst>
        </xdr:cNvPr>
        <xdr:cNvCxnSpPr/>
      </xdr:nvCxnSpPr>
      <xdr:spPr>
        <a:xfrm>
          <a:off x="787400" y="14179550"/>
          <a:ext cx="0" cy="7366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39414</xdr:colOff>
      <xdr:row>46</xdr:row>
      <xdr:rowOff>23587</xdr:rowOff>
    </xdr:from>
    <xdr:to>
      <xdr:col>7</xdr:col>
      <xdr:colOff>134069</xdr:colOff>
      <xdr:row>51</xdr:row>
      <xdr:rowOff>183696</xdr:rowOff>
    </xdr:to>
    <xdr:sp macro="" textlink="">
      <xdr:nvSpPr>
        <xdr:cNvPr id="52" name="Овал 51">
          <a:extLst>
            <a:ext uri="{FF2B5EF4-FFF2-40B4-BE49-F238E27FC236}">
              <a16:creationId xmlns:a16="http://schemas.microsoft.com/office/drawing/2014/main" id="{1F934719-7089-4355-8423-DF9260D1A2FB}"/>
            </a:ext>
          </a:extLst>
        </xdr:cNvPr>
        <xdr:cNvSpPr>
          <a:spLocks noChangeAspect="1"/>
        </xdr:cNvSpPr>
      </xdr:nvSpPr>
      <xdr:spPr>
        <a:xfrm>
          <a:off x="433114" y="8494487"/>
          <a:ext cx="1078905" cy="10813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4</xdr:col>
      <xdr:colOff>128376</xdr:colOff>
      <xdr:row>45</xdr:row>
      <xdr:rowOff>144237</xdr:rowOff>
    </xdr:from>
    <xdr:to>
      <xdr:col>5</xdr:col>
      <xdr:colOff>32907</xdr:colOff>
      <xdr:row>46</xdr:row>
      <xdr:rowOff>55556</xdr:rowOff>
    </xdr:to>
    <xdr:sp macro="" textlink="">
      <xdr:nvSpPr>
        <xdr:cNvPr id="53" name="Прямоугольник 52">
          <a:extLst>
            <a:ext uri="{FF2B5EF4-FFF2-40B4-BE49-F238E27FC236}">
              <a16:creationId xmlns:a16="http://schemas.microsoft.com/office/drawing/2014/main" id="{903EF59D-BAA6-4686-9AA1-6E8D33082256}"/>
            </a:ext>
          </a:extLst>
        </xdr:cNvPr>
        <xdr:cNvSpPr/>
      </xdr:nvSpPr>
      <xdr:spPr>
        <a:xfrm>
          <a:off x="915776" y="8430987"/>
          <a:ext cx="101381" cy="954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103195</xdr:colOff>
      <xdr:row>47</xdr:row>
      <xdr:rowOff>81175</xdr:rowOff>
    </xdr:from>
    <xdr:to>
      <xdr:col>4</xdr:col>
      <xdr:colOff>39476</xdr:colOff>
      <xdr:row>48</xdr:row>
      <xdr:rowOff>30375</xdr:rowOff>
    </xdr:to>
    <xdr:sp macro="" textlink="">
      <xdr:nvSpPr>
        <xdr:cNvPr id="54" name="Овал 53">
          <a:extLst>
            <a:ext uri="{FF2B5EF4-FFF2-40B4-BE49-F238E27FC236}">
              <a16:creationId xmlns:a16="http://schemas.microsoft.com/office/drawing/2014/main" id="{54FCE06D-5314-43CD-8A90-3468F323FD34}"/>
            </a:ext>
          </a:extLst>
        </xdr:cNvPr>
        <xdr:cNvSpPr>
          <a:spLocks noChangeAspect="1"/>
        </xdr:cNvSpPr>
      </xdr:nvSpPr>
      <xdr:spPr>
        <a:xfrm>
          <a:off x="693745" y="8736225"/>
          <a:ext cx="133131" cy="13335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5</xdr:col>
      <xdr:colOff>102757</xdr:colOff>
      <xdr:row>47</xdr:row>
      <xdr:rowOff>81175</xdr:rowOff>
    </xdr:from>
    <xdr:to>
      <xdr:col>6</xdr:col>
      <xdr:colOff>39038</xdr:colOff>
      <xdr:row>48</xdr:row>
      <xdr:rowOff>30375</xdr:rowOff>
    </xdr:to>
    <xdr:sp macro="" textlink="">
      <xdr:nvSpPr>
        <xdr:cNvPr id="55" name="Овал 54">
          <a:extLst>
            <a:ext uri="{FF2B5EF4-FFF2-40B4-BE49-F238E27FC236}">
              <a16:creationId xmlns:a16="http://schemas.microsoft.com/office/drawing/2014/main" id="{68E22293-ED7F-43AD-B31F-5A28BA7B6EDF}"/>
            </a:ext>
          </a:extLst>
        </xdr:cNvPr>
        <xdr:cNvSpPr>
          <a:spLocks noChangeAspect="1"/>
        </xdr:cNvSpPr>
      </xdr:nvSpPr>
      <xdr:spPr>
        <a:xfrm>
          <a:off x="1087007" y="8736225"/>
          <a:ext cx="133131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103195</xdr:colOff>
      <xdr:row>49</xdr:row>
      <xdr:rowOff>145113</xdr:rowOff>
    </xdr:from>
    <xdr:to>
      <xdr:col>4</xdr:col>
      <xdr:colOff>39476</xdr:colOff>
      <xdr:row>50</xdr:row>
      <xdr:rowOff>94531</xdr:rowOff>
    </xdr:to>
    <xdr:sp macro="" textlink="">
      <xdr:nvSpPr>
        <xdr:cNvPr id="56" name="Овал 55">
          <a:extLst>
            <a:ext uri="{FF2B5EF4-FFF2-40B4-BE49-F238E27FC236}">
              <a16:creationId xmlns:a16="http://schemas.microsoft.com/office/drawing/2014/main" id="{69527B28-2B62-45C8-9272-FFC5E1FF1FD5}"/>
            </a:ext>
          </a:extLst>
        </xdr:cNvPr>
        <xdr:cNvSpPr>
          <a:spLocks noChangeAspect="1"/>
        </xdr:cNvSpPr>
      </xdr:nvSpPr>
      <xdr:spPr>
        <a:xfrm>
          <a:off x="693745" y="9168463"/>
          <a:ext cx="133131" cy="133568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5</xdr:col>
      <xdr:colOff>102757</xdr:colOff>
      <xdr:row>49</xdr:row>
      <xdr:rowOff>145113</xdr:rowOff>
    </xdr:from>
    <xdr:to>
      <xdr:col>6</xdr:col>
      <xdr:colOff>39038</xdr:colOff>
      <xdr:row>50</xdr:row>
      <xdr:rowOff>94531</xdr:rowOff>
    </xdr:to>
    <xdr:sp macro="" textlink="">
      <xdr:nvSpPr>
        <xdr:cNvPr id="57" name="Овал 56">
          <a:extLst>
            <a:ext uri="{FF2B5EF4-FFF2-40B4-BE49-F238E27FC236}">
              <a16:creationId xmlns:a16="http://schemas.microsoft.com/office/drawing/2014/main" id="{DD5379CE-D9FA-4F7F-8092-47AE22A030EE}"/>
            </a:ext>
          </a:extLst>
        </xdr:cNvPr>
        <xdr:cNvSpPr>
          <a:spLocks noChangeAspect="1"/>
        </xdr:cNvSpPr>
      </xdr:nvSpPr>
      <xdr:spPr>
        <a:xfrm>
          <a:off x="1087007" y="9168463"/>
          <a:ext cx="133131" cy="133568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0</xdr:colOff>
      <xdr:row>53</xdr:row>
      <xdr:rowOff>0</xdr:rowOff>
    </xdr:from>
    <xdr:to>
      <xdr:col>11</xdr:col>
      <xdr:colOff>0</xdr:colOff>
      <xdr:row>53</xdr:row>
      <xdr:rowOff>0</xdr:rowOff>
    </xdr:to>
    <xdr:cxnSp macro="">
      <xdr:nvCxnSpPr>
        <xdr:cNvPr id="58" name="Прямая соединительная линия 57">
          <a:extLst>
            <a:ext uri="{FF2B5EF4-FFF2-40B4-BE49-F238E27FC236}">
              <a16:creationId xmlns:a16="http://schemas.microsoft.com/office/drawing/2014/main" id="{DF48B1F1-DC2F-438E-B921-39907A5546BB}"/>
            </a:ext>
          </a:extLst>
        </xdr:cNvPr>
        <xdr:cNvCxnSpPr/>
      </xdr:nvCxnSpPr>
      <xdr:spPr>
        <a:xfrm flipH="1">
          <a:off x="984250" y="9759950"/>
          <a:ext cx="1181100" cy="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1376</xdr:colOff>
      <xdr:row>50</xdr:row>
      <xdr:rowOff>75482</xdr:rowOff>
    </xdr:from>
    <xdr:to>
      <xdr:col>5</xdr:col>
      <xdr:colOff>0</xdr:colOff>
      <xdr:row>53</xdr:row>
      <xdr:rowOff>0</xdr:rowOff>
    </xdr:to>
    <xdr:cxnSp macro="">
      <xdr:nvCxnSpPr>
        <xdr:cNvPr id="59" name="Прямая соединительная линия 58">
          <a:extLst>
            <a:ext uri="{FF2B5EF4-FFF2-40B4-BE49-F238E27FC236}">
              <a16:creationId xmlns:a16="http://schemas.microsoft.com/office/drawing/2014/main" id="{0E461EF2-698D-4EFF-807A-9104A99612AE}"/>
            </a:ext>
          </a:extLst>
        </xdr:cNvPr>
        <xdr:cNvCxnSpPr/>
      </xdr:nvCxnSpPr>
      <xdr:spPr>
        <a:xfrm flipH="1" flipV="1">
          <a:off x="788776" y="9282982"/>
          <a:ext cx="195474" cy="476968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26776</xdr:colOff>
      <xdr:row>44</xdr:row>
      <xdr:rowOff>0</xdr:rowOff>
    </xdr:from>
    <xdr:to>
      <xdr:col>7</xdr:col>
      <xdr:colOff>0</xdr:colOff>
      <xdr:row>47</xdr:row>
      <xdr:rowOff>62125</xdr:rowOff>
    </xdr:to>
    <xdr:cxnSp macro="">
      <xdr:nvCxnSpPr>
        <xdr:cNvPr id="60" name="Прямая соединительная линия 59">
          <a:extLst>
            <a:ext uri="{FF2B5EF4-FFF2-40B4-BE49-F238E27FC236}">
              <a16:creationId xmlns:a16="http://schemas.microsoft.com/office/drawing/2014/main" id="{0578CDDC-0DAC-4470-81E7-A62E4D57E1F0}"/>
            </a:ext>
          </a:extLst>
        </xdr:cNvPr>
        <xdr:cNvCxnSpPr/>
      </xdr:nvCxnSpPr>
      <xdr:spPr>
        <a:xfrm flipH="1">
          <a:off x="814176" y="8102600"/>
          <a:ext cx="563774" cy="614575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51738</xdr:colOff>
      <xdr:row>47</xdr:row>
      <xdr:rowOff>112925</xdr:rowOff>
    </xdr:from>
    <xdr:to>
      <xdr:col>11</xdr:col>
      <xdr:colOff>0</xdr:colOff>
      <xdr:row>47</xdr:row>
      <xdr:rowOff>112925</xdr:rowOff>
    </xdr:to>
    <xdr:cxnSp macro="">
      <xdr:nvCxnSpPr>
        <xdr:cNvPr id="61" name="Прямая соединительная линия 60">
          <a:extLst>
            <a:ext uri="{FF2B5EF4-FFF2-40B4-BE49-F238E27FC236}">
              <a16:creationId xmlns:a16="http://schemas.microsoft.com/office/drawing/2014/main" id="{31E997FA-A8A4-42A5-AE38-CB01AE9E2E8A}"/>
            </a:ext>
          </a:extLst>
        </xdr:cNvPr>
        <xdr:cNvCxnSpPr/>
      </xdr:nvCxnSpPr>
      <xdr:spPr>
        <a:xfrm flipH="1">
          <a:off x="1232838" y="8767975"/>
          <a:ext cx="932512" cy="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64438</xdr:colOff>
      <xdr:row>50</xdr:row>
      <xdr:rowOff>0</xdr:rowOff>
    </xdr:from>
    <xdr:to>
      <xdr:col>11</xdr:col>
      <xdr:colOff>0</xdr:colOff>
      <xdr:row>50</xdr:row>
      <xdr:rowOff>9853</xdr:rowOff>
    </xdr:to>
    <xdr:cxnSp macro="">
      <xdr:nvCxnSpPr>
        <xdr:cNvPr id="62" name="Прямая соединительная линия 61">
          <a:extLst>
            <a:ext uri="{FF2B5EF4-FFF2-40B4-BE49-F238E27FC236}">
              <a16:creationId xmlns:a16="http://schemas.microsoft.com/office/drawing/2014/main" id="{E6031B77-B691-403E-B109-FE7104B1D0ED}"/>
            </a:ext>
          </a:extLst>
        </xdr:cNvPr>
        <xdr:cNvCxnSpPr/>
      </xdr:nvCxnSpPr>
      <xdr:spPr>
        <a:xfrm flipH="1">
          <a:off x="1245538" y="9207500"/>
          <a:ext cx="919812" cy="9853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184150</xdr:colOff>
      <xdr:row>44</xdr:row>
      <xdr:rowOff>0</xdr:rowOff>
    </xdr:from>
    <xdr:to>
      <xdr:col>10</xdr:col>
      <xdr:colOff>184150</xdr:colOff>
      <xdr:row>44</xdr:row>
      <xdr:rowOff>0</xdr:rowOff>
    </xdr:to>
    <xdr:cxnSp macro="">
      <xdr:nvCxnSpPr>
        <xdr:cNvPr id="63" name="Прямая соединительная линия 62">
          <a:extLst>
            <a:ext uri="{FF2B5EF4-FFF2-40B4-BE49-F238E27FC236}">
              <a16:creationId xmlns:a16="http://schemas.microsoft.com/office/drawing/2014/main" id="{B0B7C43B-66E9-47EE-B0BD-C2C1A04EF71F}"/>
            </a:ext>
          </a:extLst>
        </xdr:cNvPr>
        <xdr:cNvCxnSpPr/>
      </xdr:nvCxnSpPr>
      <xdr:spPr>
        <a:xfrm flipH="1">
          <a:off x="1365250" y="8102600"/>
          <a:ext cx="787400" cy="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22</xdr:col>
      <xdr:colOff>82550</xdr:colOff>
      <xdr:row>26</xdr:row>
      <xdr:rowOff>97378</xdr:rowOff>
    </xdr:to>
    <xdr:cxnSp macro="">
      <xdr:nvCxnSpPr>
        <xdr:cNvPr id="64" name="Прямая соединительная линия 63">
          <a:extLst>
            <a:ext uri="{FF2B5EF4-FFF2-40B4-BE49-F238E27FC236}">
              <a16:creationId xmlns:a16="http://schemas.microsoft.com/office/drawing/2014/main" id="{2A583497-3EBF-4B07-A08D-A9D6BAE186B1}"/>
            </a:ext>
          </a:extLst>
        </xdr:cNvPr>
        <xdr:cNvCxnSpPr/>
      </xdr:nvCxnSpPr>
      <xdr:spPr>
        <a:xfrm>
          <a:off x="1181100" y="1841500"/>
          <a:ext cx="3232150" cy="3043778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0</xdr:rowOff>
    </xdr:from>
    <xdr:to>
      <xdr:col>24</xdr:col>
      <xdr:colOff>101600</xdr:colOff>
      <xdr:row>26</xdr:row>
      <xdr:rowOff>95250</xdr:rowOff>
    </xdr:to>
    <xdr:cxnSp macro="">
      <xdr:nvCxnSpPr>
        <xdr:cNvPr id="66" name="Прямая соединительная линия 65">
          <a:extLst>
            <a:ext uri="{FF2B5EF4-FFF2-40B4-BE49-F238E27FC236}">
              <a16:creationId xmlns:a16="http://schemas.microsoft.com/office/drawing/2014/main" id="{DD85CB19-74DA-4D74-B665-F7F264E6D321}"/>
            </a:ext>
          </a:extLst>
        </xdr:cNvPr>
        <xdr:cNvCxnSpPr/>
      </xdr:nvCxnSpPr>
      <xdr:spPr>
        <a:xfrm>
          <a:off x="1574800" y="1841500"/>
          <a:ext cx="3251200" cy="304165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0</xdr:rowOff>
    </xdr:from>
    <xdr:to>
      <xdr:col>24</xdr:col>
      <xdr:colOff>107950</xdr:colOff>
      <xdr:row>25</xdr:row>
      <xdr:rowOff>82550</xdr:rowOff>
    </xdr:to>
    <xdr:cxnSp macro="">
      <xdr:nvCxnSpPr>
        <xdr:cNvPr id="69" name="Прямая соединительная линия 68">
          <a:extLst>
            <a:ext uri="{FF2B5EF4-FFF2-40B4-BE49-F238E27FC236}">
              <a16:creationId xmlns:a16="http://schemas.microsoft.com/office/drawing/2014/main" id="{2EAFEE6E-1468-466F-BF0D-F542E58A6BCD}"/>
            </a:ext>
          </a:extLst>
        </xdr:cNvPr>
        <xdr:cNvCxnSpPr/>
      </xdr:nvCxnSpPr>
      <xdr:spPr>
        <a:xfrm>
          <a:off x="984250" y="1841500"/>
          <a:ext cx="3848100" cy="28448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13</xdr:row>
      <xdr:rowOff>0</xdr:rowOff>
    </xdr:from>
    <xdr:to>
      <xdr:col>23</xdr:col>
      <xdr:colOff>76200</xdr:colOff>
      <xdr:row>26</xdr:row>
      <xdr:rowOff>82550</xdr:rowOff>
    </xdr:to>
    <xdr:cxnSp macro="">
      <xdr:nvCxnSpPr>
        <xdr:cNvPr id="71" name="Прямая соединительная линия 70">
          <a:extLst>
            <a:ext uri="{FF2B5EF4-FFF2-40B4-BE49-F238E27FC236}">
              <a16:creationId xmlns:a16="http://schemas.microsoft.com/office/drawing/2014/main" id="{47A18C09-69ED-44DB-8BA5-B3AE1F7D143A}"/>
            </a:ext>
          </a:extLst>
        </xdr:cNvPr>
        <xdr:cNvCxnSpPr/>
      </xdr:nvCxnSpPr>
      <xdr:spPr>
        <a:xfrm>
          <a:off x="3346450" y="2393950"/>
          <a:ext cx="1257300" cy="2476500"/>
        </a:xfrm>
        <a:prstGeom prst="line">
          <a:avLst/>
        </a:prstGeom>
        <a:ln w="28575" cmpd="dbl">
          <a:solidFill>
            <a:schemeClr val="bg1">
              <a:lumMod val="85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12</xdr:row>
      <xdr:rowOff>0</xdr:rowOff>
    </xdr:from>
    <xdr:to>
      <xdr:col>22</xdr:col>
      <xdr:colOff>95250</xdr:colOff>
      <xdr:row>25</xdr:row>
      <xdr:rowOff>101600</xdr:rowOff>
    </xdr:to>
    <xdr:cxnSp macro="">
      <xdr:nvCxnSpPr>
        <xdr:cNvPr id="73" name="Прямая соединительная линия 72">
          <a:extLst>
            <a:ext uri="{FF2B5EF4-FFF2-40B4-BE49-F238E27FC236}">
              <a16:creationId xmlns:a16="http://schemas.microsoft.com/office/drawing/2014/main" id="{8D70106F-CAED-4618-BDB5-510BF6028CAF}"/>
            </a:ext>
          </a:extLst>
        </xdr:cNvPr>
        <xdr:cNvCxnSpPr/>
      </xdr:nvCxnSpPr>
      <xdr:spPr>
        <a:xfrm>
          <a:off x="3543300" y="2209800"/>
          <a:ext cx="882650" cy="2495550"/>
        </a:xfrm>
        <a:prstGeom prst="line">
          <a:avLst/>
        </a:prstGeom>
        <a:ln w="28575">
          <a:solidFill>
            <a:schemeClr val="accent4">
              <a:lumMod val="75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11</xdr:row>
      <xdr:rowOff>0</xdr:rowOff>
    </xdr:from>
    <xdr:to>
      <xdr:col>23</xdr:col>
      <xdr:colOff>133350</xdr:colOff>
      <xdr:row>25</xdr:row>
      <xdr:rowOff>95250</xdr:rowOff>
    </xdr:to>
    <xdr:cxnSp macro="">
      <xdr:nvCxnSpPr>
        <xdr:cNvPr id="75" name="Прямая соединительная линия 74">
          <a:extLst>
            <a:ext uri="{FF2B5EF4-FFF2-40B4-BE49-F238E27FC236}">
              <a16:creationId xmlns:a16="http://schemas.microsoft.com/office/drawing/2014/main" id="{5CBA00C6-465F-4CD8-B5D3-7324B05AA3FB}"/>
            </a:ext>
          </a:extLst>
        </xdr:cNvPr>
        <xdr:cNvCxnSpPr/>
      </xdr:nvCxnSpPr>
      <xdr:spPr>
        <a:xfrm>
          <a:off x="3740150" y="2025650"/>
          <a:ext cx="920750" cy="267335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26</xdr:row>
      <xdr:rowOff>101600</xdr:rowOff>
    </xdr:from>
    <xdr:to>
      <xdr:col>27</xdr:col>
      <xdr:colOff>95250</xdr:colOff>
      <xdr:row>44</xdr:row>
      <xdr:rowOff>0</xdr:rowOff>
    </xdr:to>
    <xdr:cxnSp macro="">
      <xdr:nvCxnSpPr>
        <xdr:cNvPr id="79" name="Прямая соединительная линия 78">
          <a:extLst>
            <a:ext uri="{FF2B5EF4-FFF2-40B4-BE49-F238E27FC236}">
              <a16:creationId xmlns:a16="http://schemas.microsoft.com/office/drawing/2014/main" id="{6F434C27-D787-4849-AA17-A79CF37B44E1}"/>
            </a:ext>
          </a:extLst>
        </xdr:cNvPr>
        <xdr:cNvCxnSpPr/>
      </xdr:nvCxnSpPr>
      <xdr:spPr>
        <a:xfrm flipH="1">
          <a:off x="2165350" y="4889500"/>
          <a:ext cx="3244850" cy="321310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101600</xdr:rowOff>
    </xdr:from>
    <xdr:to>
      <xdr:col>27</xdr:col>
      <xdr:colOff>127000</xdr:colOff>
      <xdr:row>53</xdr:row>
      <xdr:rowOff>0</xdr:rowOff>
    </xdr:to>
    <xdr:cxnSp macro="">
      <xdr:nvCxnSpPr>
        <xdr:cNvPr id="82" name="Прямая соединительная линия 81">
          <a:extLst>
            <a:ext uri="{FF2B5EF4-FFF2-40B4-BE49-F238E27FC236}">
              <a16:creationId xmlns:a16="http://schemas.microsoft.com/office/drawing/2014/main" id="{20F12FA2-1E4D-4AF6-9058-32B213A4F92F}"/>
            </a:ext>
          </a:extLst>
        </xdr:cNvPr>
        <xdr:cNvCxnSpPr/>
      </xdr:nvCxnSpPr>
      <xdr:spPr>
        <a:xfrm flipH="1">
          <a:off x="2165350" y="4705350"/>
          <a:ext cx="3276600" cy="505460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76200</xdr:rowOff>
    </xdr:from>
    <xdr:to>
      <xdr:col>30</xdr:col>
      <xdr:colOff>88900</xdr:colOff>
      <xdr:row>50</xdr:row>
      <xdr:rowOff>0</xdr:rowOff>
    </xdr:to>
    <xdr:cxnSp macro="">
      <xdr:nvCxnSpPr>
        <xdr:cNvPr id="86" name="Прямая соединительная линия 85">
          <a:extLst>
            <a:ext uri="{FF2B5EF4-FFF2-40B4-BE49-F238E27FC236}">
              <a16:creationId xmlns:a16="http://schemas.microsoft.com/office/drawing/2014/main" id="{B62995C8-38E9-405B-8226-AB95411D7693}"/>
            </a:ext>
          </a:extLst>
        </xdr:cNvPr>
        <xdr:cNvCxnSpPr/>
      </xdr:nvCxnSpPr>
      <xdr:spPr>
        <a:xfrm flipH="1">
          <a:off x="2165350" y="4679950"/>
          <a:ext cx="3829050" cy="452755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184150</xdr:colOff>
      <xdr:row>26</xdr:row>
      <xdr:rowOff>101600</xdr:rowOff>
    </xdr:from>
    <xdr:to>
      <xdr:col>30</xdr:col>
      <xdr:colOff>63500</xdr:colOff>
      <xdr:row>47</xdr:row>
      <xdr:rowOff>120650</xdr:rowOff>
    </xdr:to>
    <xdr:cxnSp macro="">
      <xdr:nvCxnSpPr>
        <xdr:cNvPr id="89" name="Прямая соединительная линия 88">
          <a:extLst>
            <a:ext uri="{FF2B5EF4-FFF2-40B4-BE49-F238E27FC236}">
              <a16:creationId xmlns:a16="http://schemas.microsoft.com/office/drawing/2014/main" id="{97123632-B04E-4719-AA40-1B1D746BFD00}"/>
            </a:ext>
          </a:extLst>
        </xdr:cNvPr>
        <xdr:cNvCxnSpPr/>
      </xdr:nvCxnSpPr>
      <xdr:spPr>
        <a:xfrm flipH="1">
          <a:off x="2152650" y="4889500"/>
          <a:ext cx="3816350" cy="388620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1077</xdr:colOff>
      <xdr:row>26</xdr:row>
      <xdr:rowOff>101600</xdr:rowOff>
    </xdr:from>
    <xdr:to>
      <xdr:col>29</xdr:col>
      <xdr:colOff>101600</xdr:colOff>
      <xdr:row>51</xdr:row>
      <xdr:rowOff>142803</xdr:rowOff>
    </xdr:to>
    <xdr:cxnSp macro="">
      <xdr:nvCxnSpPr>
        <xdr:cNvPr id="92" name="Прямая соединительная линия 91">
          <a:extLst>
            <a:ext uri="{FF2B5EF4-FFF2-40B4-BE49-F238E27FC236}">
              <a16:creationId xmlns:a16="http://schemas.microsoft.com/office/drawing/2014/main" id="{B83E73D3-041E-4A69-BF8B-B88AFC4958E0}"/>
            </a:ext>
          </a:extLst>
        </xdr:cNvPr>
        <xdr:cNvCxnSpPr>
          <a:endCxn id="99" idx="0"/>
        </xdr:cNvCxnSpPr>
      </xdr:nvCxnSpPr>
      <xdr:spPr>
        <a:xfrm flipH="1">
          <a:off x="4725477" y="4889500"/>
          <a:ext cx="1084773" cy="4644953"/>
        </a:xfrm>
        <a:prstGeom prst="line">
          <a:avLst/>
        </a:prstGeom>
        <a:ln w="28575">
          <a:solidFill>
            <a:schemeClr val="accent4">
              <a:lumMod val="75000"/>
            </a:schemeClr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25</xdr:row>
      <xdr:rowOff>76200</xdr:rowOff>
    </xdr:from>
    <xdr:to>
      <xdr:col>29</xdr:col>
      <xdr:colOff>101600</xdr:colOff>
      <xdr:row>52</xdr:row>
      <xdr:rowOff>0</xdr:rowOff>
    </xdr:to>
    <xdr:cxnSp macro="">
      <xdr:nvCxnSpPr>
        <xdr:cNvPr id="94" name="Прямая соединительная линия 93">
          <a:extLst>
            <a:ext uri="{FF2B5EF4-FFF2-40B4-BE49-F238E27FC236}">
              <a16:creationId xmlns:a16="http://schemas.microsoft.com/office/drawing/2014/main" id="{22089A4F-454E-474A-A79E-67C12E283847}"/>
            </a:ext>
          </a:extLst>
        </xdr:cNvPr>
        <xdr:cNvCxnSpPr/>
      </xdr:nvCxnSpPr>
      <xdr:spPr>
        <a:xfrm flipH="1">
          <a:off x="4527550" y="4679950"/>
          <a:ext cx="1282700" cy="4895850"/>
        </a:xfrm>
        <a:prstGeom prst="line">
          <a:avLst/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44</xdr:row>
      <xdr:rowOff>0</xdr:rowOff>
    </xdr:from>
    <xdr:to>
      <xdr:col>26</xdr:col>
      <xdr:colOff>0</xdr:colOff>
      <xdr:row>53</xdr:row>
      <xdr:rowOff>0</xdr:rowOff>
    </xdr:to>
    <xdr:sp macro="" textlink="">
      <xdr:nvSpPr>
        <xdr:cNvPr id="95" name="Прямоугольник 94">
          <a:extLst>
            <a:ext uri="{FF2B5EF4-FFF2-40B4-BE49-F238E27FC236}">
              <a16:creationId xmlns:a16="http://schemas.microsoft.com/office/drawing/2014/main" id="{097AC779-2EC2-445F-AFCD-2F6D0178998E}"/>
            </a:ext>
          </a:extLst>
        </xdr:cNvPr>
        <xdr:cNvSpPr/>
      </xdr:nvSpPr>
      <xdr:spPr>
        <a:xfrm>
          <a:off x="196850" y="9759950"/>
          <a:ext cx="1181100" cy="1657350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BV1750FVI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162036</xdr:colOff>
      <xdr:row>51</xdr:row>
      <xdr:rowOff>142803</xdr:rowOff>
    </xdr:from>
    <xdr:to>
      <xdr:col>21</xdr:col>
      <xdr:colOff>36967</xdr:colOff>
      <xdr:row>52</xdr:row>
      <xdr:rowOff>30653</xdr:rowOff>
    </xdr:to>
    <xdr:sp macro="" textlink="">
      <xdr:nvSpPr>
        <xdr:cNvPr id="96" name="Блок-схема: узел 95">
          <a:extLst>
            <a:ext uri="{FF2B5EF4-FFF2-40B4-BE49-F238E27FC236}">
              <a16:creationId xmlns:a16="http://schemas.microsoft.com/office/drawing/2014/main" id="{0F1A1943-16AD-4F8D-A1FD-E3338EAEBE13}"/>
            </a:ext>
          </a:extLst>
        </xdr:cNvPr>
        <xdr:cNvSpPr/>
      </xdr:nvSpPr>
      <xdr:spPr>
        <a:xfrm>
          <a:off x="358886" y="1119180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21</xdr:col>
      <xdr:colOff>162036</xdr:colOff>
      <xdr:row>51</xdr:row>
      <xdr:rowOff>142803</xdr:rowOff>
    </xdr:from>
    <xdr:to>
      <xdr:col>22</xdr:col>
      <xdr:colOff>36967</xdr:colOff>
      <xdr:row>52</xdr:row>
      <xdr:rowOff>30653</xdr:rowOff>
    </xdr:to>
    <xdr:sp macro="" textlink="">
      <xdr:nvSpPr>
        <xdr:cNvPr id="97" name="Блок-схема: узел 96">
          <a:extLst>
            <a:ext uri="{FF2B5EF4-FFF2-40B4-BE49-F238E27FC236}">
              <a16:creationId xmlns:a16="http://schemas.microsoft.com/office/drawing/2014/main" id="{1E740064-AC87-4E0C-8433-3497711EC231}"/>
            </a:ext>
          </a:extLst>
        </xdr:cNvPr>
        <xdr:cNvSpPr/>
      </xdr:nvSpPr>
      <xdr:spPr>
        <a:xfrm>
          <a:off x="555736" y="1119180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162036</xdr:colOff>
      <xdr:row>51</xdr:row>
      <xdr:rowOff>142803</xdr:rowOff>
    </xdr:from>
    <xdr:to>
      <xdr:col>23</xdr:col>
      <xdr:colOff>36967</xdr:colOff>
      <xdr:row>52</xdr:row>
      <xdr:rowOff>30653</xdr:rowOff>
    </xdr:to>
    <xdr:sp macro="" textlink="">
      <xdr:nvSpPr>
        <xdr:cNvPr id="98" name="Блок-схема: узел 97">
          <a:extLst>
            <a:ext uri="{FF2B5EF4-FFF2-40B4-BE49-F238E27FC236}">
              <a16:creationId xmlns:a16="http://schemas.microsoft.com/office/drawing/2014/main" id="{9FD713CD-0DA7-4371-97A7-DC0C7A102B45}"/>
            </a:ext>
          </a:extLst>
        </xdr:cNvPr>
        <xdr:cNvSpPr/>
      </xdr:nvSpPr>
      <xdr:spPr>
        <a:xfrm>
          <a:off x="752586" y="1119180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162036</xdr:colOff>
      <xdr:row>51</xdr:row>
      <xdr:rowOff>142803</xdr:rowOff>
    </xdr:from>
    <xdr:to>
      <xdr:col>24</xdr:col>
      <xdr:colOff>36967</xdr:colOff>
      <xdr:row>52</xdr:row>
      <xdr:rowOff>30653</xdr:rowOff>
    </xdr:to>
    <xdr:sp macro="" textlink="">
      <xdr:nvSpPr>
        <xdr:cNvPr id="99" name="Блок-схема: узел 98">
          <a:extLst>
            <a:ext uri="{FF2B5EF4-FFF2-40B4-BE49-F238E27FC236}">
              <a16:creationId xmlns:a16="http://schemas.microsoft.com/office/drawing/2014/main" id="{CD7EA833-6218-43CD-BD5A-7CBB4835DC27}"/>
            </a:ext>
          </a:extLst>
        </xdr:cNvPr>
        <xdr:cNvSpPr/>
      </xdr:nvSpPr>
      <xdr:spPr>
        <a:xfrm>
          <a:off x="949436" y="1119180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161239</xdr:colOff>
      <xdr:row>51</xdr:row>
      <xdr:rowOff>142803</xdr:rowOff>
    </xdr:from>
    <xdr:to>
      <xdr:col>25</xdr:col>
      <xdr:colOff>36967</xdr:colOff>
      <xdr:row>52</xdr:row>
      <xdr:rowOff>30653</xdr:rowOff>
    </xdr:to>
    <xdr:sp macro="" textlink="">
      <xdr:nvSpPr>
        <xdr:cNvPr id="100" name="Блок-схема: узел 99">
          <a:extLst>
            <a:ext uri="{FF2B5EF4-FFF2-40B4-BE49-F238E27FC236}">
              <a16:creationId xmlns:a16="http://schemas.microsoft.com/office/drawing/2014/main" id="{0CA13003-6861-4410-8BDF-974CECF30EFF}"/>
            </a:ext>
          </a:extLst>
        </xdr:cNvPr>
        <xdr:cNvSpPr/>
      </xdr:nvSpPr>
      <xdr:spPr>
        <a:xfrm>
          <a:off x="1145489" y="11191803"/>
          <a:ext cx="72578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0</xdr:colOff>
      <xdr:row>26</xdr:row>
      <xdr:rowOff>76200</xdr:rowOff>
    </xdr:from>
    <xdr:to>
      <xdr:col>26</xdr:col>
      <xdr:colOff>88900</xdr:colOff>
      <xdr:row>52</xdr:row>
      <xdr:rowOff>0</xdr:rowOff>
    </xdr:to>
    <xdr:cxnSp macro="">
      <xdr:nvCxnSpPr>
        <xdr:cNvPr id="104" name="Прямая соединительная линия 103">
          <a:extLst>
            <a:ext uri="{FF2B5EF4-FFF2-40B4-BE49-F238E27FC236}">
              <a16:creationId xmlns:a16="http://schemas.microsoft.com/office/drawing/2014/main" id="{0807AECF-0958-4295-8C66-09A0CD382812}"/>
            </a:ext>
          </a:extLst>
        </xdr:cNvPr>
        <xdr:cNvCxnSpPr/>
      </xdr:nvCxnSpPr>
      <xdr:spPr>
        <a:xfrm flipH="1">
          <a:off x="4330700" y="4864100"/>
          <a:ext cx="876300" cy="471170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101600</xdr:rowOff>
    </xdr:from>
    <xdr:to>
      <xdr:col>25</xdr:col>
      <xdr:colOff>120650</xdr:colOff>
      <xdr:row>52</xdr:row>
      <xdr:rowOff>0</xdr:rowOff>
    </xdr:to>
    <xdr:cxnSp macro="">
      <xdr:nvCxnSpPr>
        <xdr:cNvPr id="107" name="Прямая соединительная линия 106">
          <a:extLst>
            <a:ext uri="{FF2B5EF4-FFF2-40B4-BE49-F238E27FC236}">
              <a16:creationId xmlns:a16="http://schemas.microsoft.com/office/drawing/2014/main" id="{6692E85C-733B-43A9-BE35-5F73B2B6D2C0}"/>
            </a:ext>
          </a:extLst>
        </xdr:cNvPr>
        <xdr:cNvCxnSpPr/>
      </xdr:nvCxnSpPr>
      <xdr:spPr>
        <a:xfrm flipH="1">
          <a:off x="4133850" y="4889500"/>
          <a:ext cx="908050" cy="4686300"/>
        </a:xfrm>
        <a:prstGeom prst="line">
          <a:avLst/>
        </a:prstGeom>
        <a:ln w="28575" cmpd="dbl">
          <a:solidFill>
            <a:schemeClr val="bg1">
              <a:lumMod val="85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25</xdr:row>
      <xdr:rowOff>76200</xdr:rowOff>
    </xdr:from>
    <xdr:to>
      <xdr:col>25</xdr:col>
      <xdr:colOff>107950</xdr:colOff>
      <xdr:row>52</xdr:row>
      <xdr:rowOff>0</xdr:rowOff>
    </xdr:to>
    <xdr:cxnSp macro="">
      <xdr:nvCxnSpPr>
        <xdr:cNvPr id="123" name="Прямая соединительная линия 122">
          <a:extLst>
            <a:ext uri="{FF2B5EF4-FFF2-40B4-BE49-F238E27FC236}">
              <a16:creationId xmlns:a16="http://schemas.microsoft.com/office/drawing/2014/main" id="{7852582B-A482-438B-B750-5C5BBBB84B3B}"/>
            </a:ext>
          </a:extLst>
        </xdr:cNvPr>
        <xdr:cNvCxnSpPr/>
      </xdr:nvCxnSpPr>
      <xdr:spPr>
        <a:xfrm flipH="1">
          <a:off x="4921250" y="4679950"/>
          <a:ext cx="107950" cy="48958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197303</xdr:colOff>
      <xdr:row>2</xdr:row>
      <xdr:rowOff>183696</xdr:rowOff>
    </xdr:from>
    <xdr:to>
      <xdr:col>30</xdr:col>
      <xdr:colOff>0</xdr:colOff>
      <xdr:row>9</xdr:row>
      <xdr:rowOff>183696</xdr:rowOff>
    </xdr:to>
    <xdr:sp macro="" textlink="">
      <xdr:nvSpPr>
        <xdr:cNvPr id="125" name="Прямоугольник 124">
          <a:extLst>
            <a:ext uri="{FF2B5EF4-FFF2-40B4-BE49-F238E27FC236}">
              <a16:creationId xmlns:a16="http://schemas.microsoft.com/office/drawing/2014/main" id="{00FD0C12-7FA1-4BC4-A535-2B10649F0359}"/>
            </a:ext>
          </a:extLst>
        </xdr:cNvPr>
        <xdr:cNvSpPr/>
      </xdr:nvSpPr>
      <xdr:spPr>
        <a:xfrm>
          <a:off x="4932589" y="551089"/>
          <a:ext cx="986518" cy="1285875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Rain</a:t>
          </a:r>
          <a:r>
            <a:rPr lang="en-GB" sz="1100" baseline="0">
              <a:solidFill>
                <a:sysClr val="windowText" lastClr="000000"/>
              </a:solidFill>
            </a:rPr>
            <a:t> Sensor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197303</xdr:colOff>
      <xdr:row>13</xdr:row>
      <xdr:rowOff>0</xdr:rowOff>
    </xdr:from>
    <xdr:to>
      <xdr:col>30</xdr:col>
      <xdr:colOff>0</xdr:colOff>
      <xdr:row>16</xdr:row>
      <xdr:rowOff>183696</xdr:rowOff>
    </xdr:to>
    <xdr:sp macro="" textlink="">
      <xdr:nvSpPr>
        <xdr:cNvPr id="126" name="Прямоугольник 125">
          <a:extLst>
            <a:ext uri="{FF2B5EF4-FFF2-40B4-BE49-F238E27FC236}">
              <a16:creationId xmlns:a16="http://schemas.microsoft.com/office/drawing/2014/main" id="{307EDE71-695F-494F-9136-1828DA846202}"/>
            </a:ext>
          </a:extLst>
        </xdr:cNvPr>
        <xdr:cNvSpPr/>
      </xdr:nvSpPr>
      <xdr:spPr>
        <a:xfrm>
          <a:off x="4932589" y="2388054"/>
          <a:ext cx="986518" cy="734785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Rain Sensor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166344</xdr:colOff>
      <xdr:row>15</xdr:row>
      <xdr:rowOff>145715</xdr:rowOff>
    </xdr:from>
    <xdr:to>
      <xdr:col>26</xdr:col>
      <xdr:colOff>40821</xdr:colOff>
      <xdr:row>16</xdr:row>
      <xdr:rowOff>34018</xdr:rowOff>
    </xdr:to>
    <xdr:sp macro="" textlink="">
      <xdr:nvSpPr>
        <xdr:cNvPr id="128" name="Блок-схема: узел 127">
          <a:extLst>
            <a:ext uri="{FF2B5EF4-FFF2-40B4-BE49-F238E27FC236}">
              <a16:creationId xmlns:a16="http://schemas.microsoft.com/office/drawing/2014/main" id="{184E1A43-47A4-4BFE-A842-11F64E648756}"/>
            </a:ext>
          </a:extLst>
        </xdr:cNvPr>
        <xdr:cNvSpPr/>
      </xdr:nvSpPr>
      <xdr:spPr>
        <a:xfrm>
          <a:off x="5098933" y="2901161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166343</xdr:colOff>
      <xdr:row>15</xdr:row>
      <xdr:rowOff>145715</xdr:rowOff>
    </xdr:from>
    <xdr:to>
      <xdr:col>27</xdr:col>
      <xdr:colOff>40821</xdr:colOff>
      <xdr:row>16</xdr:row>
      <xdr:rowOff>34018</xdr:rowOff>
    </xdr:to>
    <xdr:sp macro="" textlink="">
      <xdr:nvSpPr>
        <xdr:cNvPr id="129" name="Блок-схема: узел 128">
          <a:extLst>
            <a:ext uri="{FF2B5EF4-FFF2-40B4-BE49-F238E27FC236}">
              <a16:creationId xmlns:a16="http://schemas.microsoft.com/office/drawing/2014/main" id="{8AFA31C5-4ACC-4490-8C51-EF0FF0B8D712}"/>
            </a:ext>
          </a:extLst>
        </xdr:cNvPr>
        <xdr:cNvSpPr/>
      </xdr:nvSpPr>
      <xdr:spPr>
        <a:xfrm>
          <a:off x="5296236" y="2901161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166344</xdr:colOff>
      <xdr:row>15</xdr:row>
      <xdr:rowOff>145715</xdr:rowOff>
    </xdr:from>
    <xdr:to>
      <xdr:col>28</xdr:col>
      <xdr:colOff>40821</xdr:colOff>
      <xdr:row>16</xdr:row>
      <xdr:rowOff>34018</xdr:rowOff>
    </xdr:to>
    <xdr:sp macro="" textlink="">
      <xdr:nvSpPr>
        <xdr:cNvPr id="130" name="Блок-схема: узел 129">
          <a:extLst>
            <a:ext uri="{FF2B5EF4-FFF2-40B4-BE49-F238E27FC236}">
              <a16:creationId xmlns:a16="http://schemas.microsoft.com/office/drawing/2014/main" id="{8AE6DDAD-DC02-41B6-9481-162FC26B19D7}"/>
            </a:ext>
          </a:extLst>
        </xdr:cNvPr>
        <xdr:cNvSpPr/>
      </xdr:nvSpPr>
      <xdr:spPr>
        <a:xfrm>
          <a:off x="5493540" y="2901161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28</xdr:col>
      <xdr:colOff>166344</xdr:colOff>
      <xdr:row>15</xdr:row>
      <xdr:rowOff>145715</xdr:rowOff>
    </xdr:from>
    <xdr:to>
      <xdr:col>29</xdr:col>
      <xdr:colOff>40821</xdr:colOff>
      <xdr:row>16</xdr:row>
      <xdr:rowOff>34018</xdr:rowOff>
    </xdr:to>
    <xdr:sp macro="" textlink="">
      <xdr:nvSpPr>
        <xdr:cNvPr id="131" name="Блок-схема: узел 130">
          <a:extLst>
            <a:ext uri="{FF2B5EF4-FFF2-40B4-BE49-F238E27FC236}">
              <a16:creationId xmlns:a16="http://schemas.microsoft.com/office/drawing/2014/main" id="{2543E3F4-0F37-4C11-83CD-7E0C432D2416}"/>
            </a:ext>
          </a:extLst>
        </xdr:cNvPr>
        <xdr:cNvSpPr/>
      </xdr:nvSpPr>
      <xdr:spPr>
        <a:xfrm>
          <a:off x="5690844" y="2901161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0</xdr:colOff>
      <xdr:row>16</xdr:row>
      <xdr:rowOff>0</xdr:rowOff>
    </xdr:from>
    <xdr:to>
      <xdr:col>28</xdr:col>
      <xdr:colOff>76200</xdr:colOff>
      <xdr:row>25</xdr:row>
      <xdr:rowOff>88900</xdr:rowOff>
    </xdr:to>
    <xdr:cxnSp macro="">
      <xdr:nvCxnSpPr>
        <xdr:cNvPr id="132" name="Прямая соединительная линия 131">
          <a:extLst>
            <a:ext uri="{FF2B5EF4-FFF2-40B4-BE49-F238E27FC236}">
              <a16:creationId xmlns:a16="http://schemas.microsoft.com/office/drawing/2014/main" id="{604D10B9-45D4-449A-8DFA-E14628FC5D50}"/>
            </a:ext>
          </a:extLst>
        </xdr:cNvPr>
        <xdr:cNvCxnSpPr/>
      </xdr:nvCxnSpPr>
      <xdr:spPr>
        <a:xfrm>
          <a:off x="5118100" y="2946400"/>
          <a:ext cx="469900" cy="174625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16</xdr:row>
      <xdr:rowOff>0</xdr:rowOff>
    </xdr:from>
    <xdr:to>
      <xdr:col>28</xdr:col>
      <xdr:colOff>107950</xdr:colOff>
      <xdr:row>26</xdr:row>
      <xdr:rowOff>120650</xdr:rowOff>
    </xdr:to>
    <xdr:cxnSp macro="">
      <xdr:nvCxnSpPr>
        <xdr:cNvPr id="135" name="Прямая соединительная линия 134">
          <a:extLst>
            <a:ext uri="{FF2B5EF4-FFF2-40B4-BE49-F238E27FC236}">
              <a16:creationId xmlns:a16="http://schemas.microsoft.com/office/drawing/2014/main" id="{ABC57A3F-0A1B-4A2D-9FC4-67D79361ECD5}"/>
            </a:ext>
          </a:extLst>
        </xdr:cNvPr>
        <xdr:cNvCxnSpPr/>
      </xdr:nvCxnSpPr>
      <xdr:spPr>
        <a:xfrm>
          <a:off x="5314950" y="2946400"/>
          <a:ext cx="304800" cy="196215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16</xdr:row>
      <xdr:rowOff>0</xdr:rowOff>
    </xdr:from>
    <xdr:to>
      <xdr:col>31</xdr:col>
      <xdr:colOff>63500</xdr:colOff>
      <xdr:row>25</xdr:row>
      <xdr:rowOff>82550</xdr:rowOff>
    </xdr:to>
    <xdr:cxnSp macro="">
      <xdr:nvCxnSpPr>
        <xdr:cNvPr id="137" name="Прямая соединительная линия 136">
          <a:extLst>
            <a:ext uri="{FF2B5EF4-FFF2-40B4-BE49-F238E27FC236}">
              <a16:creationId xmlns:a16="http://schemas.microsoft.com/office/drawing/2014/main" id="{5EAC5190-2449-48FE-90A8-AC3D5858DB03}"/>
            </a:ext>
          </a:extLst>
        </xdr:cNvPr>
        <xdr:cNvCxnSpPr/>
      </xdr:nvCxnSpPr>
      <xdr:spPr>
        <a:xfrm>
          <a:off x="5708650" y="2946400"/>
          <a:ext cx="457200" cy="173990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10</xdr:row>
      <xdr:rowOff>0</xdr:rowOff>
    </xdr:from>
    <xdr:to>
      <xdr:col>27</xdr:col>
      <xdr:colOff>0</xdr:colOff>
      <xdr:row>13</xdr:row>
      <xdr:rowOff>0</xdr:rowOff>
    </xdr:to>
    <xdr:cxnSp macro="">
      <xdr:nvCxnSpPr>
        <xdr:cNvPr id="140" name="Прямая соединительная линия 139">
          <a:extLst>
            <a:ext uri="{FF2B5EF4-FFF2-40B4-BE49-F238E27FC236}">
              <a16:creationId xmlns:a16="http://schemas.microsoft.com/office/drawing/2014/main" id="{25A17933-824D-40E6-8EAC-1CA4E4240B5E}"/>
            </a:ext>
          </a:extLst>
        </xdr:cNvPr>
        <xdr:cNvCxnSpPr/>
      </xdr:nvCxnSpPr>
      <xdr:spPr>
        <a:xfrm>
          <a:off x="5314950" y="1841500"/>
          <a:ext cx="0" cy="55245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10</xdr:row>
      <xdr:rowOff>0</xdr:rowOff>
    </xdr:from>
    <xdr:to>
      <xdr:col>28</xdr:col>
      <xdr:colOff>0</xdr:colOff>
      <xdr:row>13</xdr:row>
      <xdr:rowOff>0</xdr:rowOff>
    </xdr:to>
    <xdr:cxnSp macro="">
      <xdr:nvCxnSpPr>
        <xdr:cNvPr id="143" name="Прямая соединительная линия 142">
          <a:extLst>
            <a:ext uri="{FF2B5EF4-FFF2-40B4-BE49-F238E27FC236}">
              <a16:creationId xmlns:a16="http://schemas.microsoft.com/office/drawing/2014/main" id="{0F995D6C-F303-4C57-A1C3-7D354E17CA7F}"/>
            </a:ext>
          </a:extLst>
        </xdr:cNvPr>
        <xdr:cNvCxnSpPr/>
      </xdr:nvCxnSpPr>
      <xdr:spPr>
        <a:xfrm>
          <a:off x="5511800" y="1841500"/>
          <a:ext cx="0" cy="55245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91</xdr:col>
      <xdr:colOff>107950</xdr:colOff>
      <xdr:row>2</xdr:row>
      <xdr:rowOff>0</xdr:rowOff>
    </xdr:from>
    <xdr:to>
      <xdr:col>93</xdr:col>
      <xdr:colOff>187013</xdr:colOff>
      <xdr:row>4</xdr:row>
      <xdr:rowOff>95665</xdr:rowOff>
    </xdr:to>
    <xdr:sp macro="" textlink="">
      <xdr:nvSpPr>
        <xdr:cNvPr id="144" name="Овал 143">
          <a:extLst>
            <a:ext uri="{FF2B5EF4-FFF2-40B4-BE49-F238E27FC236}">
              <a16:creationId xmlns:a16="http://schemas.microsoft.com/office/drawing/2014/main" id="{1AD6FD67-C95E-48FB-ADDB-64266B261529}"/>
            </a:ext>
          </a:extLst>
        </xdr:cNvPr>
        <xdr:cNvSpPr>
          <a:spLocks noChangeAspect="1"/>
        </xdr:cNvSpPr>
      </xdr:nvSpPr>
      <xdr:spPr>
        <a:xfrm>
          <a:off x="10344150" y="883920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D0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4</xdr:row>
      <xdr:rowOff>179387</xdr:rowOff>
    </xdr:from>
    <xdr:to>
      <xdr:col>93</xdr:col>
      <xdr:colOff>187013</xdr:colOff>
      <xdr:row>7</xdr:row>
      <xdr:rowOff>90902</xdr:rowOff>
    </xdr:to>
    <xdr:sp macro="" textlink="">
      <xdr:nvSpPr>
        <xdr:cNvPr id="145" name="Овал 144">
          <a:extLst>
            <a:ext uri="{FF2B5EF4-FFF2-40B4-BE49-F238E27FC236}">
              <a16:creationId xmlns:a16="http://schemas.microsoft.com/office/drawing/2014/main" id="{1A707C53-9852-454D-B75E-4DB8579F2D6F}"/>
            </a:ext>
          </a:extLst>
        </xdr:cNvPr>
        <xdr:cNvSpPr>
          <a:spLocks noChangeAspect="1"/>
        </xdr:cNvSpPr>
      </xdr:nvSpPr>
      <xdr:spPr>
        <a:xfrm>
          <a:off x="10344150" y="938688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7</xdr:row>
      <xdr:rowOff>174625</xdr:rowOff>
    </xdr:from>
    <xdr:to>
      <xdr:col>93</xdr:col>
      <xdr:colOff>187013</xdr:colOff>
      <xdr:row>10</xdr:row>
      <xdr:rowOff>86140</xdr:rowOff>
    </xdr:to>
    <xdr:sp macro="" textlink="">
      <xdr:nvSpPr>
        <xdr:cNvPr id="146" name="Овал 145">
          <a:extLst>
            <a:ext uri="{FF2B5EF4-FFF2-40B4-BE49-F238E27FC236}">
              <a16:creationId xmlns:a16="http://schemas.microsoft.com/office/drawing/2014/main" id="{C48D818F-3391-4B55-B1B8-DCA3B22E0405}"/>
            </a:ext>
          </a:extLst>
        </xdr:cNvPr>
        <xdr:cNvSpPr>
          <a:spLocks noChangeAspect="1"/>
        </xdr:cNvSpPr>
      </xdr:nvSpPr>
      <xdr:spPr>
        <a:xfrm>
          <a:off x="10344150" y="993457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D2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10</xdr:row>
      <xdr:rowOff>152860</xdr:rowOff>
    </xdr:from>
    <xdr:to>
      <xdr:col>93</xdr:col>
      <xdr:colOff>187013</xdr:colOff>
      <xdr:row>13</xdr:row>
      <xdr:rowOff>64375</xdr:rowOff>
    </xdr:to>
    <xdr:sp macro="" textlink="">
      <xdr:nvSpPr>
        <xdr:cNvPr id="147" name="Овал 146">
          <a:extLst>
            <a:ext uri="{FF2B5EF4-FFF2-40B4-BE49-F238E27FC236}">
              <a16:creationId xmlns:a16="http://schemas.microsoft.com/office/drawing/2014/main" id="{5C937946-A763-47EC-A4CA-2EDCE93E1A0F}"/>
            </a:ext>
          </a:extLst>
        </xdr:cNvPr>
        <xdr:cNvSpPr>
          <a:spLocks noChangeAspect="1"/>
        </xdr:cNvSpPr>
      </xdr:nvSpPr>
      <xdr:spPr>
        <a:xfrm>
          <a:off x="10344150" y="1046526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D3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13</xdr:row>
      <xdr:rowOff>133623</xdr:rowOff>
    </xdr:from>
    <xdr:to>
      <xdr:col>93</xdr:col>
      <xdr:colOff>187013</xdr:colOff>
      <xdr:row>16</xdr:row>
      <xdr:rowOff>45138</xdr:rowOff>
    </xdr:to>
    <xdr:sp macro="" textlink="">
      <xdr:nvSpPr>
        <xdr:cNvPr id="148" name="Овал 147">
          <a:extLst>
            <a:ext uri="{FF2B5EF4-FFF2-40B4-BE49-F238E27FC236}">
              <a16:creationId xmlns:a16="http://schemas.microsoft.com/office/drawing/2014/main" id="{22DF0CFF-94D8-48FF-8EFB-37A0C9D5B36C}"/>
            </a:ext>
          </a:extLst>
        </xdr:cNvPr>
        <xdr:cNvSpPr>
          <a:spLocks noChangeAspect="1"/>
        </xdr:cNvSpPr>
      </xdr:nvSpPr>
      <xdr:spPr>
        <a:xfrm>
          <a:off x="10344150" y="10998473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D4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16</xdr:row>
      <xdr:rowOff>160337</xdr:rowOff>
    </xdr:from>
    <xdr:to>
      <xdr:col>93</xdr:col>
      <xdr:colOff>187013</xdr:colOff>
      <xdr:row>19</xdr:row>
      <xdr:rowOff>71852</xdr:rowOff>
    </xdr:to>
    <xdr:sp macro="" textlink="">
      <xdr:nvSpPr>
        <xdr:cNvPr id="149" name="Овал 148">
          <a:extLst>
            <a:ext uri="{FF2B5EF4-FFF2-40B4-BE49-F238E27FC236}">
              <a16:creationId xmlns:a16="http://schemas.microsoft.com/office/drawing/2014/main" id="{5B65DF04-9AB6-4729-9FAA-EB816ED46F8A}"/>
            </a:ext>
          </a:extLst>
        </xdr:cNvPr>
        <xdr:cNvSpPr>
          <a:spLocks noChangeAspect="1"/>
        </xdr:cNvSpPr>
      </xdr:nvSpPr>
      <xdr:spPr>
        <a:xfrm>
          <a:off x="10344150" y="1157763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D5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19</xdr:row>
      <xdr:rowOff>155575</xdr:rowOff>
    </xdr:from>
    <xdr:to>
      <xdr:col>93</xdr:col>
      <xdr:colOff>187013</xdr:colOff>
      <xdr:row>22</xdr:row>
      <xdr:rowOff>67090</xdr:rowOff>
    </xdr:to>
    <xdr:sp macro="" textlink="">
      <xdr:nvSpPr>
        <xdr:cNvPr id="150" name="Овал 149">
          <a:extLst>
            <a:ext uri="{FF2B5EF4-FFF2-40B4-BE49-F238E27FC236}">
              <a16:creationId xmlns:a16="http://schemas.microsoft.com/office/drawing/2014/main" id="{16B9F1E7-3CE3-4DDC-BB00-3886A7B9FCBC}"/>
            </a:ext>
          </a:extLst>
        </xdr:cNvPr>
        <xdr:cNvSpPr>
          <a:spLocks noChangeAspect="1"/>
        </xdr:cNvSpPr>
      </xdr:nvSpPr>
      <xdr:spPr>
        <a:xfrm>
          <a:off x="10344150" y="1212532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D6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22</xdr:row>
      <xdr:rowOff>182288</xdr:rowOff>
    </xdr:from>
    <xdr:to>
      <xdr:col>93</xdr:col>
      <xdr:colOff>187013</xdr:colOff>
      <xdr:row>25</xdr:row>
      <xdr:rowOff>93803</xdr:rowOff>
    </xdr:to>
    <xdr:sp macro="" textlink="">
      <xdr:nvSpPr>
        <xdr:cNvPr id="151" name="Овал 150">
          <a:extLst>
            <a:ext uri="{FF2B5EF4-FFF2-40B4-BE49-F238E27FC236}">
              <a16:creationId xmlns:a16="http://schemas.microsoft.com/office/drawing/2014/main" id="{F22D0081-F5C9-442F-8966-1E48BEC0DE52}"/>
            </a:ext>
          </a:extLst>
        </xdr:cNvPr>
        <xdr:cNvSpPr>
          <a:spLocks noChangeAspect="1"/>
        </xdr:cNvSpPr>
      </xdr:nvSpPr>
      <xdr:spPr>
        <a:xfrm>
          <a:off x="10344150" y="12704488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D7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26</xdr:row>
      <xdr:rowOff>45622</xdr:rowOff>
    </xdr:from>
    <xdr:to>
      <xdr:col>93</xdr:col>
      <xdr:colOff>187013</xdr:colOff>
      <xdr:row>28</xdr:row>
      <xdr:rowOff>141287</xdr:rowOff>
    </xdr:to>
    <xdr:sp macro="" textlink="">
      <xdr:nvSpPr>
        <xdr:cNvPr id="152" name="Овал 151">
          <a:extLst>
            <a:ext uri="{FF2B5EF4-FFF2-40B4-BE49-F238E27FC236}">
              <a16:creationId xmlns:a16="http://schemas.microsoft.com/office/drawing/2014/main" id="{5F725036-EBE0-4EAF-9734-187104E6FC3E}"/>
            </a:ext>
          </a:extLst>
        </xdr:cNvPr>
        <xdr:cNvSpPr>
          <a:spLocks noChangeAspect="1"/>
        </xdr:cNvSpPr>
      </xdr:nvSpPr>
      <xdr:spPr>
        <a:xfrm>
          <a:off x="10344150" y="13304422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D8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44</xdr:row>
      <xdr:rowOff>130175</xdr:rowOff>
    </xdr:from>
    <xdr:to>
      <xdr:col>94</xdr:col>
      <xdr:colOff>963</xdr:colOff>
      <xdr:row>47</xdr:row>
      <xdr:rowOff>42550</xdr:rowOff>
    </xdr:to>
    <xdr:sp macro="" textlink="">
      <xdr:nvSpPr>
        <xdr:cNvPr id="153" name="Овал 152">
          <a:extLst>
            <a:ext uri="{FF2B5EF4-FFF2-40B4-BE49-F238E27FC236}">
              <a16:creationId xmlns:a16="http://schemas.microsoft.com/office/drawing/2014/main" id="{314FDF63-A7D3-415B-9946-EBBFAFD2E6A7}"/>
            </a:ext>
          </a:extLst>
        </xdr:cNvPr>
        <xdr:cNvSpPr>
          <a:spLocks noChangeAspect="1"/>
        </xdr:cNvSpPr>
      </xdr:nvSpPr>
      <xdr:spPr>
        <a:xfrm>
          <a:off x="10356538" y="16703675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ru-RU" sz="1100"/>
            <a:t>3.3</a:t>
          </a:r>
          <a:r>
            <a:rPr lang="en-GB" sz="1100"/>
            <a:t>V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47</xdr:row>
      <xdr:rowOff>125412</xdr:rowOff>
    </xdr:from>
    <xdr:to>
      <xdr:col>94</xdr:col>
      <xdr:colOff>963</xdr:colOff>
      <xdr:row>50</xdr:row>
      <xdr:rowOff>37787</xdr:rowOff>
    </xdr:to>
    <xdr:sp macro="" textlink="">
      <xdr:nvSpPr>
        <xdr:cNvPr id="154" name="Овал 153">
          <a:extLst>
            <a:ext uri="{FF2B5EF4-FFF2-40B4-BE49-F238E27FC236}">
              <a16:creationId xmlns:a16="http://schemas.microsoft.com/office/drawing/2014/main" id="{F21DDB52-8DBC-41E3-BEB4-B3429E39B636}"/>
            </a:ext>
          </a:extLst>
        </xdr:cNvPr>
        <xdr:cNvSpPr>
          <a:spLocks noChangeAspect="1"/>
        </xdr:cNvSpPr>
      </xdr:nvSpPr>
      <xdr:spPr>
        <a:xfrm>
          <a:off x="10356538" y="17251362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5V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50</xdr:row>
      <xdr:rowOff>120650</xdr:rowOff>
    </xdr:from>
    <xdr:to>
      <xdr:col>94</xdr:col>
      <xdr:colOff>963</xdr:colOff>
      <xdr:row>53</xdr:row>
      <xdr:rowOff>33025</xdr:rowOff>
    </xdr:to>
    <xdr:sp macro="" textlink="">
      <xdr:nvSpPr>
        <xdr:cNvPr id="155" name="Овал 154">
          <a:extLst>
            <a:ext uri="{FF2B5EF4-FFF2-40B4-BE49-F238E27FC236}">
              <a16:creationId xmlns:a16="http://schemas.microsoft.com/office/drawing/2014/main" id="{180B141C-F9F9-40E2-B8A2-4BCD592215AB}"/>
            </a:ext>
          </a:extLst>
        </xdr:cNvPr>
        <xdr:cNvSpPr>
          <a:spLocks noChangeAspect="1"/>
        </xdr:cNvSpPr>
      </xdr:nvSpPr>
      <xdr:spPr>
        <a:xfrm>
          <a:off x="10356538" y="17799050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53</xdr:row>
      <xdr:rowOff>115887</xdr:rowOff>
    </xdr:from>
    <xdr:to>
      <xdr:col>94</xdr:col>
      <xdr:colOff>963</xdr:colOff>
      <xdr:row>56</xdr:row>
      <xdr:rowOff>28262</xdr:rowOff>
    </xdr:to>
    <xdr:sp macro="" textlink="">
      <xdr:nvSpPr>
        <xdr:cNvPr id="156" name="Овал 155">
          <a:extLst>
            <a:ext uri="{FF2B5EF4-FFF2-40B4-BE49-F238E27FC236}">
              <a16:creationId xmlns:a16="http://schemas.microsoft.com/office/drawing/2014/main" id="{BE7979DE-986D-4A88-A218-F1D2EEF8A0F9}"/>
            </a:ext>
          </a:extLst>
        </xdr:cNvPr>
        <xdr:cNvSpPr>
          <a:spLocks noChangeAspect="1"/>
        </xdr:cNvSpPr>
      </xdr:nvSpPr>
      <xdr:spPr>
        <a:xfrm>
          <a:off x="10356538" y="18346737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>
    <xdr:from>
      <xdr:col>63</xdr:col>
      <xdr:colOff>0</xdr:colOff>
      <xdr:row>15</xdr:row>
      <xdr:rowOff>0</xdr:rowOff>
    </xdr:from>
    <xdr:to>
      <xdr:col>64</xdr:col>
      <xdr:colOff>0</xdr:colOff>
      <xdr:row>45</xdr:row>
      <xdr:rowOff>0</xdr:rowOff>
    </xdr:to>
    <xdr:sp macro="" textlink="">
      <xdr:nvSpPr>
        <xdr:cNvPr id="157" name="Прямоугольник 156">
          <a:extLst>
            <a:ext uri="{FF2B5EF4-FFF2-40B4-BE49-F238E27FC236}">
              <a16:creationId xmlns:a16="http://schemas.microsoft.com/office/drawing/2014/main" id="{85284C5B-13D0-46C5-937E-2A0DBA4E5568}"/>
            </a:ext>
          </a:extLst>
        </xdr:cNvPr>
        <xdr:cNvSpPr/>
      </xdr:nvSpPr>
      <xdr:spPr>
        <a:xfrm>
          <a:off x="4724400" y="11233150"/>
          <a:ext cx="196850" cy="5524500"/>
        </a:xfrm>
        <a:prstGeom prst="rect">
          <a:avLst/>
        </a:prstGeom>
        <a:solidFill>
          <a:srgbClr val="4472C4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64</xdr:col>
      <xdr:colOff>0</xdr:colOff>
      <xdr:row>15</xdr:row>
      <xdr:rowOff>0</xdr:rowOff>
    </xdr:from>
    <xdr:to>
      <xdr:col>65</xdr:col>
      <xdr:colOff>0</xdr:colOff>
      <xdr:row>45</xdr:row>
      <xdr:rowOff>0</xdr:rowOff>
    </xdr:to>
    <xdr:sp macro="" textlink="">
      <xdr:nvSpPr>
        <xdr:cNvPr id="158" name="Прямоугольник 157">
          <a:extLst>
            <a:ext uri="{FF2B5EF4-FFF2-40B4-BE49-F238E27FC236}">
              <a16:creationId xmlns:a16="http://schemas.microsoft.com/office/drawing/2014/main" id="{CC8E7D77-4DE4-4DCA-B14B-A1DBFB385409}"/>
            </a:ext>
          </a:extLst>
        </xdr:cNvPr>
        <xdr:cNvSpPr/>
      </xdr:nvSpPr>
      <xdr:spPr>
        <a:xfrm>
          <a:off x="4921250" y="11233150"/>
          <a:ext cx="196850" cy="5524500"/>
        </a:xfrm>
        <a:prstGeom prst="rect">
          <a:avLst/>
        </a:prstGeom>
        <a:solidFill>
          <a:srgbClr val="FF0000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57</xdr:col>
      <xdr:colOff>0</xdr:colOff>
      <xdr:row>15</xdr:row>
      <xdr:rowOff>0</xdr:rowOff>
    </xdr:from>
    <xdr:to>
      <xdr:col>62</xdr:col>
      <xdr:colOff>0</xdr:colOff>
      <xdr:row>45</xdr:row>
      <xdr:rowOff>0</xdr:rowOff>
    </xdr:to>
    <xdr:sp macro="" textlink="">
      <xdr:nvSpPr>
        <xdr:cNvPr id="159" name="Прямоугольник 158">
          <a:extLst>
            <a:ext uri="{FF2B5EF4-FFF2-40B4-BE49-F238E27FC236}">
              <a16:creationId xmlns:a16="http://schemas.microsoft.com/office/drawing/2014/main" id="{A42C426E-285D-4E6D-BB48-4BBA278E0A35}"/>
            </a:ext>
          </a:extLst>
        </xdr:cNvPr>
        <xdr:cNvSpPr/>
      </xdr:nvSpPr>
      <xdr:spPr>
        <a:xfrm>
          <a:off x="3543300" y="11233150"/>
          <a:ext cx="984250" cy="5524500"/>
        </a:xfrm>
        <a:prstGeom prst="rect">
          <a:avLst/>
        </a:prstGeom>
        <a:solidFill>
          <a:schemeClr val="bg1">
            <a:lumMod val="85000"/>
            <a:alpha val="50196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64</xdr:col>
      <xdr:colOff>76202</xdr:colOff>
      <xdr:row>44</xdr:row>
      <xdr:rowOff>69850</xdr:rowOff>
    </xdr:from>
    <xdr:to>
      <xdr:col>91</xdr:col>
      <xdr:colOff>120338</xdr:colOff>
      <xdr:row>45</xdr:row>
      <xdr:rowOff>178438</xdr:rowOff>
    </xdr:to>
    <xdr:cxnSp macro="">
      <xdr:nvCxnSpPr>
        <xdr:cNvPr id="160" name="Прямая со стрелкой 159">
          <a:extLst>
            <a:ext uri="{FF2B5EF4-FFF2-40B4-BE49-F238E27FC236}">
              <a16:creationId xmlns:a16="http://schemas.microsoft.com/office/drawing/2014/main" id="{88EB2715-9E39-403E-B3AF-DDABE8421CBB}"/>
            </a:ext>
          </a:extLst>
        </xdr:cNvPr>
        <xdr:cNvCxnSpPr>
          <a:stCxn id="153" idx="2"/>
        </xdr:cNvCxnSpPr>
      </xdr:nvCxnSpPr>
      <xdr:spPr>
        <a:xfrm flipH="1" flipV="1">
          <a:off x="4997452" y="16643350"/>
          <a:ext cx="5359086" cy="292738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63500</xdr:colOff>
      <xdr:row>44</xdr:row>
      <xdr:rowOff>69851</xdr:rowOff>
    </xdr:from>
    <xdr:to>
      <xdr:col>91</xdr:col>
      <xdr:colOff>120338</xdr:colOff>
      <xdr:row>51</xdr:row>
      <xdr:rowOff>168913</xdr:rowOff>
    </xdr:to>
    <xdr:cxnSp macro="">
      <xdr:nvCxnSpPr>
        <xdr:cNvPr id="161" name="Прямая со стрелкой 160">
          <a:extLst>
            <a:ext uri="{FF2B5EF4-FFF2-40B4-BE49-F238E27FC236}">
              <a16:creationId xmlns:a16="http://schemas.microsoft.com/office/drawing/2014/main" id="{B9D73EBE-2C82-4056-8A22-655B3EC97795}"/>
            </a:ext>
          </a:extLst>
        </xdr:cNvPr>
        <xdr:cNvCxnSpPr>
          <a:stCxn id="155" idx="2"/>
        </xdr:cNvCxnSpPr>
      </xdr:nvCxnSpPr>
      <xdr:spPr>
        <a:xfrm flipH="1" flipV="1">
          <a:off x="4787900" y="16643351"/>
          <a:ext cx="5568638" cy="1388112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91</xdr:col>
      <xdr:colOff>107950</xdr:colOff>
      <xdr:row>29</xdr:row>
      <xdr:rowOff>88485</xdr:rowOff>
    </xdr:from>
    <xdr:to>
      <xdr:col>93</xdr:col>
      <xdr:colOff>187013</xdr:colOff>
      <xdr:row>32</xdr:row>
      <xdr:rowOff>0</xdr:rowOff>
    </xdr:to>
    <xdr:sp macro="" textlink="">
      <xdr:nvSpPr>
        <xdr:cNvPr id="162" name="Овал 161">
          <a:extLst>
            <a:ext uri="{FF2B5EF4-FFF2-40B4-BE49-F238E27FC236}">
              <a16:creationId xmlns:a16="http://schemas.microsoft.com/office/drawing/2014/main" id="{7F418046-0BB7-435F-9C5F-A52BB3716AD8}"/>
            </a:ext>
          </a:extLst>
        </xdr:cNvPr>
        <xdr:cNvSpPr>
          <a:spLocks noChangeAspect="1"/>
        </xdr:cNvSpPr>
      </xdr:nvSpPr>
      <xdr:spPr>
        <a:xfrm>
          <a:off x="10344150" y="138997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D9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32</xdr:row>
      <xdr:rowOff>88485</xdr:rowOff>
    </xdr:from>
    <xdr:to>
      <xdr:col>93</xdr:col>
      <xdr:colOff>187013</xdr:colOff>
      <xdr:row>35</xdr:row>
      <xdr:rowOff>0</xdr:rowOff>
    </xdr:to>
    <xdr:sp macro="" textlink="">
      <xdr:nvSpPr>
        <xdr:cNvPr id="163" name="Овал 162">
          <a:extLst>
            <a:ext uri="{FF2B5EF4-FFF2-40B4-BE49-F238E27FC236}">
              <a16:creationId xmlns:a16="http://schemas.microsoft.com/office/drawing/2014/main" id="{DB33D1B3-4161-4D95-B267-B5EFB235F8DF}"/>
            </a:ext>
          </a:extLst>
        </xdr:cNvPr>
        <xdr:cNvSpPr>
          <a:spLocks noChangeAspect="1"/>
        </xdr:cNvSpPr>
      </xdr:nvSpPr>
      <xdr:spPr>
        <a:xfrm>
          <a:off x="10344150" y="1445218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D10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35</xdr:row>
      <xdr:rowOff>88485</xdr:rowOff>
    </xdr:from>
    <xdr:to>
      <xdr:col>93</xdr:col>
      <xdr:colOff>187013</xdr:colOff>
      <xdr:row>38</xdr:row>
      <xdr:rowOff>0</xdr:rowOff>
    </xdr:to>
    <xdr:sp macro="" textlink="">
      <xdr:nvSpPr>
        <xdr:cNvPr id="164" name="Овал 163">
          <a:extLst>
            <a:ext uri="{FF2B5EF4-FFF2-40B4-BE49-F238E27FC236}">
              <a16:creationId xmlns:a16="http://schemas.microsoft.com/office/drawing/2014/main" id="{7ADFFE8C-C63D-4897-B44A-0117DB889C38}"/>
            </a:ext>
          </a:extLst>
        </xdr:cNvPr>
        <xdr:cNvSpPr>
          <a:spLocks noChangeAspect="1"/>
        </xdr:cNvSpPr>
      </xdr:nvSpPr>
      <xdr:spPr>
        <a:xfrm>
          <a:off x="10344150" y="150046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D11</a:t>
          </a:r>
          <a:endParaRPr lang="ru-RU" sz="1100"/>
        </a:p>
      </xdr:txBody>
    </xdr:sp>
    <xdr:clientData/>
  </xdr:twoCellAnchor>
  <xdr:twoCellAnchor>
    <xdr:from>
      <xdr:col>61</xdr:col>
      <xdr:colOff>88900</xdr:colOff>
      <xdr:row>15</xdr:row>
      <xdr:rowOff>88900</xdr:rowOff>
    </xdr:from>
    <xdr:to>
      <xdr:col>64</xdr:col>
      <xdr:colOff>69850</xdr:colOff>
      <xdr:row>20</xdr:row>
      <xdr:rowOff>50800</xdr:rowOff>
    </xdr:to>
    <xdr:cxnSp macro="">
      <xdr:nvCxnSpPr>
        <xdr:cNvPr id="165" name="Прямая со стрелкой 164">
          <a:extLst>
            <a:ext uri="{FF2B5EF4-FFF2-40B4-BE49-F238E27FC236}">
              <a16:creationId xmlns:a16="http://schemas.microsoft.com/office/drawing/2014/main" id="{F1BEE667-7FD2-4F66-905A-238D55325BCC}"/>
            </a:ext>
          </a:extLst>
        </xdr:cNvPr>
        <xdr:cNvCxnSpPr/>
      </xdr:nvCxnSpPr>
      <xdr:spPr>
        <a:xfrm flipH="1" flipV="1">
          <a:off x="4419600" y="11322050"/>
          <a:ext cx="571500" cy="88265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101600</xdr:colOff>
      <xdr:row>17</xdr:row>
      <xdr:rowOff>69850</xdr:rowOff>
    </xdr:from>
    <xdr:to>
      <xdr:col>63</xdr:col>
      <xdr:colOff>127000</xdr:colOff>
      <xdr:row>20</xdr:row>
      <xdr:rowOff>88900</xdr:rowOff>
    </xdr:to>
    <xdr:cxnSp macro="">
      <xdr:nvCxnSpPr>
        <xdr:cNvPr id="166" name="Прямая со стрелкой 165">
          <a:extLst>
            <a:ext uri="{FF2B5EF4-FFF2-40B4-BE49-F238E27FC236}">
              <a16:creationId xmlns:a16="http://schemas.microsoft.com/office/drawing/2014/main" id="{4097DAB2-18D1-472C-9DFC-F5D2A59B501F}"/>
            </a:ext>
          </a:extLst>
        </xdr:cNvPr>
        <xdr:cNvCxnSpPr/>
      </xdr:nvCxnSpPr>
      <xdr:spPr>
        <a:xfrm flipH="1" flipV="1">
          <a:off x="4432300" y="11671300"/>
          <a:ext cx="419100" cy="571500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107950</xdr:colOff>
      <xdr:row>16</xdr:row>
      <xdr:rowOff>95250</xdr:rowOff>
    </xdr:from>
    <xdr:to>
      <xdr:col>91</xdr:col>
      <xdr:colOff>107950</xdr:colOff>
      <xdr:row>36</xdr:row>
      <xdr:rowOff>136318</xdr:rowOff>
    </xdr:to>
    <xdr:cxnSp macro="">
      <xdr:nvCxnSpPr>
        <xdr:cNvPr id="167" name="Прямая со стрелкой 166">
          <a:extLst>
            <a:ext uri="{FF2B5EF4-FFF2-40B4-BE49-F238E27FC236}">
              <a16:creationId xmlns:a16="http://schemas.microsoft.com/office/drawing/2014/main" id="{727473A6-7109-4583-B9C3-F52FCD1BAC2B}"/>
            </a:ext>
          </a:extLst>
        </xdr:cNvPr>
        <xdr:cNvCxnSpPr>
          <a:endCxn id="164" idx="2"/>
        </xdr:cNvCxnSpPr>
      </xdr:nvCxnSpPr>
      <xdr:spPr>
        <a:xfrm>
          <a:off x="4438650" y="11512550"/>
          <a:ext cx="5905500" cy="3724068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133350</xdr:colOff>
      <xdr:row>34</xdr:row>
      <xdr:rowOff>120650</xdr:rowOff>
    </xdr:from>
    <xdr:to>
      <xdr:col>63</xdr:col>
      <xdr:colOff>107950</xdr:colOff>
      <xdr:row>38</xdr:row>
      <xdr:rowOff>88900</xdr:rowOff>
    </xdr:to>
    <xdr:cxnSp macro="">
      <xdr:nvCxnSpPr>
        <xdr:cNvPr id="180" name="Прямая со стрелкой 179">
          <a:extLst>
            <a:ext uri="{FF2B5EF4-FFF2-40B4-BE49-F238E27FC236}">
              <a16:creationId xmlns:a16="http://schemas.microsoft.com/office/drawing/2014/main" id="{CEF0EF69-4C7A-46D1-8DEE-58564AB9200D}"/>
            </a:ext>
          </a:extLst>
        </xdr:cNvPr>
        <xdr:cNvCxnSpPr/>
      </xdr:nvCxnSpPr>
      <xdr:spPr>
        <a:xfrm flipH="1">
          <a:off x="4267200" y="14852650"/>
          <a:ext cx="565150" cy="704850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120650</xdr:colOff>
      <xdr:row>34</xdr:row>
      <xdr:rowOff>120650</xdr:rowOff>
    </xdr:from>
    <xdr:to>
      <xdr:col>64</xdr:col>
      <xdr:colOff>88900</xdr:colOff>
      <xdr:row>40</xdr:row>
      <xdr:rowOff>120650</xdr:rowOff>
    </xdr:to>
    <xdr:cxnSp macro="">
      <xdr:nvCxnSpPr>
        <xdr:cNvPr id="181" name="Прямая со стрелкой 180">
          <a:extLst>
            <a:ext uri="{FF2B5EF4-FFF2-40B4-BE49-F238E27FC236}">
              <a16:creationId xmlns:a16="http://schemas.microsoft.com/office/drawing/2014/main" id="{E5247C89-82B3-467B-BD89-8051B0D0821B}"/>
            </a:ext>
          </a:extLst>
        </xdr:cNvPr>
        <xdr:cNvCxnSpPr/>
      </xdr:nvCxnSpPr>
      <xdr:spPr>
        <a:xfrm flipH="1">
          <a:off x="4254500" y="14852650"/>
          <a:ext cx="755650" cy="1104900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50809</xdr:colOff>
      <xdr:row>38</xdr:row>
      <xdr:rowOff>87312</xdr:rowOff>
    </xdr:from>
    <xdr:to>
      <xdr:col>61</xdr:col>
      <xdr:colOff>150813</xdr:colOff>
      <xdr:row>39</xdr:row>
      <xdr:rowOff>142874</xdr:rowOff>
    </xdr:to>
    <xdr:grpSp>
      <xdr:nvGrpSpPr>
        <xdr:cNvPr id="182" name="Группа 181">
          <a:extLst>
            <a:ext uri="{FF2B5EF4-FFF2-40B4-BE49-F238E27FC236}">
              <a16:creationId xmlns:a16="http://schemas.microsoft.com/office/drawing/2014/main" id="{435C1FBC-F084-4054-B699-C08530609E67}"/>
            </a:ext>
          </a:extLst>
        </xdr:cNvPr>
        <xdr:cNvGrpSpPr/>
      </xdr:nvGrpSpPr>
      <xdr:grpSpPr>
        <a:xfrm>
          <a:off x="12058659" y="7085012"/>
          <a:ext cx="100004" cy="239712"/>
          <a:chOff x="6319267" y="15462250"/>
          <a:chExt cx="59529" cy="238125"/>
        </a:xfrm>
      </xdr:grpSpPr>
      <xdr:cxnSp macro="">
        <xdr:nvCxnSpPr>
          <xdr:cNvPr id="183" name="Прямая соединительная линия 182">
            <a:extLst>
              <a:ext uri="{FF2B5EF4-FFF2-40B4-BE49-F238E27FC236}">
                <a16:creationId xmlns:a16="http://schemas.microsoft.com/office/drawing/2014/main" id="{BA0E465E-39F0-4421-B7E9-E450C5034E68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4" name="Прямоугольник: скругленные углы 183">
            <a:extLst>
              <a:ext uri="{FF2B5EF4-FFF2-40B4-BE49-F238E27FC236}">
                <a16:creationId xmlns:a16="http://schemas.microsoft.com/office/drawing/2014/main" id="{DDE3264D-0AD3-4FE7-A949-C2C227F443AA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60</xdr:col>
      <xdr:colOff>38902</xdr:colOff>
      <xdr:row>15</xdr:row>
      <xdr:rowOff>59530</xdr:rowOff>
    </xdr:from>
    <xdr:to>
      <xdr:col>60</xdr:col>
      <xdr:colOff>138906</xdr:colOff>
      <xdr:row>16</xdr:row>
      <xdr:rowOff>115093</xdr:rowOff>
    </xdr:to>
    <xdr:grpSp>
      <xdr:nvGrpSpPr>
        <xdr:cNvPr id="185" name="Группа 184">
          <a:extLst>
            <a:ext uri="{FF2B5EF4-FFF2-40B4-BE49-F238E27FC236}">
              <a16:creationId xmlns:a16="http://schemas.microsoft.com/office/drawing/2014/main" id="{649E4AEB-C7F1-4375-9476-B7B9B4707C8E}"/>
            </a:ext>
          </a:extLst>
        </xdr:cNvPr>
        <xdr:cNvGrpSpPr/>
      </xdr:nvGrpSpPr>
      <xdr:grpSpPr>
        <a:xfrm>
          <a:off x="11849902" y="2821780"/>
          <a:ext cx="100004" cy="239713"/>
          <a:chOff x="6319267" y="15462250"/>
          <a:chExt cx="59529" cy="238125"/>
        </a:xfrm>
      </xdr:grpSpPr>
      <xdr:cxnSp macro="">
        <xdr:nvCxnSpPr>
          <xdr:cNvPr id="186" name="Прямая соединительная линия 185">
            <a:extLst>
              <a:ext uri="{FF2B5EF4-FFF2-40B4-BE49-F238E27FC236}">
                <a16:creationId xmlns:a16="http://schemas.microsoft.com/office/drawing/2014/main" id="{E07D78CB-D7C6-425D-9AC6-C541F0165E07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7" name="Прямоугольник: скругленные углы 186">
            <a:extLst>
              <a:ext uri="{FF2B5EF4-FFF2-40B4-BE49-F238E27FC236}">
                <a16:creationId xmlns:a16="http://schemas.microsoft.com/office/drawing/2014/main" id="{F14DAE09-BBDF-4F67-9EAB-211B793F899A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60</xdr:col>
      <xdr:colOff>120650</xdr:colOff>
      <xdr:row>21</xdr:row>
      <xdr:rowOff>19367</xdr:rowOff>
    </xdr:from>
    <xdr:to>
      <xdr:col>91</xdr:col>
      <xdr:colOff>107950</xdr:colOff>
      <xdr:row>39</xdr:row>
      <xdr:rowOff>98753</xdr:rowOff>
    </xdr:to>
    <xdr:cxnSp macro="">
      <xdr:nvCxnSpPr>
        <xdr:cNvPr id="188" name="Прямая со стрелкой 187">
          <a:extLst>
            <a:ext uri="{FF2B5EF4-FFF2-40B4-BE49-F238E27FC236}">
              <a16:creationId xmlns:a16="http://schemas.microsoft.com/office/drawing/2014/main" id="{28DF404C-96C3-42AB-89C7-C4D6999DA3D1}"/>
            </a:ext>
          </a:extLst>
        </xdr:cNvPr>
        <xdr:cNvCxnSpPr>
          <a:stCxn id="150" idx="2"/>
        </xdr:cNvCxnSpPr>
      </xdr:nvCxnSpPr>
      <xdr:spPr>
        <a:xfrm flipH="1">
          <a:off x="4254500" y="12357417"/>
          <a:ext cx="6089650" cy="3394086"/>
        </a:xfrm>
        <a:prstGeom prst="straightConnector1">
          <a:avLst/>
        </a:prstGeom>
        <a:ln w="28575">
          <a:solidFill>
            <a:schemeClr val="bg1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105104</xdr:colOff>
      <xdr:row>14</xdr:row>
      <xdr:rowOff>181346</xdr:rowOff>
    </xdr:from>
    <xdr:to>
      <xdr:col>91</xdr:col>
      <xdr:colOff>107950</xdr:colOff>
      <xdr:row>28</xdr:row>
      <xdr:rowOff>83207</xdr:rowOff>
    </xdr:to>
    <xdr:cxnSp macro="">
      <xdr:nvCxnSpPr>
        <xdr:cNvPr id="189" name="Прямая со стрелкой 188">
          <a:extLst>
            <a:ext uri="{FF2B5EF4-FFF2-40B4-BE49-F238E27FC236}">
              <a16:creationId xmlns:a16="http://schemas.microsoft.com/office/drawing/2014/main" id="{694C3B8F-5361-4280-A709-444032F1594B}"/>
            </a:ext>
          </a:extLst>
        </xdr:cNvPr>
        <xdr:cNvCxnSpPr>
          <a:stCxn id="148" idx="2"/>
        </xdr:cNvCxnSpPr>
      </xdr:nvCxnSpPr>
      <xdr:spPr>
        <a:xfrm flipH="1">
          <a:off x="4042104" y="11230346"/>
          <a:ext cx="6302046" cy="2479961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91967</xdr:colOff>
      <xdr:row>12</xdr:row>
      <xdr:rowOff>16652</xdr:rowOff>
    </xdr:from>
    <xdr:to>
      <xdr:col>91</xdr:col>
      <xdr:colOff>107950</xdr:colOff>
      <xdr:row>27</xdr:row>
      <xdr:rowOff>96345</xdr:rowOff>
    </xdr:to>
    <xdr:cxnSp macro="">
      <xdr:nvCxnSpPr>
        <xdr:cNvPr id="190" name="Прямая со стрелкой 189">
          <a:extLst>
            <a:ext uri="{FF2B5EF4-FFF2-40B4-BE49-F238E27FC236}">
              <a16:creationId xmlns:a16="http://schemas.microsoft.com/office/drawing/2014/main" id="{C0A05969-0A8D-42BD-954D-7EA3091AA6C6}"/>
            </a:ext>
          </a:extLst>
        </xdr:cNvPr>
        <xdr:cNvCxnSpPr>
          <a:stCxn id="147" idx="2"/>
        </xdr:cNvCxnSpPr>
      </xdr:nvCxnSpPr>
      <xdr:spPr>
        <a:xfrm flipH="1">
          <a:off x="4028967" y="10697352"/>
          <a:ext cx="6315183" cy="2841943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26</xdr:row>
      <xdr:rowOff>183931</xdr:rowOff>
    </xdr:from>
    <xdr:to>
      <xdr:col>58</xdr:col>
      <xdr:colOff>0</xdr:colOff>
      <xdr:row>31</xdr:row>
      <xdr:rowOff>0</xdr:rowOff>
    </xdr:to>
    <xdr:sp macro="" textlink="">
      <xdr:nvSpPr>
        <xdr:cNvPr id="191" name="Прямоугольник 190">
          <a:extLst>
            <a:ext uri="{FF2B5EF4-FFF2-40B4-BE49-F238E27FC236}">
              <a16:creationId xmlns:a16="http://schemas.microsoft.com/office/drawing/2014/main" id="{F870C9BF-5CB8-4FF0-90BE-8780DF059827}"/>
            </a:ext>
          </a:extLst>
        </xdr:cNvPr>
        <xdr:cNvSpPr/>
      </xdr:nvSpPr>
      <xdr:spPr>
        <a:xfrm>
          <a:off x="2559050" y="13442731"/>
          <a:ext cx="1181100" cy="736819"/>
        </a:xfrm>
        <a:prstGeom prst="rect">
          <a:avLst/>
        </a:prstGeom>
        <a:solidFill>
          <a:srgbClr val="7030A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BME280</a:t>
          </a:r>
          <a:endParaRPr lang="ru-RU" sz="1100"/>
        </a:p>
      </xdr:txBody>
    </xdr:sp>
    <xdr:clientData/>
  </xdr:twoCellAnchor>
  <xdr:twoCellAnchor>
    <xdr:from>
      <xdr:col>59</xdr:col>
      <xdr:colOff>78829</xdr:colOff>
      <xdr:row>30</xdr:row>
      <xdr:rowOff>96345</xdr:rowOff>
    </xdr:from>
    <xdr:to>
      <xdr:col>64</xdr:col>
      <xdr:colOff>122621</xdr:colOff>
      <xdr:row>32</xdr:row>
      <xdr:rowOff>87586</xdr:rowOff>
    </xdr:to>
    <xdr:cxnSp macro="">
      <xdr:nvCxnSpPr>
        <xdr:cNvPr id="192" name="Прямая со стрелкой 191">
          <a:extLst>
            <a:ext uri="{FF2B5EF4-FFF2-40B4-BE49-F238E27FC236}">
              <a16:creationId xmlns:a16="http://schemas.microsoft.com/office/drawing/2014/main" id="{B9DF88BE-F0BE-4F9B-9C78-24CC6C92CA97}"/>
            </a:ext>
          </a:extLst>
        </xdr:cNvPr>
        <xdr:cNvCxnSpPr/>
      </xdr:nvCxnSpPr>
      <xdr:spPr>
        <a:xfrm flipH="1" flipV="1">
          <a:off x="4015829" y="14091745"/>
          <a:ext cx="1028042" cy="359541"/>
        </a:xfrm>
        <a:prstGeom prst="straightConnector1">
          <a:avLst/>
        </a:prstGeom>
        <a:ln w="28575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61313</xdr:colOff>
      <xdr:row>29</xdr:row>
      <xdr:rowOff>78829</xdr:rowOff>
    </xdr:from>
    <xdr:to>
      <xdr:col>63</xdr:col>
      <xdr:colOff>113862</xdr:colOff>
      <xdr:row>32</xdr:row>
      <xdr:rowOff>91965</xdr:rowOff>
    </xdr:to>
    <xdr:cxnSp macro="">
      <xdr:nvCxnSpPr>
        <xdr:cNvPr id="193" name="Прямая со стрелкой 192">
          <a:extLst>
            <a:ext uri="{FF2B5EF4-FFF2-40B4-BE49-F238E27FC236}">
              <a16:creationId xmlns:a16="http://schemas.microsoft.com/office/drawing/2014/main" id="{CDA7EA5F-724F-45BA-8E3C-ACCBEAE9F665}"/>
            </a:ext>
          </a:extLst>
        </xdr:cNvPr>
        <xdr:cNvCxnSpPr/>
      </xdr:nvCxnSpPr>
      <xdr:spPr>
        <a:xfrm flipH="1" flipV="1">
          <a:off x="3998313" y="13890079"/>
          <a:ext cx="839949" cy="565586"/>
        </a:xfrm>
        <a:prstGeom prst="straightConnector1">
          <a:avLst/>
        </a:prstGeom>
        <a:ln w="28575"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15</xdr:row>
      <xdr:rowOff>0</xdr:rowOff>
    </xdr:from>
    <xdr:to>
      <xdr:col>55</xdr:col>
      <xdr:colOff>0</xdr:colOff>
      <xdr:row>45</xdr:row>
      <xdr:rowOff>0</xdr:rowOff>
    </xdr:to>
    <xdr:sp macro="" textlink="">
      <xdr:nvSpPr>
        <xdr:cNvPr id="197" name="Прямоугольник 196">
          <a:extLst>
            <a:ext uri="{FF2B5EF4-FFF2-40B4-BE49-F238E27FC236}">
              <a16:creationId xmlns:a16="http://schemas.microsoft.com/office/drawing/2014/main" id="{7A11CD2F-E904-4B30-A350-011D3BF4EF9D}"/>
            </a:ext>
          </a:extLst>
        </xdr:cNvPr>
        <xdr:cNvSpPr/>
      </xdr:nvSpPr>
      <xdr:spPr>
        <a:xfrm>
          <a:off x="9842500" y="2762250"/>
          <a:ext cx="984250" cy="5524500"/>
        </a:xfrm>
        <a:prstGeom prst="rect">
          <a:avLst/>
        </a:prstGeom>
        <a:solidFill>
          <a:schemeClr val="bg1">
            <a:lumMod val="85000"/>
            <a:alpha val="50196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54</xdr:col>
      <xdr:colOff>120650</xdr:colOff>
      <xdr:row>19</xdr:row>
      <xdr:rowOff>107950</xdr:rowOff>
    </xdr:from>
    <xdr:to>
      <xdr:col>59</xdr:col>
      <xdr:colOff>120651</xdr:colOff>
      <xdr:row>39</xdr:row>
      <xdr:rowOff>88900</xdr:rowOff>
    </xdr:to>
    <xdr:cxnSp macro="">
      <xdr:nvCxnSpPr>
        <xdr:cNvPr id="196" name="Прямая соединительная линия 195">
          <a:extLst>
            <a:ext uri="{FF2B5EF4-FFF2-40B4-BE49-F238E27FC236}">
              <a16:creationId xmlns:a16="http://schemas.microsoft.com/office/drawing/2014/main" id="{15852748-0B10-48E2-BF6F-625F8CB780E6}"/>
            </a:ext>
          </a:extLst>
        </xdr:cNvPr>
        <xdr:cNvCxnSpPr/>
      </xdr:nvCxnSpPr>
      <xdr:spPr>
        <a:xfrm>
          <a:off x="10750550" y="3606800"/>
          <a:ext cx="984251" cy="3663950"/>
        </a:xfrm>
        <a:prstGeom prst="line">
          <a:avLst/>
        </a:prstGeom>
        <a:ln w="28575">
          <a:solidFill>
            <a:schemeClr val="bg2">
              <a:lumMod val="50000"/>
            </a:schemeClr>
          </a:solidFill>
          <a:prstDash val="dash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101600</xdr:colOff>
      <xdr:row>16</xdr:row>
      <xdr:rowOff>82550</xdr:rowOff>
    </xdr:from>
    <xdr:to>
      <xdr:col>59</xdr:col>
      <xdr:colOff>139700</xdr:colOff>
      <xdr:row>20</xdr:row>
      <xdr:rowOff>101600</xdr:rowOff>
    </xdr:to>
    <xdr:cxnSp macro="">
      <xdr:nvCxnSpPr>
        <xdr:cNvPr id="200" name="Прямая соединительная линия 199">
          <a:extLst>
            <a:ext uri="{FF2B5EF4-FFF2-40B4-BE49-F238E27FC236}">
              <a16:creationId xmlns:a16="http://schemas.microsoft.com/office/drawing/2014/main" id="{CFA38C47-FD1F-40E7-A51F-0B1CC0AA7C73}"/>
            </a:ext>
          </a:extLst>
        </xdr:cNvPr>
        <xdr:cNvCxnSpPr/>
      </xdr:nvCxnSpPr>
      <xdr:spPr>
        <a:xfrm flipV="1">
          <a:off x="10731500" y="3028950"/>
          <a:ext cx="1022350" cy="755650"/>
        </a:xfrm>
        <a:prstGeom prst="line">
          <a:avLst/>
        </a:prstGeom>
        <a:ln w="28575">
          <a:solidFill>
            <a:schemeClr val="bg2">
              <a:lumMod val="50000"/>
            </a:schemeClr>
          </a:solidFill>
          <a:prstDash val="dash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91</xdr:col>
      <xdr:colOff>120338</xdr:colOff>
      <xdr:row>39</xdr:row>
      <xdr:rowOff>153987</xdr:rowOff>
    </xdr:from>
    <xdr:to>
      <xdr:col>94</xdr:col>
      <xdr:colOff>963</xdr:colOff>
      <xdr:row>42</xdr:row>
      <xdr:rowOff>66362</xdr:rowOff>
    </xdr:to>
    <xdr:sp macro="" textlink="">
      <xdr:nvSpPr>
        <xdr:cNvPr id="202" name="Овал 201">
          <a:extLst>
            <a:ext uri="{FF2B5EF4-FFF2-40B4-BE49-F238E27FC236}">
              <a16:creationId xmlns:a16="http://schemas.microsoft.com/office/drawing/2014/main" id="{70EFBB98-B6F4-48F3-A9C1-3F5177858933}"/>
            </a:ext>
          </a:extLst>
        </xdr:cNvPr>
        <xdr:cNvSpPr>
          <a:spLocks noChangeAspect="1"/>
        </xdr:cNvSpPr>
      </xdr:nvSpPr>
      <xdr:spPr>
        <a:xfrm>
          <a:off x="18033688" y="7335837"/>
          <a:ext cx="471175" cy="464825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A0</a:t>
          </a:r>
          <a:endParaRPr lang="ru-RU" sz="1100"/>
        </a:p>
      </xdr:txBody>
    </xdr:sp>
    <xdr:clientData/>
  </xdr:twoCellAnchor>
  <xdr:twoCellAnchor>
    <xdr:from>
      <xdr:col>54</xdr:col>
      <xdr:colOff>95250</xdr:colOff>
      <xdr:row>21</xdr:row>
      <xdr:rowOff>88900</xdr:rowOff>
    </xdr:from>
    <xdr:to>
      <xdr:col>91</xdr:col>
      <xdr:colOff>120338</xdr:colOff>
      <xdr:row>41</xdr:row>
      <xdr:rowOff>18100</xdr:rowOff>
    </xdr:to>
    <xdr:cxnSp macro="">
      <xdr:nvCxnSpPr>
        <xdr:cNvPr id="203" name="Прямая со стрелкой 202">
          <a:extLst>
            <a:ext uri="{FF2B5EF4-FFF2-40B4-BE49-F238E27FC236}">
              <a16:creationId xmlns:a16="http://schemas.microsoft.com/office/drawing/2014/main" id="{5D23EC1E-228E-430C-BAF7-7CE7C9B07548}"/>
            </a:ext>
          </a:extLst>
        </xdr:cNvPr>
        <xdr:cNvCxnSpPr>
          <a:endCxn id="202" idx="2"/>
        </xdr:cNvCxnSpPr>
      </xdr:nvCxnSpPr>
      <xdr:spPr>
        <a:xfrm>
          <a:off x="10725150" y="3956050"/>
          <a:ext cx="7308538" cy="361220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146050</xdr:colOff>
      <xdr:row>17</xdr:row>
      <xdr:rowOff>101600</xdr:rowOff>
    </xdr:from>
    <xdr:to>
      <xdr:col>58</xdr:col>
      <xdr:colOff>127000</xdr:colOff>
      <xdr:row>27</xdr:row>
      <xdr:rowOff>107950</xdr:rowOff>
    </xdr:to>
    <xdr:cxnSp macro="">
      <xdr:nvCxnSpPr>
        <xdr:cNvPr id="206" name="Прямая соединительная линия 205">
          <a:extLst>
            <a:ext uri="{FF2B5EF4-FFF2-40B4-BE49-F238E27FC236}">
              <a16:creationId xmlns:a16="http://schemas.microsoft.com/office/drawing/2014/main" id="{1672E594-FB16-446B-8F17-4DAA0D39C780}"/>
            </a:ext>
          </a:extLst>
        </xdr:cNvPr>
        <xdr:cNvCxnSpPr/>
      </xdr:nvCxnSpPr>
      <xdr:spPr>
        <a:xfrm>
          <a:off x="10775950" y="3232150"/>
          <a:ext cx="768350" cy="1847850"/>
        </a:xfrm>
        <a:prstGeom prst="line">
          <a:avLst/>
        </a:prstGeom>
        <a:ln w="28575">
          <a:solidFill>
            <a:schemeClr val="bg2">
              <a:lumMod val="50000"/>
            </a:schemeClr>
          </a:solidFill>
          <a:prstDash val="dash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114300</xdr:colOff>
      <xdr:row>18</xdr:row>
      <xdr:rowOff>76200</xdr:rowOff>
    </xdr:from>
    <xdr:to>
      <xdr:col>58</xdr:col>
      <xdr:colOff>95250</xdr:colOff>
      <xdr:row>28</xdr:row>
      <xdr:rowOff>82550</xdr:rowOff>
    </xdr:to>
    <xdr:cxnSp macro="">
      <xdr:nvCxnSpPr>
        <xdr:cNvPr id="208" name="Прямая соединительная линия 207">
          <a:extLst>
            <a:ext uri="{FF2B5EF4-FFF2-40B4-BE49-F238E27FC236}">
              <a16:creationId xmlns:a16="http://schemas.microsoft.com/office/drawing/2014/main" id="{BAC2ECD7-6A8C-4B0E-90D7-C8876AD4969D}"/>
            </a:ext>
          </a:extLst>
        </xdr:cNvPr>
        <xdr:cNvCxnSpPr/>
      </xdr:nvCxnSpPr>
      <xdr:spPr>
        <a:xfrm>
          <a:off x="10744200" y="3390900"/>
          <a:ext cx="768350" cy="1847850"/>
        </a:xfrm>
        <a:prstGeom prst="line">
          <a:avLst/>
        </a:prstGeom>
        <a:ln w="28575">
          <a:solidFill>
            <a:schemeClr val="bg2">
              <a:lumMod val="50000"/>
            </a:schemeClr>
          </a:solidFill>
          <a:prstDash val="dash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120650</xdr:colOff>
      <xdr:row>15</xdr:row>
      <xdr:rowOff>63500</xdr:rowOff>
    </xdr:from>
    <xdr:to>
      <xdr:col>64</xdr:col>
      <xdr:colOff>114300</xdr:colOff>
      <xdr:row>21</xdr:row>
      <xdr:rowOff>63500</xdr:rowOff>
    </xdr:to>
    <xdr:cxnSp macro="">
      <xdr:nvCxnSpPr>
        <xdr:cNvPr id="209" name="Прямая соединительная линия 208">
          <a:extLst>
            <a:ext uri="{FF2B5EF4-FFF2-40B4-BE49-F238E27FC236}">
              <a16:creationId xmlns:a16="http://schemas.microsoft.com/office/drawing/2014/main" id="{B8F20B2E-3511-461A-AF92-8F226B17ED51}"/>
            </a:ext>
          </a:extLst>
        </xdr:cNvPr>
        <xdr:cNvCxnSpPr/>
      </xdr:nvCxnSpPr>
      <xdr:spPr>
        <a:xfrm>
          <a:off x="10750550" y="2825750"/>
          <a:ext cx="1962150" cy="1104900"/>
        </a:xfrm>
        <a:prstGeom prst="line">
          <a:avLst/>
        </a:prstGeom>
        <a:ln w="28575">
          <a:solidFill>
            <a:schemeClr val="bg2">
              <a:lumMod val="50000"/>
            </a:schemeClr>
          </a:solidFill>
          <a:prstDash val="dash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101600</xdr:colOff>
      <xdr:row>16</xdr:row>
      <xdr:rowOff>38100</xdr:rowOff>
    </xdr:from>
    <xdr:to>
      <xdr:col>63</xdr:col>
      <xdr:colOff>76200</xdr:colOff>
      <xdr:row>21</xdr:row>
      <xdr:rowOff>57150</xdr:rowOff>
    </xdr:to>
    <xdr:cxnSp macro="">
      <xdr:nvCxnSpPr>
        <xdr:cNvPr id="211" name="Прямая соединительная линия 210">
          <a:extLst>
            <a:ext uri="{FF2B5EF4-FFF2-40B4-BE49-F238E27FC236}">
              <a16:creationId xmlns:a16="http://schemas.microsoft.com/office/drawing/2014/main" id="{0A3D5D83-F09A-4BDF-BC79-08BE79D7CFC6}"/>
            </a:ext>
          </a:extLst>
        </xdr:cNvPr>
        <xdr:cNvCxnSpPr/>
      </xdr:nvCxnSpPr>
      <xdr:spPr>
        <a:xfrm>
          <a:off x="10731500" y="2984500"/>
          <a:ext cx="1746250" cy="939800"/>
        </a:xfrm>
        <a:prstGeom prst="line">
          <a:avLst/>
        </a:prstGeom>
        <a:ln w="28575">
          <a:solidFill>
            <a:schemeClr val="bg2">
              <a:lumMod val="50000"/>
            </a:schemeClr>
          </a:solidFill>
          <a:prstDash val="dash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88900</xdr:rowOff>
    </xdr:from>
    <xdr:to>
      <xdr:col>25</xdr:col>
      <xdr:colOff>0</xdr:colOff>
      <xdr:row>3</xdr:row>
      <xdr:rowOff>88900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EA544282-B98A-4779-82BB-DA819373A5AA}"/>
            </a:ext>
          </a:extLst>
        </xdr:cNvPr>
        <xdr:cNvCxnSpPr/>
      </xdr:nvCxnSpPr>
      <xdr:spPr>
        <a:xfrm flipH="1">
          <a:off x="5829300" y="654050"/>
          <a:ext cx="22669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3</xdr:row>
      <xdr:rowOff>127000</xdr:rowOff>
    </xdr:from>
    <xdr:to>
      <xdr:col>24</xdr:col>
      <xdr:colOff>317500</xdr:colOff>
      <xdr:row>3</xdr:row>
      <xdr:rowOff>127000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C4584E-E26B-4883-856E-C6E2CB7D974D}"/>
            </a:ext>
          </a:extLst>
        </xdr:cNvPr>
        <xdr:cNvCxnSpPr/>
      </xdr:nvCxnSpPr>
      <xdr:spPr>
        <a:xfrm flipH="1">
          <a:off x="3556000" y="692150"/>
          <a:ext cx="4533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298450</xdr:colOff>
      <xdr:row>3</xdr:row>
      <xdr:rowOff>95250</xdr:rowOff>
    </xdr:from>
    <xdr:to>
      <xdr:col>27</xdr:col>
      <xdr:colOff>0</xdr:colOff>
      <xdr:row>3</xdr:row>
      <xdr:rowOff>95250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6256B1F7-1295-43A2-822A-4AFA30B0DD55}"/>
            </a:ext>
          </a:extLst>
        </xdr:cNvPr>
        <xdr:cNvCxnSpPr/>
      </xdr:nvCxnSpPr>
      <xdr:spPr>
        <a:xfrm flipH="1">
          <a:off x="8394700" y="660400"/>
          <a:ext cx="34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298450</xdr:colOff>
      <xdr:row>3</xdr:row>
      <xdr:rowOff>127000</xdr:rowOff>
    </xdr:from>
    <xdr:to>
      <xdr:col>27</xdr:col>
      <xdr:colOff>0</xdr:colOff>
      <xdr:row>3</xdr:row>
      <xdr:rowOff>127000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52EC12F4-3AF2-460F-B701-B6A819A09207}"/>
            </a:ext>
          </a:extLst>
        </xdr:cNvPr>
        <xdr:cNvCxnSpPr/>
      </xdr:nvCxnSpPr>
      <xdr:spPr>
        <a:xfrm flipH="1">
          <a:off x="8394700" y="692150"/>
          <a:ext cx="34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4</xdr:row>
      <xdr:rowOff>120650</xdr:rowOff>
    </xdr:from>
    <xdr:to>
      <xdr:col>24</xdr:col>
      <xdr:colOff>285750</xdr:colOff>
      <xdr:row>4</xdr:row>
      <xdr:rowOff>120650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2D3121EF-870E-44FF-AFA8-391B2135DADA}"/>
            </a:ext>
          </a:extLst>
        </xdr:cNvPr>
        <xdr:cNvCxnSpPr/>
      </xdr:nvCxnSpPr>
      <xdr:spPr>
        <a:xfrm flipH="1">
          <a:off x="3524250" y="869950"/>
          <a:ext cx="4533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</xdr:row>
      <xdr:rowOff>76200</xdr:rowOff>
    </xdr:from>
    <xdr:to>
      <xdr:col>25</xdr:col>
      <xdr:colOff>0</xdr:colOff>
      <xdr:row>4</xdr:row>
      <xdr:rowOff>76200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00D25790-F5CB-45A4-88CF-DC79801D7B69}"/>
            </a:ext>
          </a:extLst>
        </xdr:cNvPr>
        <xdr:cNvCxnSpPr/>
      </xdr:nvCxnSpPr>
      <xdr:spPr>
        <a:xfrm flipH="1">
          <a:off x="5829300" y="825500"/>
          <a:ext cx="22669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317500</xdr:colOff>
      <xdr:row>4</xdr:row>
      <xdr:rowOff>82550</xdr:rowOff>
    </xdr:from>
    <xdr:to>
      <xdr:col>27</xdr:col>
      <xdr:colOff>19050</xdr:colOff>
      <xdr:row>4</xdr:row>
      <xdr:rowOff>82550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217949C9-A96A-4A45-94F1-26B23B25C0BD}"/>
            </a:ext>
          </a:extLst>
        </xdr:cNvPr>
        <xdr:cNvCxnSpPr/>
      </xdr:nvCxnSpPr>
      <xdr:spPr>
        <a:xfrm flipH="1">
          <a:off x="8413750" y="831850"/>
          <a:ext cx="34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304800</xdr:colOff>
      <xdr:row>4</xdr:row>
      <xdr:rowOff>120650</xdr:rowOff>
    </xdr:from>
    <xdr:to>
      <xdr:col>27</xdr:col>
      <xdr:colOff>6350</xdr:colOff>
      <xdr:row>4</xdr:row>
      <xdr:rowOff>120650</xdr:rowOff>
    </xdr:to>
    <xdr:cxnSp macro="">
      <xdr:nvCxnSpPr>
        <xdr:cNvPr id="13" name="Прямая соединительная линия 12">
          <a:extLst>
            <a:ext uri="{FF2B5EF4-FFF2-40B4-BE49-F238E27FC236}">
              <a16:creationId xmlns:a16="http://schemas.microsoft.com/office/drawing/2014/main" id="{48A174BD-A7A2-4D55-B241-227BDA9387C9}"/>
            </a:ext>
          </a:extLst>
        </xdr:cNvPr>
        <xdr:cNvCxnSpPr/>
      </xdr:nvCxnSpPr>
      <xdr:spPr>
        <a:xfrm flipH="1">
          <a:off x="8401050" y="869950"/>
          <a:ext cx="34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107950</xdr:colOff>
      <xdr:row>48</xdr:row>
      <xdr:rowOff>0</xdr:rowOff>
    </xdr:from>
    <xdr:to>
      <xdr:col>54</xdr:col>
      <xdr:colOff>187013</xdr:colOff>
      <xdr:row>50</xdr:row>
      <xdr:rowOff>95665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1C6BAA4B-82AF-4C9F-AD48-53FB5C2CC0A5}"/>
            </a:ext>
          </a:extLst>
        </xdr:cNvPr>
        <xdr:cNvSpPr>
          <a:spLocks noChangeAspect="1"/>
        </xdr:cNvSpPr>
      </xdr:nvSpPr>
      <xdr:spPr>
        <a:xfrm>
          <a:off x="10344150" y="883920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D0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50</xdr:row>
      <xdr:rowOff>179387</xdr:rowOff>
    </xdr:from>
    <xdr:to>
      <xdr:col>54</xdr:col>
      <xdr:colOff>187013</xdr:colOff>
      <xdr:row>53</xdr:row>
      <xdr:rowOff>90902</xdr:rowOff>
    </xdr:to>
    <xdr:sp macro="" textlink="">
      <xdr:nvSpPr>
        <xdr:cNvPr id="4" name="Овал 3">
          <a:extLst>
            <a:ext uri="{FF2B5EF4-FFF2-40B4-BE49-F238E27FC236}">
              <a16:creationId xmlns:a16="http://schemas.microsoft.com/office/drawing/2014/main" id="{F94AA562-F61B-431E-A8D7-5B26B60A7B91}"/>
            </a:ext>
          </a:extLst>
        </xdr:cNvPr>
        <xdr:cNvSpPr>
          <a:spLocks noChangeAspect="1"/>
        </xdr:cNvSpPr>
      </xdr:nvSpPr>
      <xdr:spPr>
        <a:xfrm>
          <a:off x="10344150" y="938688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53</xdr:row>
      <xdr:rowOff>174625</xdr:rowOff>
    </xdr:from>
    <xdr:to>
      <xdr:col>54</xdr:col>
      <xdr:colOff>187013</xdr:colOff>
      <xdr:row>56</xdr:row>
      <xdr:rowOff>86140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EF2B29EE-7A68-4A8B-A578-39D9049BCB8B}"/>
            </a:ext>
          </a:extLst>
        </xdr:cNvPr>
        <xdr:cNvSpPr>
          <a:spLocks noChangeAspect="1"/>
        </xdr:cNvSpPr>
      </xdr:nvSpPr>
      <xdr:spPr>
        <a:xfrm>
          <a:off x="10344150" y="993457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D2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56</xdr:row>
      <xdr:rowOff>152860</xdr:rowOff>
    </xdr:from>
    <xdr:to>
      <xdr:col>54</xdr:col>
      <xdr:colOff>187013</xdr:colOff>
      <xdr:row>59</xdr:row>
      <xdr:rowOff>64375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4E6A401E-22EA-4A88-BA78-60B435106C50}"/>
            </a:ext>
          </a:extLst>
        </xdr:cNvPr>
        <xdr:cNvSpPr>
          <a:spLocks noChangeAspect="1"/>
        </xdr:cNvSpPr>
      </xdr:nvSpPr>
      <xdr:spPr>
        <a:xfrm>
          <a:off x="10344150" y="1046526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D3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59</xdr:row>
      <xdr:rowOff>133623</xdr:rowOff>
    </xdr:from>
    <xdr:to>
      <xdr:col>54</xdr:col>
      <xdr:colOff>187013</xdr:colOff>
      <xdr:row>62</xdr:row>
      <xdr:rowOff>45138</xdr:rowOff>
    </xdr:to>
    <xdr:sp macro="" textlink="">
      <xdr:nvSpPr>
        <xdr:cNvPr id="7" name="Овал 6">
          <a:extLst>
            <a:ext uri="{FF2B5EF4-FFF2-40B4-BE49-F238E27FC236}">
              <a16:creationId xmlns:a16="http://schemas.microsoft.com/office/drawing/2014/main" id="{1FE5F2D9-DBF7-4480-AFE0-2C8F424C82A8}"/>
            </a:ext>
          </a:extLst>
        </xdr:cNvPr>
        <xdr:cNvSpPr>
          <a:spLocks noChangeAspect="1"/>
        </xdr:cNvSpPr>
      </xdr:nvSpPr>
      <xdr:spPr>
        <a:xfrm>
          <a:off x="10344150" y="10998473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D4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62</xdr:row>
      <xdr:rowOff>160337</xdr:rowOff>
    </xdr:from>
    <xdr:to>
      <xdr:col>54</xdr:col>
      <xdr:colOff>187013</xdr:colOff>
      <xdr:row>65</xdr:row>
      <xdr:rowOff>71852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7684E338-C380-42FE-9F6B-9389E276B786}"/>
            </a:ext>
          </a:extLst>
        </xdr:cNvPr>
        <xdr:cNvSpPr>
          <a:spLocks noChangeAspect="1"/>
        </xdr:cNvSpPr>
      </xdr:nvSpPr>
      <xdr:spPr>
        <a:xfrm>
          <a:off x="10344150" y="1157763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D5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65</xdr:row>
      <xdr:rowOff>155575</xdr:rowOff>
    </xdr:from>
    <xdr:to>
      <xdr:col>54</xdr:col>
      <xdr:colOff>187013</xdr:colOff>
      <xdr:row>68</xdr:row>
      <xdr:rowOff>67090</xdr:rowOff>
    </xdr:to>
    <xdr:sp macro="" textlink="">
      <xdr:nvSpPr>
        <xdr:cNvPr id="9" name="Овал 8">
          <a:extLst>
            <a:ext uri="{FF2B5EF4-FFF2-40B4-BE49-F238E27FC236}">
              <a16:creationId xmlns:a16="http://schemas.microsoft.com/office/drawing/2014/main" id="{35FB175D-0D66-4236-BE0E-ECE2E13B4961}"/>
            </a:ext>
          </a:extLst>
        </xdr:cNvPr>
        <xdr:cNvSpPr>
          <a:spLocks noChangeAspect="1"/>
        </xdr:cNvSpPr>
      </xdr:nvSpPr>
      <xdr:spPr>
        <a:xfrm>
          <a:off x="10344150" y="1212532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D6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68</xdr:row>
      <xdr:rowOff>182288</xdr:rowOff>
    </xdr:from>
    <xdr:to>
      <xdr:col>54</xdr:col>
      <xdr:colOff>187013</xdr:colOff>
      <xdr:row>71</xdr:row>
      <xdr:rowOff>93803</xdr:rowOff>
    </xdr:to>
    <xdr:sp macro="" textlink="">
      <xdr:nvSpPr>
        <xdr:cNvPr id="10" name="Овал 9">
          <a:extLst>
            <a:ext uri="{FF2B5EF4-FFF2-40B4-BE49-F238E27FC236}">
              <a16:creationId xmlns:a16="http://schemas.microsoft.com/office/drawing/2014/main" id="{A4B38D05-4130-4684-9DF3-CBFC165CB6C4}"/>
            </a:ext>
          </a:extLst>
        </xdr:cNvPr>
        <xdr:cNvSpPr>
          <a:spLocks noChangeAspect="1"/>
        </xdr:cNvSpPr>
      </xdr:nvSpPr>
      <xdr:spPr>
        <a:xfrm>
          <a:off x="10344150" y="12704488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D7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72</xdr:row>
      <xdr:rowOff>45622</xdr:rowOff>
    </xdr:from>
    <xdr:to>
      <xdr:col>54</xdr:col>
      <xdr:colOff>187013</xdr:colOff>
      <xdr:row>74</xdr:row>
      <xdr:rowOff>141287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56602570-72F9-4E81-8A12-653225240D8B}"/>
            </a:ext>
          </a:extLst>
        </xdr:cNvPr>
        <xdr:cNvSpPr>
          <a:spLocks noChangeAspect="1"/>
        </xdr:cNvSpPr>
      </xdr:nvSpPr>
      <xdr:spPr>
        <a:xfrm>
          <a:off x="10344150" y="13304422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D8</a:t>
          </a:r>
          <a:endParaRPr lang="ru-RU" sz="1100"/>
        </a:p>
      </xdr:txBody>
    </xdr:sp>
    <xdr:clientData/>
  </xdr:twoCellAnchor>
  <xdr:twoCellAnchor editAs="oneCell">
    <xdr:from>
      <xdr:col>52</xdr:col>
      <xdr:colOff>120338</xdr:colOff>
      <xdr:row>90</xdr:row>
      <xdr:rowOff>130175</xdr:rowOff>
    </xdr:from>
    <xdr:to>
      <xdr:col>55</xdr:col>
      <xdr:colOff>963</xdr:colOff>
      <xdr:row>93</xdr:row>
      <xdr:rowOff>42550</xdr:rowOff>
    </xdr:to>
    <xdr:sp macro="" textlink="">
      <xdr:nvSpPr>
        <xdr:cNvPr id="12" name="Овал 11">
          <a:extLst>
            <a:ext uri="{FF2B5EF4-FFF2-40B4-BE49-F238E27FC236}">
              <a16:creationId xmlns:a16="http://schemas.microsoft.com/office/drawing/2014/main" id="{96E97EFC-AD6A-47CA-916A-709AE07B6B2E}"/>
            </a:ext>
          </a:extLst>
        </xdr:cNvPr>
        <xdr:cNvSpPr>
          <a:spLocks noChangeAspect="1"/>
        </xdr:cNvSpPr>
      </xdr:nvSpPr>
      <xdr:spPr>
        <a:xfrm>
          <a:off x="10553388" y="15046325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ru-RU" sz="1100"/>
            <a:t>3.3</a:t>
          </a:r>
          <a:r>
            <a:rPr lang="en-GB" sz="1100"/>
            <a:t>V</a:t>
          </a:r>
          <a:endParaRPr lang="ru-RU" sz="1100"/>
        </a:p>
      </xdr:txBody>
    </xdr:sp>
    <xdr:clientData/>
  </xdr:twoCellAnchor>
  <xdr:twoCellAnchor editAs="oneCell">
    <xdr:from>
      <xdr:col>52</xdr:col>
      <xdr:colOff>120338</xdr:colOff>
      <xdr:row>93</xdr:row>
      <xdr:rowOff>125412</xdr:rowOff>
    </xdr:from>
    <xdr:to>
      <xdr:col>55</xdr:col>
      <xdr:colOff>963</xdr:colOff>
      <xdr:row>96</xdr:row>
      <xdr:rowOff>37787</xdr:rowOff>
    </xdr:to>
    <xdr:sp macro="" textlink="">
      <xdr:nvSpPr>
        <xdr:cNvPr id="13" name="Овал 12">
          <a:extLst>
            <a:ext uri="{FF2B5EF4-FFF2-40B4-BE49-F238E27FC236}">
              <a16:creationId xmlns:a16="http://schemas.microsoft.com/office/drawing/2014/main" id="{E05ECAC7-3FA6-4304-9DCB-DCD46911729B}"/>
            </a:ext>
          </a:extLst>
        </xdr:cNvPr>
        <xdr:cNvSpPr>
          <a:spLocks noChangeAspect="1"/>
        </xdr:cNvSpPr>
      </xdr:nvSpPr>
      <xdr:spPr>
        <a:xfrm>
          <a:off x="10553388" y="15594012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5V</a:t>
          </a:r>
          <a:endParaRPr lang="ru-RU" sz="1100"/>
        </a:p>
      </xdr:txBody>
    </xdr:sp>
    <xdr:clientData/>
  </xdr:twoCellAnchor>
  <xdr:twoCellAnchor editAs="oneCell">
    <xdr:from>
      <xdr:col>52</xdr:col>
      <xdr:colOff>120338</xdr:colOff>
      <xdr:row>96</xdr:row>
      <xdr:rowOff>120650</xdr:rowOff>
    </xdr:from>
    <xdr:to>
      <xdr:col>55</xdr:col>
      <xdr:colOff>963</xdr:colOff>
      <xdr:row>99</xdr:row>
      <xdr:rowOff>33025</xdr:rowOff>
    </xdr:to>
    <xdr:sp macro="" textlink="">
      <xdr:nvSpPr>
        <xdr:cNvPr id="14" name="Овал 13">
          <a:extLst>
            <a:ext uri="{FF2B5EF4-FFF2-40B4-BE49-F238E27FC236}">
              <a16:creationId xmlns:a16="http://schemas.microsoft.com/office/drawing/2014/main" id="{BFEF12B8-6E55-4C1A-A6EA-4F6720B2437B}"/>
            </a:ext>
          </a:extLst>
        </xdr:cNvPr>
        <xdr:cNvSpPr>
          <a:spLocks noChangeAspect="1"/>
        </xdr:cNvSpPr>
      </xdr:nvSpPr>
      <xdr:spPr>
        <a:xfrm>
          <a:off x="10553388" y="16141700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 editAs="oneCell">
    <xdr:from>
      <xdr:col>52</xdr:col>
      <xdr:colOff>120338</xdr:colOff>
      <xdr:row>99</xdr:row>
      <xdr:rowOff>115887</xdr:rowOff>
    </xdr:from>
    <xdr:to>
      <xdr:col>55</xdr:col>
      <xdr:colOff>963</xdr:colOff>
      <xdr:row>102</xdr:row>
      <xdr:rowOff>28262</xdr:rowOff>
    </xdr:to>
    <xdr:sp macro="" textlink="">
      <xdr:nvSpPr>
        <xdr:cNvPr id="15" name="Овал 14">
          <a:extLst>
            <a:ext uri="{FF2B5EF4-FFF2-40B4-BE49-F238E27FC236}">
              <a16:creationId xmlns:a16="http://schemas.microsoft.com/office/drawing/2014/main" id="{7D63369E-2C9F-4AB3-8475-CE2ED080FC43}"/>
            </a:ext>
          </a:extLst>
        </xdr:cNvPr>
        <xdr:cNvSpPr>
          <a:spLocks noChangeAspect="1"/>
        </xdr:cNvSpPr>
      </xdr:nvSpPr>
      <xdr:spPr>
        <a:xfrm>
          <a:off x="10553388" y="16689387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>
    <xdr:from>
      <xdr:col>24</xdr:col>
      <xdr:colOff>0</xdr:colOff>
      <xdr:row>61</xdr:row>
      <xdr:rowOff>0</xdr:rowOff>
    </xdr:from>
    <xdr:to>
      <xdr:col>25</xdr:col>
      <xdr:colOff>0</xdr:colOff>
      <xdr:row>91</xdr:row>
      <xdr:rowOff>0</xdr:rowOff>
    </xdr:to>
    <xdr:sp macro="" textlink="">
      <xdr:nvSpPr>
        <xdr:cNvPr id="16" name="Прямоугольник 15">
          <a:extLst>
            <a:ext uri="{FF2B5EF4-FFF2-40B4-BE49-F238E27FC236}">
              <a16:creationId xmlns:a16="http://schemas.microsoft.com/office/drawing/2014/main" id="{BD9A2B30-3D53-4F5D-80BB-54C07D60DCA9}"/>
            </a:ext>
          </a:extLst>
        </xdr:cNvPr>
        <xdr:cNvSpPr/>
      </xdr:nvSpPr>
      <xdr:spPr>
        <a:xfrm>
          <a:off x="4724400" y="11233150"/>
          <a:ext cx="196850" cy="5524500"/>
        </a:xfrm>
        <a:prstGeom prst="rect">
          <a:avLst/>
        </a:prstGeom>
        <a:solidFill>
          <a:srgbClr val="4472C4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0</xdr:colOff>
      <xdr:row>61</xdr:row>
      <xdr:rowOff>0</xdr:rowOff>
    </xdr:from>
    <xdr:to>
      <xdr:col>26</xdr:col>
      <xdr:colOff>0</xdr:colOff>
      <xdr:row>91</xdr:row>
      <xdr:rowOff>0</xdr:rowOff>
    </xdr:to>
    <xdr:sp macro="" textlink="">
      <xdr:nvSpPr>
        <xdr:cNvPr id="17" name="Прямоугольник 16">
          <a:extLst>
            <a:ext uri="{FF2B5EF4-FFF2-40B4-BE49-F238E27FC236}">
              <a16:creationId xmlns:a16="http://schemas.microsoft.com/office/drawing/2014/main" id="{049E1EEC-2D55-4E97-A8C0-9961FB45BD0E}"/>
            </a:ext>
          </a:extLst>
        </xdr:cNvPr>
        <xdr:cNvSpPr/>
      </xdr:nvSpPr>
      <xdr:spPr>
        <a:xfrm>
          <a:off x="4921250" y="11233150"/>
          <a:ext cx="196850" cy="5524500"/>
        </a:xfrm>
        <a:prstGeom prst="rect">
          <a:avLst/>
        </a:prstGeom>
        <a:solidFill>
          <a:srgbClr val="FF0000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18</xdr:col>
      <xdr:colOff>0</xdr:colOff>
      <xdr:row>61</xdr:row>
      <xdr:rowOff>0</xdr:rowOff>
    </xdr:from>
    <xdr:to>
      <xdr:col>23</xdr:col>
      <xdr:colOff>0</xdr:colOff>
      <xdr:row>91</xdr:row>
      <xdr:rowOff>0</xdr:rowOff>
    </xdr:to>
    <xdr:sp macro="" textlink="">
      <xdr:nvSpPr>
        <xdr:cNvPr id="18" name="Прямоугольник 17">
          <a:extLst>
            <a:ext uri="{FF2B5EF4-FFF2-40B4-BE49-F238E27FC236}">
              <a16:creationId xmlns:a16="http://schemas.microsoft.com/office/drawing/2014/main" id="{08C81ABF-61A4-4754-AB93-AE63DDB334C8}"/>
            </a:ext>
          </a:extLst>
        </xdr:cNvPr>
        <xdr:cNvSpPr/>
      </xdr:nvSpPr>
      <xdr:spPr>
        <a:xfrm>
          <a:off x="3543300" y="11233150"/>
          <a:ext cx="984250" cy="5524500"/>
        </a:xfrm>
        <a:prstGeom prst="rect">
          <a:avLst/>
        </a:prstGeom>
        <a:solidFill>
          <a:schemeClr val="bg1">
            <a:lumMod val="85000"/>
            <a:alpha val="50196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76202</xdr:colOff>
      <xdr:row>90</xdr:row>
      <xdr:rowOff>69850</xdr:rowOff>
    </xdr:from>
    <xdr:to>
      <xdr:col>52</xdr:col>
      <xdr:colOff>120338</xdr:colOff>
      <xdr:row>91</xdr:row>
      <xdr:rowOff>178438</xdr:rowOff>
    </xdr:to>
    <xdr:cxnSp macro="">
      <xdr:nvCxnSpPr>
        <xdr:cNvPr id="19" name="Прямая со стрелкой 18">
          <a:extLst>
            <a:ext uri="{FF2B5EF4-FFF2-40B4-BE49-F238E27FC236}">
              <a16:creationId xmlns:a16="http://schemas.microsoft.com/office/drawing/2014/main" id="{55A9114C-F55C-4356-AD45-724551CC9F8E}"/>
            </a:ext>
          </a:extLst>
        </xdr:cNvPr>
        <xdr:cNvCxnSpPr>
          <a:stCxn id="12" idx="2"/>
        </xdr:cNvCxnSpPr>
      </xdr:nvCxnSpPr>
      <xdr:spPr>
        <a:xfrm flipH="1" flipV="1">
          <a:off x="4997452" y="16643350"/>
          <a:ext cx="5359086" cy="292738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63500</xdr:colOff>
      <xdr:row>90</xdr:row>
      <xdr:rowOff>69851</xdr:rowOff>
    </xdr:from>
    <xdr:to>
      <xdr:col>52</xdr:col>
      <xdr:colOff>120338</xdr:colOff>
      <xdr:row>97</xdr:row>
      <xdr:rowOff>168913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979812BE-6796-49D8-B131-749740F3716E}"/>
            </a:ext>
          </a:extLst>
        </xdr:cNvPr>
        <xdr:cNvCxnSpPr>
          <a:stCxn id="14" idx="2"/>
        </xdr:cNvCxnSpPr>
      </xdr:nvCxnSpPr>
      <xdr:spPr>
        <a:xfrm flipH="1" flipV="1">
          <a:off x="4787900" y="16643351"/>
          <a:ext cx="5568638" cy="1388112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52</xdr:col>
      <xdr:colOff>107950</xdr:colOff>
      <xdr:row>75</xdr:row>
      <xdr:rowOff>88485</xdr:rowOff>
    </xdr:from>
    <xdr:to>
      <xdr:col>54</xdr:col>
      <xdr:colOff>187013</xdr:colOff>
      <xdr:row>78</xdr:row>
      <xdr:rowOff>0</xdr:rowOff>
    </xdr:to>
    <xdr:sp macro="" textlink="">
      <xdr:nvSpPr>
        <xdr:cNvPr id="27" name="Овал 26">
          <a:extLst>
            <a:ext uri="{FF2B5EF4-FFF2-40B4-BE49-F238E27FC236}">
              <a16:creationId xmlns:a16="http://schemas.microsoft.com/office/drawing/2014/main" id="{83215A22-6A56-4897-81CD-8B48D7828548}"/>
            </a:ext>
          </a:extLst>
        </xdr:cNvPr>
        <xdr:cNvSpPr>
          <a:spLocks noChangeAspect="1"/>
        </xdr:cNvSpPr>
      </xdr:nvSpPr>
      <xdr:spPr>
        <a:xfrm>
          <a:off x="10344150" y="138997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D9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78</xdr:row>
      <xdr:rowOff>88485</xdr:rowOff>
    </xdr:from>
    <xdr:to>
      <xdr:col>54</xdr:col>
      <xdr:colOff>187013</xdr:colOff>
      <xdr:row>81</xdr:row>
      <xdr:rowOff>0</xdr:rowOff>
    </xdr:to>
    <xdr:sp macro="" textlink="">
      <xdr:nvSpPr>
        <xdr:cNvPr id="28" name="Овал 27">
          <a:extLst>
            <a:ext uri="{FF2B5EF4-FFF2-40B4-BE49-F238E27FC236}">
              <a16:creationId xmlns:a16="http://schemas.microsoft.com/office/drawing/2014/main" id="{6AF0E445-18EF-47BE-9105-5670C5C40388}"/>
            </a:ext>
          </a:extLst>
        </xdr:cNvPr>
        <xdr:cNvSpPr>
          <a:spLocks noChangeAspect="1"/>
        </xdr:cNvSpPr>
      </xdr:nvSpPr>
      <xdr:spPr>
        <a:xfrm>
          <a:off x="10344150" y="1445218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D10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81</xdr:row>
      <xdr:rowOff>88485</xdr:rowOff>
    </xdr:from>
    <xdr:to>
      <xdr:col>54</xdr:col>
      <xdr:colOff>187013</xdr:colOff>
      <xdr:row>84</xdr:row>
      <xdr:rowOff>0</xdr:rowOff>
    </xdr:to>
    <xdr:sp macro="" textlink="">
      <xdr:nvSpPr>
        <xdr:cNvPr id="29" name="Овал 28">
          <a:extLst>
            <a:ext uri="{FF2B5EF4-FFF2-40B4-BE49-F238E27FC236}">
              <a16:creationId xmlns:a16="http://schemas.microsoft.com/office/drawing/2014/main" id="{30409BF9-4800-4007-A1B6-A2163EB723EE}"/>
            </a:ext>
          </a:extLst>
        </xdr:cNvPr>
        <xdr:cNvSpPr>
          <a:spLocks noChangeAspect="1"/>
        </xdr:cNvSpPr>
      </xdr:nvSpPr>
      <xdr:spPr>
        <a:xfrm>
          <a:off x="10344150" y="150046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D11</a:t>
          </a:r>
          <a:endParaRPr lang="ru-RU" sz="1100"/>
        </a:p>
      </xdr:txBody>
    </xdr:sp>
    <xdr:clientData/>
  </xdr:twoCellAnchor>
  <xdr:twoCellAnchor>
    <xdr:from>
      <xdr:col>22</xdr:col>
      <xdr:colOff>88900</xdr:colOff>
      <xdr:row>61</xdr:row>
      <xdr:rowOff>88900</xdr:rowOff>
    </xdr:from>
    <xdr:to>
      <xdr:col>25</xdr:col>
      <xdr:colOff>69850</xdr:colOff>
      <xdr:row>66</xdr:row>
      <xdr:rowOff>50800</xdr:rowOff>
    </xdr:to>
    <xdr:cxnSp macro="">
      <xdr:nvCxnSpPr>
        <xdr:cNvPr id="32" name="Прямая со стрелкой 31">
          <a:extLst>
            <a:ext uri="{FF2B5EF4-FFF2-40B4-BE49-F238E27FC236}">
              <a16:creationId xmlns:a16="http://schemas.microsoft.com/office/drawing/2014/main" id="{97560AA8-DD40-4722-B356-F0A46EC4C875}"/>
            </a:ext>
          </a:extLst>
        </xdr:cNvPr>
        <xdr:cNvCxnSpPr/>
      </xdr:nvCxnSpPr>
      <xdr:spPr>
        <a:xfrm flipH="1" flipV="1">
          <a:off x="4419600" y="11322050"/>
          <a:ext cx="571500" cy="88265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101600</xdr:colOff>
      <xdr:row>63</xdr:row>
      <xdr:rowOff>69850</xdr:rowOff>
    </xdr:from>
    <xdr:to>
      <xdr:col>24</xdr:col>
      <xdr:colOff>127000</xdr:colOff>
      <xdr:row>66</xdr:row>
      <xdr:rowOff>88900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50298582-2F4E-4222-A95B-7E9D55727782}"/>
            </a:ext>
          </a:extLst>
        </xdr:cNvPr>
        <xdr:cNvCxnSpPr/>
      </xdr:nvCxnSpPr>
      <xdr:spPr>
        <a:xfrm flipH="1" flipV="1">
          <a:off x="4432300" y="11671300"/>
          <a:ext cx="419100" cy="571500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107950</xdr:colOff>
      <xdr:row>62</xdr:row>
      <xdr:rowOff>95250</xdr:rowOff>
    </xdr:from>
    <xdr:to>
      <xdr:col>52</xdr:col>
      <xdr:colOff>107950</xdr:colOff>
      <xdr:row>82</xdr:row>
      <xdr:rowOff>136318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376EE05E-9ED5-40D9-905F-23620CAA18B1}"/>
            </a:ext>
          </a:extLst>
        </xdr:cNvPr>
        <xdr:cNvCxnSpPr>
          <a:endCxn id="29" idx="2"/>
        </xdr:cNvCxnSpPr>
      </xdr:nvCxnSpPr>
      <xdr:spPr>
        <a:xfrm>
          <a:off x="4438650" y="11512550"/>
          <a:ext cx="5905500" cy="3724068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46</xdr:row>
      <xdr:rowOff>0</xdr:rowOff>
    </xdr:from>
    <xdr:to>
      <xdr:col>21</xdr:col>
      <xdr:colOff>0</xdr:colOff>
      <xdr:row>52</xdr:row>
      <xdr:rowOff>0</xdr:rowOff>
    </xdr:to>
    <xdr:sp macro="" textlink="">
      <xdr:nvSpPr>
        <xdr:cNvPr id="55" name="Прямоугольник: усеченные верхние углы 54">
          <a:extLst>
            <a:ext uri="{FF2B5EF4-FFF2-40B4-BE49-F238E27FC236}">
              <a16:creationId xmlns:a16="http://schemas.microsoft.com/office/drawing/2014/main" id="{ACCF576C-D802-4FA6-B2C1-4C06971F414E}"/>
            </a:ext>
          </a:extLst>
        </xdr:cNvPr>
        <xdr:cNvSpPr/>
      </xdr:nvSpPr>
      <xdr:spPr>
        <a:xfrm>
          <a:off x="3740150" y="8102600"/>
          <a:ext cx="984250" cy="1104900"/>
        </a:xfrm>
        <a:prstGeom prst="snip2Same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DHT22</a:t>
          </a:r>
          <a:endParaRPr lang="ru-RU" sz="1100"/>
        </a:p>
      </xdr:txBody>
    </xdr:sp>
    <xdr:clientData/>
  </xdr:twoCellAnchor>
  <xdr:twoCellAnchor>
    <xdr:from>
      <xdr:col>17</xdr:col>
      <xdr:colOff>0</xdr:colOff>
      <xdr:row>52</xdr:row>
      <xdr:rowOff>0</xdr:rowOff>
    </xdr:from>
    <xdr:to>
      <xdr:col>17</xdr:col>
      <xdr:colOff>0</xdr:colOff>
      <xdr:row>53</xdr:row>
      <xdr:rowOff>0</xdr:rowOff>
    </xdr:to>
    <xdr:cxnSp macro="">
      <xdr:nvCxnSpPr>
        <xdr:cNvPr id="56" name="Прямая со стрелкой 55">
          <a:extLst>
            <a:ext uri="{FF2B5EF4-FFF2-40B4-BE49-F238E27FC236}">
              <a16:creationId xmlns:a16="http://schemas.microsoft.com/office/drawing/2014/main" id="{55C7B38D-3FEE-43C2-A5FA-C81D2CE98A8B}"/>
            </a:ext>
          </a:extLst>
        </xdr:cNvPr>
        <xdr:cNvCxnSpPr/>
      </xdr:nvCxnSpPr>
      <xdr:spPr>
        <a:xfrm>
          <a:off x="3937000" y="92075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52</xdr:row>
      <xdr:rowOff>0</xdr:rowOff>
    </xdr:from>
    <xdr:to>
      <xdr:col>18</xdr:col>
      <xdr:colOff>0</xdr:colOff>
      <xdr:row>53</xdr:row>
      <xdr:rowOff>0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62A80CD2-340F-40AB-B87D-BEC59423EA08}"/>
            </a:ext>
          </a:extLst>
        </xdr:cNvPr>
        <xdr:cNvCxnSpPr/>
      </xdr:nvCxnSpPr>
      <xdr:spPr>
        <a:xfrm>
          <a:off x="4133850" y="92075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52</xdr:row>
      <xdr:rowOff>0</xdr:rowOff>
    </xdr:from>
    <xdr:to>
      <xdr:col>19</xdr:col>
      <xdr:colOff>0</xdr:colOff>
      <xdr:row>53</xdr:row>
      <xdr:rowOff>0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F8309239-CA5B-48AE-98DA-3F6BF9A1E61B}"/>
            </a:ext>
          </a:extLst>
        </xdr:cNvPr>
        <xdr:cNvCxnSpPr/>
      </xdr:nvCxnSpPr>
      <xdr:spPr>
        <a:xfrm>
          <a:off x="4330700" y="92075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52</xdr:row>
      <xdr:rowOff>0</xdr:rowOff>
    </xdr:from>
    <xdr:to>
      <xdr:col>20</xdr:col>
      <xdr:colOff>0</xdr:colOff>
      <xdr:row>53</xdr:row>
      <xdr:rowOff>0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B19C6A79-DC41-4E81-8A4A-8AEED5BF897A}"/>
            </a:ext>
          </a:extLst>
        </xdr:cNvPr>
        <xdr:cNvCxnSpPr/>
      </xdr:nvCxnSpPr>
      <xdr:spPr>
        <a:xfrm>
          <a:off x="4527550" y="92075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53</xdr:row>
      <xdr:rowOff>0</xdr:rowOff>
    </xdr:from>
    <xdr:to>
      <xdr:col>17</xdr:col>
      <xdr:colOff>0</xdr:colOff>
      <xdr:row>59</xdr:row>
      <xdr:rowOff>0</xdr:rowOff>
    </xdr:to>
    <xdr:cxnSp macro="">
      <xdr:nvCxnSpPr>
        <xdr:cNvPr id="63" name="Прямая со стрелкой 62">
          <a:extLst>
            <a:ext uri="{FF2B5EF4-FFF2-40B4-BE49-F238E27FC236}">
              <a16:creationId xmlns:a16="http://schemas.microsoft.com/office/drawing/2014/main" id="{922F827A-79CD-476C-9CFB-F42AB9A885AE}"/>
            </a:ext>
          </a:extLst>
        </xdr:cNvPr>
        <xdr:cNvCxnSpPr/>
      </xdr:nvCxnSpPr>
      <xdr:spPr>
        <a:xfrm>
          <a:off x="3937000" y="9391650"/>
          <a:ext cx="0" cy="11049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53</xdr:row>
      <xdr:rowOff>0</xdr:rowOff>
    </xdr:from>
    <xdr:to>
      <xdr:col>18</xdr:col>
      <xdr:colOff>0</xdr:colOff>
      <xdr:row>59</xdr:row>
      <xdr:rowOff>0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12D82BC1-03EB-4D0F-8DB0-F9F604C36848}"/>
            </a:ext>
          </a:extLst>
        </xdr:cNvPr>
        <xdr:cNvCxnSpPr/>
      </xdr:nvCxnSpPr>
      <xdr:spPr>
        <a:xfrm>
          <a:off x="4133850" y="9391650"/>
          <a:ext cx="0" cy="110490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54</xdr:row>
      <xdr:rowOff>0</xdr:rowOff>
    </xdr:from>
    <xdr:to>
      <xdr:col>19</xdr:col>
      <xdr:colOff>0</xdr:colOff>
      <xdr:row>59</xdr:row>
      <xdr:rowOff>0</xdr:rowOff>
    </xdr:to>
    <xdr:cxnSp macro="">
      <xdr:nvCxnSpPr>
        <xdr:cNvPr id="67" name="Прямая со стрелкой 66">
          <a:extLst>
            <a:ext uri="{FF2B5EF4-FFF2-40B4-BE49-F238E27FC236}">
              <a16:creationId xmlns:a16="http://schemas.microsoft.com/office/drawing/2014/main" id="{FD7E1CE7-D61C-4292-BA08-2B5123DBB863}"/>
            </a:ext>
          </a:extLst>
        </xdr:cNvPr>
        <xdr:cNvCxnSpPr/>
      </xdr:nvCxnSpPr>
      <xdr:spPr>
        <a:xfrm>
          <a:off x="4330700" y="9575800"/>
          <a:ext cx="0" cy="92075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53</xdr:row>
      <xdr:rowOff>0</xdr:rowOff>
    </xdr:from>
    <xdr:to>
      <xdr:col>20</xdr:col>
      <xdr:colOff>6350</xdr:colOff>
      <xdr:row>54</xdr:row>
      <xdr:rowOff>0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F81203A8-9FAA-498A-848B-ADCFFD85AE35}"/>
            </a:ext>
          </a:extLst>
        </xdr:cNvPr>
        <xdr:cNvCxnSpPr/>
      </xdr:nvCxnSpPr>
      <xdr:spPr>
        <a:xfrm flipH="1">
          <a:off x="4330700" y="9391650"/>
          <a:ext cx="203200" cy="18415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59</xdr:row>
      <xdr:rowOff>0</xdr:rowOff>
    </xdr:from>
    <xdr:to>
      <xdr:col>20</xdr:col>
      <xdr:colOff>107950</xdr:colOff>
      <xdr:row>61</xdr:row>
      <xdr:rowOff>120650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1B44F028-8F85-48BB-B76E-F062D0EF79F3}"/>
            </a:ext>
          </a:extLst>
        </xdr:cNvPr>
        <xdr:cNvCxnSpPr/>
      </xdr:nvCxnSpPr>
      <xdr:spPr>
        <a:xfrm>
          <a:off x="3346450" y="10864850"/>
          <a:ext cx="698500" cy="48895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59</xdr:row>
      <xdr:rowOff>0</xdr:rowOff>
    </xdr:from>
    <xdr:to>
      <xdr:col>20</xdr:col>
      <xdr:colOff>107950</xdr:colOff>
      <xdr:row>62</xdr:row>
      <xdr:rowOff>146050</xdr:rowOff>
    </xdr:to>
    <xdr:cxnSp macro="">
      <xdr:nvCxnSpPr>
        <xdr:cNvPr id="73" name="Прямая со стрелкой 72">
          <a:extLst>
            <a:ext uri="{FF2B5EF4-FFF2-40B4-BE49-F238E27FC236}">
              <a16:creationId xmlns:a16="http://schemas.microsoft.com/office/drawing/2014/main" id="{8269642A-CA85-4043-A592-FAD22D1EA63B}"/>
            </a:ext>
          </a:extLst>
        </xdr:cNvPr>
        <xdr:cNvCxnSpPr/>
      </xdr:nvCxnSpPr>
      <xdr:spPr>
        <a:xfrm>
          <a:off x="3543300" y="10864850"/>
          <a:ext cx="501650" cy="69850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59</xdr:row>
      <xdr:rowOff>0</xdr:rowOff>
    </xdr:from>
    <xdr:to>
      <xdr:col>20</xdr:col>
      <xdr:colOff>127000</xdr:colOff>
      <xdr:row>63</xdr:row>
      <xdr:rowOff>127000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C8CA6317-A3D1-4C71-AD10-F293EF7E7F50}"/>
            </a:ext>
          </a:extLst>
        </xdr:cNvPr>
        <xdr:cNvCxnSpPr/>
      </xdr:nvCxnSpPr>
      <xdr:spPr>
        <a:xfrm>
          <a:off x="3740150" y="10864850"/>
          <a:ext cx="323850" cy="8636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79</xdr:row>
      <xdr:rowOff>0</xdr:rowOff>
    </xdr:from>
    <xdr:to>
      <xdr:col>18</xdr:col>
      <xdr:colOff>107950</xdr:colOff>
      <xdr:row>84</xdr:row>
      <xdr:rowOff>114300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28486DFB-3919-4927-A500-C54AE53705AF}"/>
            </a:ext>
          </a:extLst>
        </xdr:cNvPr>
        <xdr:cNvCxnSpPr/>
      </xdr:nvCxnSpPr>
      <xdr:spPr>
        <a:xfrm>
          <a:off x="1181100" y="14547850"/>
          <a:ext cx="2470150" cy="103505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80</xdr:row>
      <xdr:rowOff>0</xdr:rowOff>
    </xdr:from>
    <xdr:to>
      <xdr:col>18</xdr:col>
      <xdr:colOff>88900</xdr:colOff>
      <xdr:row>85</xdr:row>
      <xdr:rowOff>114300</xdr:rowOff>
    </xdr:to>
    <xdr:cxnSp macro="">
      <xdr:nvCxnSpPr>
        <xdr:cNvPr id="81" name="Прямая со стрелкой 80">
          <a:extLst>
            <a:ext uri="{FF2B5EF4-FFF2-40B4-BE49-F238E27FC236}">
              <a16:creationId xmlns:a16="http://schemas.microsoft.com/office/drawing/2014/main" id="{28D12897-97E2-4342-8890-3652DD989C4A}"/>
            </a:ext>
          </a:extLst>
        </xdr:cNvPr>
        <xdr:cNvCxnSpPr/>
      </xdr:nvCxnSpPr>
      <xdr:spPr>
        <a:xfrm>
          <a:off x="984250" y="14732000"/>
          <a:ext cx="2647950" cy="103505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81</xdr:row>
      <xdr:rowOff>0</xdr:rowOff>
    </xdr:from>
    <xdr:to>
      <xdr:col>18</xdr:col>
      <xdr:colOff>95250</xdr:colOff>
      <xdr:row>86</xdr:row>
      <xdr:rowOff>120650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E3A4A153-A7BE-44C5-9D33-EF5ABDFE460D}"/>
            </a:ext>
          </a:extLst>
        </xdr:cNvPr>
        <xdr:cNvCxnSpPr/>
      </xdr:nvCxnSpPr>
      <xdr:spPr>
        <a:xfrm>
          <a:off x="787400" y="14916150"/>
          <a:ext cx="2851150" cy="10414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80</xdr:row>
      <xdr:rowOff>120650</xdr:rowOff>
    </xdr:from>
    <xdr:to>
      <xdr:col>24</xdr:col>
      <xdr:colOff>107950</xdr:colOff>
      <xdr:row>84</xdr:row>
      <xdr:rowOff>88900</xdr:rowOff>
    </xdr:to>
    <xdr:cxnSp macro="">
      <xdr:nvCxnSpPr>
        <xdr:cNvPr id="86" name="Прямая со стрелкой 85">
          <a:extLst>
            <a:ext uri="{FF2B5EF4-FFF2-40B4-BE49-F238E27FC236}">
              <a16:creationId xmlns:a16="http://schemas.microsoft.com/office/drawing/2014/main" id="{5010DBFA-41A7-4849-82B5-5404F791E10A}"/>
            </a:ext>
          </a:extLst>
        </xdr:cNvPr>
        <xdr:cNvCxnSpPr/>
      </xdr:nvCxnSpPr>
      <xdr:spPr>
        <a:xfrm flipH="1">
          <a:off x="4267200" y="14852650"/>
          <a:ext cx="565150" cy="704850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120650</xdr:colOff>
      <xdr:row>80</xdr:row>
      <xdr:rowOff>120650</xdr:rowOff>
    </xdr:from>
    <xdr:to>
      <xdr:col>25</xdr:col>
      <xdr:colOff>88900</xdr:colOff>
      <xdr:row>86</xdr:row>
      <xdr:rowOff>120650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8BF24012-B6B2-4565-8F0D-9632BFF40DB9}"/>
            </a:ext>
          </a:extLst>
        </xdr:cNvPr>
        <xdr:cNvCxnSpPr/>
      </xdr:nvCxnSpPr>
      <xdr:spPr>
        <a:xfrm flipH="1">
          <a:off x="4254500" y="14852650"/>
          <a:ext cx="755650" cy="1104900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50809</xdr:colOff>
      <xdr:row>84</xdr:row>
      <xdr:rowOff>87312</xdr:rowOff>
    </xdr:from>
    <xdr:to>
      <xdr:col>22</xdr:col>
      <xdr:colOff>150813</xdr:colOff>
      <xdr:row>85</xdr:row>
      <xdr:rowOff>142874</xdr:rowOff>
    </xdr:to>
    <xdr:grpSp>
      <xdr:nvGrpSpPr>
        <xdr:cNvPr id="100" name="Группа 99">
          <a:extLst>
            <a:ext uri="{FF2B5EF4-FFF2-40B4-BE49-F238E27FC236}">
              <a16:creationId xmlns:a16="http://schemas.microsoft.com/office/drawing/2014/main" id="{480EAEA9-A90C-4A40-A792-E1CC53F01B1C}"/>
            </a:ext>
          </a:extLst>
        </xdr:cNvPr>
        <xdr:cNvGrpSpPr/>
      </xdr:nvGrpSpPr>
      <xdr:grpSpPr>
        <a:xfrm>
          <a:off x="4381509" y="15555912"/>
          <a:ext cx="100004" cy="239712"/>
          <a:chOff x="6319267" y="15462250"/>
          <a:chExt cx="59529" cy="238125"/>
        </a:xfrm>
      </xdr:grpSpPr>
      <xdr:cxnSp macro="">
        <xdr:nvCxnSpPr>
          <xdr:cNvPr id="95" name="Прямая соединительная линия 94">
            <a:extLst>
              <a:ext uri="{FF2B5EF4-FFF2-40B4-BE49-F238E27FC236}">
                <a16:creationId xmlns:a16="http://schemas.microsoft.com/office/drawing/2014/main" id="{51B4CE7F-0228-43A8-8C15-224FD0C82B0D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6" name="Прямоугольник: скругленные углы 95">
            <a:extLst>
              <a:ext uri="{FF2B5EF4-FFF2-40B4-BE49-F238E27FC236}">
                <a16:creationId xmlns:a16="http://schemas.microsoft.com/office/drawing/2014/main" id="{39E5B82E-DB9F-48FF-B972-E15A1DC1E6DF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21</xdr:col>
      <xdr:colOff>38902</xdr:colOff>
      <xdr:row>61</xdr:row>
      <xdr:rowOff>59530</xdr:rowOff>
    </xdr:from>
    <xdr:to>
      <xdr:col>21</xdr:col>
      <xdr:colOff>138906</xdr:colOff>
      <xdr:row>62</xdr:row>
      <xdr:rowOff>115093</xdr:rowOff>
    </xdr:to>
    <xdr:grpSp>
      <xdr:nvGrpSpPr>
        <xdr:cNvPr id="101" name="Группа 100">
          <a:extLst>
            <a:ext uri="{FF2B5EF4-FFF2-40B4-BE49-F238E27FC236}">
              <a16:creationId xmlns:a16="http://schemas.microsoft.com/office/drawing/2014/main" id="{812F1A28-B920-4FFE-92FA-7D071032E120}"/>
            </a:ext>
          </a:extLst>
        </xdr:cNvPr>
        <xdr:cNvGrpSpPr/>
      </xdr:nvGrpSpPr>
      <xdr:grpSpPr>
        <a:xfrm>
          <a:off x="4172752" y="11292680"/>
          <a:ext cx="100004" cy="239713"/>
          <a:chOff x="6319267" y="15462250"/>
          <a:chExt cx="59529" cy="238125"/>
        </a:xfrm>
      </xdr:grpSpPr>
      <xdr:cxnSp macro="">
        <xdr:nvCxnSpPr>
          <xdr:cNvPr id="102" name="Прямая соединительная линия 101">
            <a:extLst>
              <a:ext uri="{FF2B5EF4-FFF2-40B4-BE49-F238E27FC236}">
                <a16:creationId xmlns:a16="http://schemas.microsoft.com/office/drawing/2014/main" id="{BF051578-3614-47A3-87FD-66DB71FCE767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Прямоугольник: скругленные углы 102">
            <a:extLst>
              <a:ext uri="{FF2B5EF4-FFF2-40B4-BE49-F238E27FC236}">
                <a16:creationId xmlns:a16="http://schemas.microsoft.com/office/drawing/2014/main" id="{155A88CA-CF1A-4F46-99F8-CF4844FDB2BB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3</xdr:col>
      <xdr:colOff>0</xdr:colOff>
      <xdr:row>71</xdr:row>
      <xdr:rowOff>114300</xdr:rowOff>
    </xdr:from>
    <xdr:to>
      <xdr:col>7</xdr:col>
      <xdr:colOff>6350</xdr:colOff>
      <xdr:row>74</xdr:row>
      <xdr:rowOff>50800</xdr:rowOff>
    </xdr:to>
    <xdr:sp macro="" textlink="">
      <xdr:nvSpPr>
        <xdr:cNvPr id="105" name="Хорда 104">
          <a:extLst>
            <a:ext uri="{FF2B5EF4-FFF2-40B4-BE49-F238E27FC236}">
              <a16:creationId xmlns:a16="http://schemas.microsoft.com/office/drawing/2014/main" id="{632EF91A-71AC-4718-B075-3F885201B4D2}"/>
            </a:ext>
          </a:extLst>
        </xdr:cNvPr>
        <xdr:cNvSpPr/>
      </xdr:nvSpPr>
      <xdr:spPr>
        <a:xfrm rot="10800000">
          <a:off x="590550" y="12452350"/>
          <a:ext cx="793750" cy="488950"/>
        </a:xfrm>
        <a:prstGeom prst="chord">
          <a:avLst>
            <a:gd name="adj1" fmla="val 21445408"/>
            <a:gd name="adj2" fmla="val 10875596"/>
          </a:avLst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0</xdr:colOff>
      <xdr:row>73</xdr:row>
      <xdr:rowOff>0</xdr:rowOff>
    </xdr:from>
    <xdr:to>
      <xdr:col>7</xdr:col>
      <xdr:colOff>0</xdr:colOff>
      <xdr:row>76</xdr:row>
      <xdr:rowOff>0</xdr:rowOff>
    </xdr:to>
    <xdr:sp macro="" textlink="">
      <xdr:nvSpPr>
        <xdr:cNvPr id="106" name="Прямоугольник 105">
          <a:extLst>
            <a:ext uri="{FF2B5EF4-FFF2-40B4-BE49-F238E27FC236}">
              <a16:creationId xmlns:a16="http://schemas.microsoft.com/office/drawing/2014/main" id="{274A779A-C687-40DC-962B-1F6BA5AF2059}"/>
            </a:ext>
          </a:extLst>
        </xdr:cNvPr>
        <xdr:cNvSpPr/>
      </xdr:nvSpPr>
      <xdr:spPr>
        <a:xfrm>
          <a:off x="590550" y="12706350"/>
          <a:ext cx="787400" cy="5524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Ds18b20</a:t>
          </a:r>
          <a:endParaRPr lang="ru-RU" sz="1100"/>
        </a:p>
      </xdr:txBody>
    </xdr:sp>
    <xdr:clientData/>
  </xdr:twoCellAnchor>
  <xdr:twoCellAnchor>
    <xdr:from>
      <xdr:col>4</xdr:col>
      <xdr:colOff>0</xdr:colOff>
      <xdr:row>76</xdr:row>
      <xdr:rowOff>0</xdr:rowOff>
    </xdr:from>
    <xdr:to>
      <xdr:col>4</xdr:col>
      <xdr:colOff>0</xdr:colOff>
      <xdr:row>77</xdr:row>
      <xdr:rowOff>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DE9AE716-43C4-461C-9EB4-222AF5CEEAAD}"/>
            </a:ext>
          </a:extLst>
        </xdr:cNvPr>
        <xdr:cNvCxnSpPr/>
      </xdr:nvCxnSpPr>
      <xdr:spPr>
        <a:xfrm>
          <a:off x="787400" y="13258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76</xdr:row>
      <xdr:rowOff>0</xdr:rowOff>
    </xdr:from>
    <xdr:to>
      <xdr:col>5</xdr:col>
      <xdr:colOff>0</xdr:colOff>
      <xdr:row>77</xdr:row>
      <xdr:rowOff>0</xdr:rowOff>
    </xdr:to>
    <xdr:cxnSp macro="">
      <xdr:nvCxnSpPr>
        <xdr:cNvPr id="108" name="Прямая со стрелкой 107">
          <a:extLst>
            <a:ext uri="{FF2B5EF4-FFF2-40B4-BE49-F238E27FC236}">
              <a16:creationId xmlns:a16="http://schemas.microsoft.com/office/drawing/2014/main" id="{876F6B8F-3777-4C6B-A9F9-836E77304746}"/>
            </a:ext>
          </a:extLst>
        </xdr:cNvPr>
        <xdr:cNvCxnSpPr/>
      </xdr:nvCxnSpPr>
      <xdr:spPr>
        <a:xfrm>
          <a:off x="984250" y="13258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76</xdr:row>
      <xdr:rowOff>0</xdr:rowOff>
    </xdr:from>
    <xdr:to>
      <xdr:col>6</xdr:col>
      <xdr:colOff>0</xdr:colOff>
      <xdr:row>77</xdr:row>
      <xdr:rowOff>0</xdr:rowOff>
    </xdr:to>
    <xdr:cxnSp macro="">
      <xdr:nvCxnSpPr>
        <xdr:cNvPr id="109" name="Прямая со стрелкой 108">
          <a:extLst>
            <a:ext uri="{FF2B5EF4-FFF2-40B4-BE49-F238E27FC236}">
              <a16:creationId xmlns:a16="http://schemas.microsoft.com/office/drawing/2014/main" id="{40D52B64-E6E2-4B95-8EAD-A24378905D58}"/>
            </a:ext>
          </a:extLst>
        </xdr:cNvPr>
        <xdr:cNvCxnSpPr/>
      </xdr:nvCxnSpPr>
      <xdr:spPr>
        <a:xfrm>
          <a:off x="1181100" y="13258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77</xdr:row>
      <xdr:rowOff>0</xdr:rowOff>
    </xdr:from>
    <xdr:to>
      <xdr:col>6</xdr:col>
      <xdr:colOff>0</xdr:colOff>
      <xdr:row>79</xdr:row>
      <xdr:rowOff>0</xdr:rowOff>
    </xdr:to>
    <xdr:cxnSp macro="">
      <xdr:nvCxnSpPr>
        <xdr:cNvPr id="110" name="Прямая со стрелкой 109">
          <a:extLst>
            <a:ext uri="{FF2B5EF4-FFF2-40B4-BE49-F238E27FC236}">
              <a16:creationId xmlns:a16="http://schemas.microsoft.com/office/drawing/2014/main" id="{2BCB7BBE-9C8A-4F25-980C-D99070578BD1}"/>
            </a:ext>
          </a:extLst>
        </xdr:cNvPr>
        <xdr:cNvCxnSpPr/>
      </xdr:nvCxnSpPr>
      <xdr:spPr>
        <a:xfrm>
          <a:off x="1181100" y="14179550"/>
          <a:ext cx="0" cy="3683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77</xdr:row>
      <xdr:rowOff>0</xdr:rowOff>
    </xdr:from>
    <xdr:to>
      <xdr:col>5</xdr:col>
      <xdr:colOff>0</xdr:colOff>
      <xdr:row>80</xdr:row>
      <xdr:rowOff>0</xdr:rowOff>
    </xdr:to>
    <xdr:cxnSp macro="">
      <xdr:nvCxnSpPr>
        <xdr:cNvPr id="111" name="Прямая со стрелкой 110">
          <a:extLst>
            <a:ext uri="{FF2B5EF4-FFF2-40B4-BE49-F238E27FC236}">
              <a16:creationId xmlns:a16="http://schemas.microsoft.com/office/drawing/2014/main" id="{3624B3CA-F683-404A-81E4-36591FB911E4}"/>
            </a:ext>
          </a:extLst>
        </xdr:cNvPr>
        <xdr:cNvCxnSpPr/>
      </xdr:nvCxnSpPr>
      <xdr:spPr>
        <a:xfrm>
          <a:off x="984250" y="14179550"/>
          <a:ext cx="0" cy="55245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77</xdr:row>
      <xdr:rowOff>0</xdr:rowOff>
    </xdr:from>
    <xdr:to>
      <xdr:col>4</xdr:col>
      <xdr:colOff>0</xdr:colOff>
      <xdr:row>81</xdr:row>
      <xdr:rowOff>0</xdr:rowOff>
    </xdr:to>
    <xdr:cxnSp macro="">
      <xdr:nvCxnSpPr>
        <xdr:cNvPr id="112" name="Прямая со стрелкой 111">
          <a:extLst>
            <a:ext uri="{FF2B5EF4-FFF2-40B4-BE49-F238E27FC236}">
              <a16:creationId xmlns:a16="http://schemas.microsoft.com/office/drawing/2014/main" id="{3110B3D0-5B07-454D-85C4-5D61A92C37CE}"/>
            </a:ext>
          </a:extLst>
        </xdr:cNvPr>
        <xdr:cNvCxnSpPr/>
      </xdr:nvCxnSpPr>
      <xdr:spPr>
        <a:xfrm>
          <a:off x="787400" y="14179550"/>
          <a:ext cx="0" cy="7366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53</xdr:row>
      <xdr:rowOff>0</xdr:rowOff>
    </xdr:from>
    <xdr:to>
      <xdr:col>7</xdr:col>
      <xdr:colOff>0</xdr:colOff>
      <xdr:row>62</xdr:row>
      <xdr:rowOff>0</xdr:rowOff>
    </xdr:to>
    <xdr:sp macro="" textlink="">
      <xdr:nvSpPr>
        <xdr:cNvPr id="127" name="Прямоугольник 126">
          <a:extLst>
            <a:ext uri="{FF2B5EF4-FFF2-40B4-BE49-F238E27FC236}">
              <a16:creationId xmlns:a16="http://schemas.microsoft.com/office/drawing/2014/main" id="{F87C6BE3-1248-4548-8220-651E4B3B79DB}"/>
            </a:ext>
          </a:extLst>
        </xdr:cNvPr>
        <xdr:cNvSpPr/>
      </xdr:nvSpPr>
      <xdr:spPr>
        <a:xfrm>
          <a:off x="197069" y="9748345"/>
          <a:ext cx="1182414" cy="1655379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BV1750FVI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61</xdr:row>
      <xdr:rowOff>0</xdr:rowOff>
    </xdr:from>
    <xdr:to>
      <xdr:col>2</xdr:col>
      <xdr:colOff>0</xdr:colOff>
      <xdr:row>65</xdr:row>
      <xdr:rowOff>0</xdr:rowOff>
    </xdr:to>
    <xdr:cxnSp macro="">
      <xdr:nvCxnSpPr>
        <xdr:cNvPr id="129" name="Прямая со стрелкой 128">
          <a:extLst>
            <a:ext uri="{FF2B5EF4-FFF2-40B4-BE49-F238E27FC236}">
              <a16:creationId xmlns:a16="http://schemas.microsoft.com/office/drawing/2014/main" id="{67ECDB53-1830-49B8-947C-A77591674378}"/>
            </a:ext>
          </a:extLst>
        </xdr:cNvPr>
        <xdr:cNvCxnSpPr/>
      </xdr:nvCxnSpPr>
      <xdr:spPr>
        <a:xfrm>
          <a:off x="394138" y="11219793"/>
          <a:ext cx="0" cy="735724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61</xdr:row>
      <xdr:rowOff>0</xdr:rowOff>
    </xdr:from>
    <xdr:to>
      <xdr:col>3</xdr:col>
      <xdr:colOff>0</xdr:colOff>
      <xdr:row>65</xdr:row>
      <xdr:rowOff>0</xdr:rowOff>
    </xdr:to>
    <xdr:cxnSp macro="">
      <xdr:nvCxnSpPr>
        <xdr:cNvPr id="130" name="Прямая со стрелкой 129">
          <a:extLst>
            <a:ext uri="{FF2B5EF4-FFF2-40B4-BE49-F238E27FC236}">
              <a16:creationId xmlns:a16="http://schemas.microsoft.com/office/drawing/2014/main" id="{251EC920-FE89-4405-B2A8-CD058FE302B0}"/>
            </a:ext>
          </a:extLst>
        </xdr:cNvPr>
        <xdr:cNvCxnSpPr/>
      </xdr:nvCxnSpPr>
      <xdr:spPr>
        <a:xfrm>
          <a:off x="591207" y="11219793"/>
          <a:ext cx="0" cy="735724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61</xdr:row>
      <xdr:rowOff>0</xdr:rowOff>
    </xdr:from>
    <xdr:to>
      <xdr:col>4</xdr:col>
      <xdr:colOff>1</xdr:colOff>
      <xdr:row>65</xdr:row>
      <xdr:rowOff>0</xdr:rowOff>
    </xdr:to>
    <xdr:cxnSp macro="">
      <xdr:nvCxnSpPr>
        <xdr:cNvPr id="131" name="Прямая со стрелкой 130">
          <a:extLst>
            <a:ext uri="{FF2B5EF4-FFF2-40B4-BE49-F238E27FC236}">
              <a16:creationId xmlns:a16="http://schemas.microsoft.com/office/drawing/2014/main" id="{D478A1F3-E950-4FCF-95E2-5FDDC9C7E23A}"/>
            </a:ext>
          </a:extLst>
        </xdr:cNvPr>
        <xdr:cNvCxnSpPr/>
      </xdr:nvCxnSpPr>
      <xdr:spPr>
        <a:xfrm flipH="1">
          <a:off x="788276" y="11219793"/>
          <a:ext cx="1" cy="735724"/>
        </a:xfrm>
        <a:prstGeom prst="straightConnector1">
          <a:avLst/>
        </a:prstGeom>
        <a:ln w="28575">
          <a:solidFill>
            <a:schemeClr val="bg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61</xdr:row>
      <xdr:rowOff>0</xdr:rowOff>
    </xdr:from>
    <xdr:to>
      <xdr:col>5</xdr:col>
      <xdr:colOff>0</xdr:colOff>
      <xdr:row>65</xdr:row>
      <xdr:rowOff>0</xdr:rowOff>
    </xdr:to>
    <xdr:cxnSp macro="">
      <xdr:nvCxnSpPr>
        <xdr:cNvPr id="132" name="Прямая со стрелкой 131">
          <a:extLst>
            <a:ext uri="{FF2B5EF4-FFF2-40B4-BE49-F238E27FC236}">
              <a16:creationId xmlns:a16="http://schemas.microsoft.com/office/drawing/2014/main" id="{AE7AB8C2-9AF5-457B-9494-4BB7F59FDEB5}"/>
            </a:ext>
          </a:extLst>
        </xdr:cNvPr>
        <xdr:cNvCxnSpPr/>
      </xdr:nvCxnSpPr>
      <xdr:spPr>
        <a:xfrm>
          <a:off x="985345" y="11219793"/>
          <a:ext cx="0" cy="735724"/>
        </a:xfrm>
        <a:prstGeom prst="straightConnector1">
          <a:avLst/>
        </a:prstGeom>
        <a:ln w="28575">
          <a:solidFill>
            <a:srgbClr val="7030A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61</xdr:row>
      <xdr:rowOff>0</xdr:rowOff>
    </xdr:from>
    <xdr:to>
      <xdr:col>6</xdr:col>
      <xdr:colOff>0</xdr:colOff>
      <xdr:row>65</xdr:row>
      <xdr:rowOff>0</xdr:rowOff>
    </xdr:to>
    <xdr:cxnSp macro="">
      <xdr:nvCxnSpPr>
        <xdr:cNvPr id="133" name="Прямая со стрелкой 132">
          <a:extLst>
            <a:ext uri="{FF2B5EF4-FFF2-40B4-BE49-F238E27FC236}">
              <a16:creationId xmlns:a16="http://schemas.microsoft.com/office/drawing/2014/main" id="{6721733A-651F-44B5-8E85-89607C4E505C}"/>
            </a:ext>
          </a:extLst>
        </xdr:cNvPr>
        <xdr:cNvCxnSpPr/>
      </xdr:nvCxnSpPr>
      <xdr:spPr>
        <a:xfrm>
          <a:off x="1182414" y="11219793"/>
          <a:ext cx="0" cy="735724"/>
        </a:xfrm>
        <a:prstGeom prst="straightConnector1">
          <a:avLst/>
        </a:prstGeom>
        <a:ln w="28575">
          <a:solidFill>
            <a:srgbClr val="0070C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162036</xdr:colOff>
      <xdr:row>60</xdr:row>
      <xdr:rowOff>142803</xdr:rowOff>
    </xdr:from>
    <xdr:to>
      <xdr:col>2</xdr:col>
      <xdr:colOff>36967</xdr:colOff>
      <xdr:row>61</xdr:row>
      <xdr:rowOff>30653</xdr:rowOff>
    </xdr:to>
    <xdr:sp macro="" textlink="">
      <xdr:nvSpPr>
        <xdr:cNvPr id="134" name="Блок-схема: узел 133">
          <a:extLst>
            <a:ext uri="{FF2B5EF4-FFF2-40B4-BE49-F238E27FC236}">
              <a16:creationId xmlns:a16="http://schemas.microsoft.com/office/drawing/2014/main" id="{7432DDBD-F953-4A0B-BEBA-7DE6B373668D}"/>
            </a:ext>
          </a:extLst>
        </xdr:cNvPr>
        <xdr:cNvSpPr/>
      </xdr:nvSpPr>
      <xdr:spPr>
        <a:xfrm>
          <a:off x="359105" y="11178665"/>
          <a:ext cx="72000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162036</xdr:colOff>
      <xdr:row>60</xdr:row>
      <xdr:rowOff>142803</xdr:rowOff>
    </xdr:from>
    <xdr:to>
      <xdr:col>3</xdr:col>
      <xdr:colOff>36967</xdr:colOff>
      <xdr:row>61</xdr:row>
      <xdr:rowOff>30653</xdr:rowOff>
    </xdr:to>
    <xdr:sp macro="" textlink="">
      <xdr:nvSpPr>
        <xdr:cNvPr id="135" name="Блок-схема: узел 134">
          <a:extLst>
            <a:ext uri="{FF2B5EF4-FFF2-40B4-BE49-F238E27FC236}">
              <a16:creationId xmlns:a16="http://schemas.microsoft.com/office/drawing/2014/main" id="{525E2BD4-3347-4BB7-A493-495AC6E515AE}"/>
            </a:ext>
          </a:extLst>
        </xdr:cNvPr>
        <xdr:cNvSpPr/>
      </xdr:nvSpPr>
      <xdr:spPr>
        <a:xfrm>
          <a:off x="556174" y="11178665"/>
          <a:ext cx="72000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162036</xdr:colOff>
      <xdr:row>60</xdr:row>
      <xdr:rowOff>142803</xdr:rowOff>
    </xdr:from>
    <xdr:to>
      <xdr:col>4</xdr:col>
      <xdr:colOff>36967</xdr:colOff>
      <xdr:row>61</xdr:row>
      <xdr:rowOff>30653</xdr:rowOff>
    </xdr:to>
    <xdr:sp macro="" textlink="">
      <xdr:nvSpPr>
        <xdr:cNvPr id="136" name="Блок-схема: узел 135">
          <a:extLst>
            <a:ext uri="{FF2B5EF4-FFF2-40B4-BE49-F238E27FC236}">
              <a16:creationId xmlns:a16="http://schemas.microsoft.com/office/drawing/2014/main" id="{5D3481DB-9D04-4B08-B9B1-1B55132B3923}"/>
            </a:ext>
          </a:extLst>
        </xdr:cNvPr>
        <xdr:cNvSpPr/>
      </xdr:nvSpPr>
      <xdr:spPr>
        <a:xfrm>
          <a:off x="753243" y="11178665"/>
          <a:ext cx="72000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162036</xdr:colOff>
      <xdr:row>60</xdr:row>
      <xdr:rowOff>142803</xdr:rowOff>
    </xdr:from>
    <xdr:to>
      <xdr:col>5</xdr:col>
      <xdr:colOff>36967</xdr:colOff>
      <xdr:row>61</xdr:row>
      <xdr:rowOff>30653</xdr:rowOff>
    </xdr:to>
    <xdr:sp macro="" textlink="">
      <xdr:nvSpPr>
        <xdr:cNvPr id="137" name="Блок-схема: узел 136">
          <a:extLst>
            <a:ext uri="{FF2B5EF4-FFF2-40B4-BE49-F238E27FC236}">
              <a16:creationId xmlns:a16="http://schemas.microsoft.com/office/drawing/2014/main" id="{1D01CA28-E516-4214-8030-F23492113DAB}"/>
            </a:ext>
          </a:extLst>
        </xdr:cNvPr>
        <xdr:cNvSpPr/>
      </xdr:nvSpPr>
      <xdr:spPr>
        <a:xfrm>
          <a:off x="950312" y="11178665"/>
          <a:ext cx="72000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161239</xdr:colOff>
      <xdr:row>60</xdr:row>
      <xdr:rowOff>142803</xdr:rowOff>
    </xdr:from>
    <xdr:to>
      <xdr:col>6</xdr:col>
      <xdr:colOff>36967</xdr:colOff>
      <xdr:row>61</xdr:row>
      <xdr:rowOff>30653</xdr:rowOff>
    </xdr:to>
    <xdr:sp macro="" textlink="">
      <xdr:nvSpPr>
        <xdr:cNvPr id="138" name="Блок-схема: узел 137">
          <a:extLst>
            <a:ext uri="{FF2B5EF4-FFF2-40B4-BE49-F238E27FC236}">
              <a16:creationId xmlns:a16="http://schemas.microsoft.com/office/drawing/2014/main" id="{F5A4EDC3-92C5-47F1-A163-FF7E4707A94A}"/>
            </a:ext>
          </a:extLst>
        </xdr:cNvPr>
        <xdr:cNvSpPr/>
      </xdr:nvSpPr>
      <xdr:spPr>
        <a:xfrm>
          <a:off x="1146584" y="11178665"/>
          <a:ext cx="72797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21</xdr:col>
      <xdr:colOff>120650</xdr:colOff>
      <xdr:row>67</xdr:row>
      <xdr:rowOff>19367</xdr:rowOff>
    </xdr:from>
    <xdr:to>
      <xdr:col>52</xdr:col>
      <xdr:colOff>107950</xdr:colOff>
      <xdr:row>85</xdr:row>
      <xdr:rowOff>98753</xdr:rowOff>
    </xdr:to>
    <xdr:cxnSp macro="">
      <xdr:nvCxnSpPr>
        <xdr:cNvPr id="149" name="Прямая со стрелкой 148">
          <a:extLst>
            <a:ext uri="{FF2B5EF4-FFF2-40B4-BE49-F238E27FC236}">
              <a16:creationId xmlns:a16="http://schemas.microsoft.com/office/drawing/2014/main" id="{2D12151F-E195-4D7D-AA60-A1A88D498BC0}"/>
            </a:ext>
          </a:extLst>
        </xdr:cNvPr>
        <xdr:cNvCxnSpPr>
          <a:stCxn id="9" idx="2"/>
        </xdr:cNvCxnSpPr>
      </xdr:nvCxnSpPr>
      <xdr:spPr>
        <a:xfrm flipH="1">
          <a:off x="4259098" y="12342746"/>
          <a:ext cx="6096438" cy="3390145"/>
        </a:xfrm>
        <a:prstGeom prst="straightConnector1">
          <a:avLst/>
        </a:prstGeom>
        <a:ln w="28575">
          <a:solidFill>
            <a:schemeClr val="bg1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65</xdr:row>
      <xdr:rowOff>0</xdr:rowOff>
    </xdr:from>
    <xdr:to>
      <xdr:col>24</xdr:col>
      <xdr:colOff>91966</xdr:colOff>
      <xdr:row>84</xdr:row>
      <xdr:rowOff>78827</xdr:rowOff>
    </xdr:to>
    <xdr:cxnSp macro="">
      <xdr:nvCxnSpPr>
        <xdr:cNvPr id="151" name="Прямая со стрелкой 150">
          <a:extLst>
            <a:ext uri="{FF2B5EF4-FFF2-40B4-BE49-F238E27FC236}">
              <a16:creationId xmlns:a16="http://schemas.microsoft.com/office/drawing/2014/main" id="{7F1005EC-66EB-46D7-93D4-86A9C925C6F9}"/>
            </a:ext>
          </a:extLst>
        </xdr:cNvPr>
        <xdr:cNvCxnSpPr/>
      </xdr:nvCxnSpPr>
      <xdr:spPr>
        <a:xfrm>
          <a:off x="591207" y="11955517"/>
          <a:ext cx="4230414" cy="3573517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65</xdr:row>
      <xdr:rowOff>0</xdr:rowOff>
    </xdr:from>
    <xdr:to>
      <xdr:col>25</xdr:col>
      <xdr:colOff>113862</xdr:colOff>
      <xdr:row>84</xdr:row>
      <xdr:rowOff>87586</xdr:rowOff>
    </xdr:to>
    <xdr:cxnSp macro="">
      <xdr:nvCxnSpPr>
        <xdr:cNvPr id="153" name="Прямая со стрелкой 152">
          <a:extLst>
            <a:ext uri="{FF2B5EF4-FFF2-40B4-BE49-F238E27FC236}">
              <a16:creationId xmlns:a16="http://schemas.microsoft.com/office/drawing/2014/main" id="{53B654BB-41B5-4B64-A495-D684AF68992E}"/>
            </a:ext>
          </a:extLst>
        </xdr:cNvPr>
        <xdr:cNvCxnSpPr/>
      </xdr:nvCxnSpPr>
      <xdr:spPr>
        <a:xfrm>
          <a:off x="1182414" y="11955517"/>
          <a:ext cx="3858172" cy="3582276"/>
        </a:xfrm>
        <a:prstGeom prst="straightConnector1">
          <a:avLst/>
        </a:prstGeom>
        <a:ln w="28575">
          <a:solidFill>
            <a:srgbClr val="0070C0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65</xdr:row>
      <xdr:rowOff>0</xdr:rowOff>
    </xdr:from>
    <xdr:to>
      <xdr:col>24</xdr:col>
      <xdr:colOff>78828</xdr:colOff>
      <xdr:row>83</xdr:row>
      <xdr:rowOff>74448</xdr:rowOff>
    </xdr:to>
    <xdr:cxnSp macro="">
      <xdr:nvCxnSpPr>
        <xdr:cNvPr id="155" name="Прямая со стрелкой 154">
          <a:extLst>
            <a:ext uri="{FF2B5EF4-FFF2-40B4-BE49-F238E27FC236}">
              <a16:creationId xmlns:a16="http://schemas.microsoft.com/office/drawing/2014/main" id="{8FA74C36-D8FC-47DE-A600-749CEA7E93DD}"/>
            </a:ext>
          </a:extLst>
        </xdr:cNvPr>
        <xdr:cNvCxnSpPr/>
      </xdr:nvCxnSpPr>
      <xdr:spPr>
        <a:xfrm>
          <a:off x="394138" y="11955517"/>
          <a:ext cx="4414345" cy="3385207"/>
        </a:xfrm>
        <a:prstGeom prst="straightConnector1">
          <a:avLst/>
        </a:prstGeom>
        <a:ln w="28575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</xdr:colOff>
      <xdr:row>65</xdr:row>
      <xdr:rowOff>0</xdr:rowOff>
    </xdr:from>
    <xdr:to>
      <xdr:col>21</xdr:col>
      <xdr:colOff>87586</xdr:colOff>
      <xdr:row>73</xdr:row>
      <xdr:rowOff>78827</xdr:rowOff>
    </xdr:to>
    <xdr:cxnSp macro="">
      <xdr:nvCxnSpPr>
        <xdr:cNvPr id="160" name="Прямая со стрелкой 159">
          <a:extLst>
            <a:ext uri="{FF2B5EF4-FFF2-40B4-BE49-F238E27FC236}">
              <a16:creationId xmlns:a16="http://schemas.microsoft.com/office/drawing/2014/main" id="{037A5243-AC78-4D2A-8AC8-630D2BDE6B32}"/>
            </a:ext>
          </a:extLst>
        </xdr:cNvPr>
        <xdr:cNvCxnSpPr/>
      </xdr:nvCxnSpPr>
      <xdr:spPr>
        <a:xfrm>
          <a:off x="788278" y="11955517"/>
          <a:ext cx="3437756" cy="1550276"/>
        </a:xfrm>
        <a:prstGeom prst="straightConnector1">
          <a:avLst/>
        </a:prstGeom>
        <a:ln w="28575">
          <a:solidFill>
            <a:schemeClr val="bg2">
              <a:lumMod val="7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65</xdr:row>
      <xdr:rowOff>0</xdr:rowOff>
    </xdr:from>
    <xdr:to>
      <xdr:col>21</xdr:col>
      <xdr:colOff>87586</xdr:colOff>
      <xdr:row>74</xdr:row>
      <xdr:rowOff>105103</xdr:rowOff>
    </xdr:to>
    <xdr:cxnSp macro="">
      <xdr:nvCxnSpPr>
        <xdr:cNvPr id="162" name="Прямая со стрелкой 161">
          <a:extLst>
            <a:ext uri="{FF2B5EF4-FFF2-40B4-BE49-F238E27FC236}">
              <a16:creationId xmlns:a16="http://schemas.microsoft.com/office/drawing/2014/main" id="{0AA36C5C-AA93-4D88-B720-95D841182B9F}"/>
            </a:ext>
          </a:extLst>
        </xdr:cNvPr>
        <xdr:cNvCxnSpPr/>
      </xdr:nvCxnSpPr>
      <xdr:spPr>
        <a:xfrm>
          <a:off x="985345" y="11955517"/>
          <a:ext cx="3240689" cy="1760483"/>
        </a:xfrm>
        <a:prstGeom prst="straightConnector1">
          <a:avLst/>
        </a:prstGeom>
        <a:ln w="28575">
          <a:solidFill>
            <a:srgbClr val="7030A0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105104</xdr:colOff>
      <xdr:row>60</xdr:row>
      <xdr:rowOff>181346</xdr:rowOff>
    </xdr:from>
    <xdr:to>
      <xdr:col>52</xdr:col>
      <xdr:colOff>107950</xdr:colOff>
      <xdr:row>74</xdr:row>
      <xdr:rowOff>83207</xdr:rowOff>
    </xdr:to>
    <xdr:cxnSp macro="">
      <xdr:nvCxnSpPr>
        <xdr:cNvPr id="165" name="Прямая со стрелкой 164">
          <a:extLst>
            <a:ext uri="{FF2B5EF4-FFF2-40B4-BE49-F238E27FC236}">
              <a16:creationId xmlns:a16="http://schemas.microsoft.com/office/drawing/2014/main" id="{22DE42D6-AE28-4A67-A9C5-46C569612CD8}"/>
            </a:ext>
          </a:extLst>
        </xdr:cNvPr>
        <xdr:cNvCxnSpPr>
          <a:stCxn id="7" idx="2"/>
        </xdr:cNvCxnSpPr>
      </xdr:nvCxnSpPr>
      <xdr:spPr>
        <a:xfrm flipH="1">
          <a:off x="4046483" y="11217208"/>
          <a:ext cx="6309053" cy="2476896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91967</xdr:colOff>
      <xdr:row>58</xdr:row>
      <xdr:rowOff>16652</xdr:rowOff>
    </xdr:from>
    <xdr:to>
      <xdr:col>52</xdr:col>
      <xdr:colOff>107950</xdr:colOff>
      <xdr:row>73</xdr:row>
      <xdr:rowOff>96345</xdr:rowOff>
    </xdr:to>
    <xdr:cxnSp macro="">
      <xdr:nvCxnSpPr>
        <xdr:cNvPr id="168" name="Прямая со стрелкой 167">
          <a:extLst>
            <a:ext uri="{FF2B5EF4-FFF2-40B4-BE49-F238E27FC236}">
              <a16:creationId xmlns:a16="http://schemas.microsoft.com/office/drawing/2014/main" id="{FED54A7E-F606-4427-904D-8B931C1CA647}"/>
            </a:ext>
          </a:extLst>
        </xdr:cNvPr>
        <xdr:cNvCxnSpPr>
          <a:stCxn id="6" idx="2"/>
        </xdr:cNvCxnSpPr>
      </xdr:nvCxnSpPr>
      <xdr:spPr>
        <a:xfrm flipH="1">
          <a:off x="4033346" y="10684652"/>
          <a:ext cx="6322190" cy="2838659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72</xdr:row>
      <xdr:rowOff>183931</xdr:rowOff>
    </xdr:from>
    <xdr:to>
      <xdr:col>19</xdr:col>
      <xdr:colOff>0</xdr:colOff>
      <xdr:row>77</xdr:row>
      <xdr:rowOff>0</xdr:rowOff>
    </xdr:to>
    <xdr:sp macro="" textlink="">
      <xdr:nvSpPr>
        <xdr:cNvPr id="170" name="Прямоугольник 169">
          <a:extLst>
            <a:ext uri="{FF2B5EF4-FFF2-40B4-BE49-F238E27FC236}">
              <a16:creationId xmlns:a16="http://schemas.microsoft.com/office/drawing/2014/main" id="{12ECAEDB-C345-41E7-8A21-8A220163529A}"/>
            </a:ext>
          </a:extLst>
        </xdr:cNvPr>
        <xdr:cNvSpPr/>
      </xdr:nvSpPr>
      <xdr:spPr>
        <a:xfrm>
          <a:off x="2561897" y="13426965"/>
          <a:ext cx="1182413" cy="735725"/>
        </a:xfrm>
        <a:prstGeom prst="rect">
          <a:avLst/>
        </a:prstGeom>
        <a:solidFill>
          <a:srgbClr val="7030A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BME280</a:t>
          </a:r>
          <a:endParaRPr lang="ru-RU" sz="1100"/>
        </a:p>
      </xdr:txBody>
    </xdr:sp>
    <xdr:clientData/>
  </xdr:twoCellAnchor>
  <xdr:twoCellAnchor>
    <xdr:from>
      <xdr:col>20</xdr:col>
      <xdr:colOff>78829</xdr:colOff>
      <xdr:row>76</xdr:row>
      <xdr:rowOff>96345</xdr:rowOff>
    </xdr:from>
    <xdr:to>
      <xdr:col>25</xdr:col>
      <xdr:colOff>122621</xdr:colOff>
      <xdr:row>78</xdr:row>
      <xdr:rowOff>87586</xdr:rowOff>
    </xdr:to>
    <xdr:cxnSp macro="">
      <xdr:nvCxnSpPr>
        <xdr:cNvPr id="171" name="Прямая со стрелкой 170">
          <a:extLst>
            <a:ext uri="{FF2B5EF4-FFF2-40B4-BE49-F238E27FC236}">
              <a16:creationId xmlns:a16="http://schemas.microsoft.com/office/drawing/2014/main" id="{A80BE05B-7590-4E24-A492-D8CFBB81A088}"/>
            </a:ext>
          </a:extLst>
        </xdr:cNvPr>
        <xdr:cNvCxnSpPr/>
      </xdr:nvCxnSpPr>
      <xdr:spPr>
        <a:xfrm flipH="1" flipV="1">
          <a:off x="4020208" y="14075104"/>
          <a:ext cx="1029137" cy="359103"/>
        </a:xfrm>
        <a:prstGeom prst="straightConnector1">
          <a:avLst/>
        </a:prstGeom>
        <a:ln w="28575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61313</xdr:colOff>
      <xdr:row>75</xdr:row>
      <xdr:rowOff>78829</xdr:rowOff>
    </xdr:from>
    <xdr:to>
      <xdr:col>24</xdr:col>
      <xdr:colOff>113862</xdr:colOff>
      <xdr:row>78</xdr:row>
      <xdr:rowOff>91965</xdr:rowOff>
    </xdr:to>
    <xdr:cxnSp macro="">
      <xdr:nvCxnSpPr>
        <xdr:cNvPr id="173" name="Прямая со стрелкой 172">
          <a:extLst>
            <a:ext uri="{FF2B5EF4-FFF2-40B4-BE49-F238E27FC236}">
              <a16:creationId xmlns:a16="http://schemas.microsoft.com/office/drawing/2014/main" id="{D5DB80D1-C5BA-43D9-AA7F-90F228A94C30}"/>
            </a:ext>
          </a:extLst>
        </xdr:cNvPr>
        <xdr:cNvCxnSpPr/>
      </xdr:nvCxnSpPr>
      <xdr:spPr>
        <a:xfrm flipH="1" flipV="1">
          <a:off x="4002692" y="13873657"/>
          <a:ext cx="840825" cy="564929"/>
        </a:xfrm>
        <a:prstGeom prst="straightConnector1">
          <a:avLst/>
        </a:prstGeom>
        <a:ln w="28575"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39414</xdr:colOff>
      <xdr:row>97</xdr:row>
      <xdr:rowOff>154809</xdr:rowOff>
    </xdr:from>
    <xdr:to>
      <xdr:col>6</xdr:col>
      <xdr:colOff>134069</xdr:colOff>
      <xdr:row>103</xdr:row>
      <xdr:rowOff>131222</xdr:rowOff>
    </xdr:to>
    <xdr:sp macro="" textlink="">
      <xdr:nvSpPr>
        <xdr:cNvPr id="175" name="Овал 174">
          <a:extLst>
            <a:ext uri="{FF2B5EF4-FFF2-40B4-BE49-F238E27FC236}">
              <a16:creationId xmlns:a16="http://schemas.microsoft.com/office/drawing/2014/main" id="{F537B4D0-F4EC-439F-95E9-9F840F1BA11E}"/>
            </a:ext>
          </a:extLst>
        </xdr:cNvPr>
        <xdr:cNvSpPr>
          <a:spLocks noChangeAspect="1"/>
        </xdr:cNvSpPr>
      </xdr:nvSpPr>
      <xdr:spPr>
        <a:xfrm>
          <a:off x="236483" y="17996119"/>
          <a:ext cx="1080000" cy="108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128376</xdr:colOff>
      <xdr:row>97</xdr:row>
      <xdr:rowOff>91309</xdr:rowOff>
    </xdr:from>
    <xdr:to>
      <xdr:col>4</xdr:col>
      <xdr:colOff>32907</xdr:colOff>
      <xdr:row>98</xdr:row>
      <xdr:rowOff>2628</xdr:rowOff>
    </xdr:to>
    <xdr:sp macro="" textlink="">
      <xdr:nvSpPr>
        <xdr:cNvPr id="176" name="Прямоугольник 175">
          <a:extLst>
            <a:ext uri="{FF2B5EF4-FFF2-40B4-BE49-F238E27FC236}">
              <a16:creationId xmlns:a16="http://schemas.microsoft.com/office/drawing/2014/main" id="{47BD8405-1F81-46FC-88AD-A17F2954D3EB}"/>
            </a:ext>
          </a:extLst>
        </xdr:cNvPr>
        <xdr:cNvSpPr/>
      </xdr:nvSpPr>
      <xdr:spPr>
        <a:xfrm>
          <a:off x="719583" y="17932619"/>
          <a:ext cx="101600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103195</xdr:colOff>
      <xdr:row>99</xdr:row>
      <xdr:rowOff>28247</xdr:rowOff>
    </xdr:from>
    <xdr:to>
      <xdr:col>3</xdr:col>
      <xdr:colOff>39476</xdr:colOff>
      <xdr:row>99</xdr:row>
      <xdr:rowOff>161597</xdr:rowOff>
    </xdr:to>
    <xdr:sp macro="" textlink="">
      <xdr:nvSpPr>
        <xdr:cNvPr id="177" name="Овал 176">
          <a:extLst>
            <a:ext uri="{FF2B5EF4-FFF2-40B4-BE49-F238E27FC236}">
              <a16:creationId xmlns:a16="http://schemas.microsoft.com/office/drawing/2014/main" id="{2ACCCFB9-28B6-4496-B517-11BD8654C0E8}"/>
            </a:ext>
          </a:extLst>
        </xdr:cNvPr>
        <xdr:cNvSpPr>
          <a:spLocks noChangeAspect="1"/>
        </xdr:cNvSpPr>
      </xdr:nvSpPr>
      <xdr:spPr>
        <a:xfrm>
          <a:off x="497333" y="18237419"/>
          <a:ext cx="133350" cy="13335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4</xdr:col>
      <xdr:colOff>102757</xdr:colOff>
      <xdr:row>99</xdr:row>
      <xdr:rowOff>28247</xdr:rowOff>
    </xdr:from>
    <xdr:to>
      <xdr:col>5</xdr:col>
      <xdr:colOff>39038</xdr:colOff>
      <xdr:row>99</xdr:row>
      <xdr:rowOff>161597</xdr:rowOff>
    </xdr:to>
    <xdr:sp macro="" textlink="">
      <xdr:nvSpPr>
        <xdr:cNvPr id="178" name="Овал 177">
          <a:extLst>
            <a:ext uri="{FF2B5EF4-FFF2-40B4-BE49-F238E27FC236}">
              <a16:creationId xmlns:a16="http://schemas.microsoft.com/office/drawing/2014/main" id="{AFE852D0-483D-472F-89D6-CB6C6E29E260}"/>
            </a:ext>
          </a:extLst>
        </xdr:cNvPr>
        <xdr:cNvSpPr>
          <a:spLocks noChangeAspect="1"/>
        </xdr:cNvSpPr>
      </xdr:nvSpPr>
      <xdr:spPr>
        <a:xfrm>
          <a:off x="891033" y="18237419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103195</xdr:colOff>
      <xdr:row>101</xdr:row>
      <xdr:rowOff>92185</xdr:rowOff>
    </xdr:from>
    <xdr:to>
      <xdr:col>3</xdr:col>
      <xdr:colOff>39476</xdr:colOff>
      <xdr:row>102</xdr:row>
      <xdr:rowOff>41603</xdr:rowOff>
    </xdr:to>
    <xdr:sp macro="" textlink="">
      <xdr:nvSpPr>
        <xdr:cNvPr id="179" name="Овал 178">
          <a:extLst>
            <a:ext uri="{FF2B5EF4-FFF2-40B4-BE49-F238E27FC236}">
              <a16:creationId xmlns:a16="http://schemas.microsoft.com/office/drawing/2014/main" id="{C3D4E9BE-AC6C-4481-9978-3C9F5D99BCFE}"/>
            </a:ext>
          </a:extLst>
        </xdr:cNvPr>
        <xdr:cNvSpPr>
          <a:spLocks noChangeAspect="1"/>
        </xdr:cNvSpPr>
      </xdr:nvSpPr>
      <xdr:spPr>
        <a:xfrm>
          <a:off x="497333" y="18669219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4</xdr:col>
      <xdr:colOff>102757</xdr:colOff>
      <xdr:row>101</xdr:row>
      <xdr:rowOff>92185</xdr:rowOff>
    </xdr:from>
    <xdr:to>
      <xdr:col>5</xdr:col>
      <xdr:colOff>39038</xdr:colOff>
      <xdr:row>102</xdr:row>
      <xdr:rowOff>41603</xdr:rowOff>
    </xdr:to>
    <xdr:sp macro="" textlink="">
      <xdr:nvSpPr>
        <xdr:cNvPr id="180" name="Овал 179">
          <a:extLst>
            <a:ext uri="{FF2B5EF4-FFF2-40B4-BE49-F238E27FC236}">
              <a16:creationId xmlns:a16="http://schemas.microsoft.com/office/drawing/2014/main" id="{DA41E719-AAE6-4E07-8680-7D0B808DEE9A}"/>
            </a:ext>
          </a:extLst>
        </xdr:cNvPr>
        <xdr:cNvSpPr>
          <a:spLocks noChangeAspect="1"/>
        </xdr:cNvSpPr>
      </xdr:nvSpPr>
      <xdr:spPr>
        <a:xfrm>
          <a:off x="891033" y="18669219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0</xdr:colOff>
      <xdr:row>74</xdr:row>
      <xdr:rowOff>70069</xdr:rowOff>
    </xdr:from>
    <xdr:to>
      <xdr:col>24</xdr:col>
      <xdr:colOff>100724</xdr:colOff>
      <xdr:row>96</xdr:row>
      <xdr:rowOff>0</xdr:rowOff>
    </xdr:to>
    <xdr:cxnSp macro="">
      <xdr:nvCxnSpPr>
        <xdr:cNvPr id="181" name="Прямая соединительная линия 180">
          <a:extLst>
            <a:ext uri="{FF2B5EF4-FFF2-40B4-BE49-F238E27FC236}">
              <a16:creationId xmlns:a16="http://schemas.microsoft.com/office/drawing/2014/main" id="{4586BFFC-9199-49E0-8834-76315510054E}"/>
            </a:ext>
          </a:extLst>
        </xdr:cNvPr>
        <xdr:cNvCxnSpPr/>
      </xdr:nvCxnSpPr>
      <xdr:spPr>
        <a:xfrm flipH="1">
          <a:off x="1968500" y="13697169"/>
          <a:ext cx="2856624" cy="3981231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105</xdr:row>
      <xdr:rowOff>0</xdr:rowOff>
    </xdr:from>
    <xdr:to>
      <xdr:col>10</xdr:col>
      <xdr:colOff>0</xdr:colOff>
      <xdr:row>105</xdr:row>
      <xdr:rowOff>0</xdr:rowOff>
    </xdr:to>
    <xdr:cxnSp macro="">
      <xdr:nvCxnSpPr>
        <xdr:cNvPr id="182" name="Прямая соединительная линия 181">
          <a:extLst>
            <a:ext uri="{FF2B5EF4-FFF2-40B4-BE49-F238E27FC236}">
              <a16:creationId xmlns:a16="http://schemas.microsoft.com/office/drawing/2014/main" id="{FD632E07-CF5C-4EE1-A669-03EA84158F7C}"/>
            </a:ext>
          </a:extLst>
        </xdr:cNvPr>
        <xdr:cNvCxnSpPr/>
      </xdr:nvCxnSpPr>
      <xdr:spPr>
        <a:xfrm flipH="1">
          <a:off x="787400" y="19335750"/>
          <a:ext cx="1181100" cy="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1376</xdr:colOff>
      <xdr:row>102</xdr:row>
      <xdr:rowOff>22554</xdr:rowOff>
    </xdr:from>
    <xdr:to>
      <xdr:col>4</xdr:col>
      <xdr:colOff>0</xdr:colOff>
      <xdr:row>105</xdr:row>
      <xdr:rowOff>0</xdr:rowOff>
    </xdr:to>
    <xdr:cxnSp macro="">
      <xdr:nvCxnSpPr>
        <xdr:cNvPr id="183" name="Прямая соединительная линия 182">
          <a:extLst>
            <a:ext uri="{FF2B5EF4-FFF2-40B4-BE49-F238E27FC236}">
              <a16:creationId xmlns:a16="http://schemas.microsoft.com/office/drawing/2014/main" id="{F97FBB54-391D-4280-BB1B-19F66C9D5564}"/>
            </a:ext>
          </a:extLst>
        </xdr:cNvPr>
        <xdr:cNvCxnSpPr/>
      </xdr:nvCxnSpPr>
      <xdr:spPr>
        <a:xfrm flipH="1" flipV="1">
          <a:off x="591926" y="18805854"/>
          <a:ext cx="195474" cy="529896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26776</xdr:colOff>
      <xdr:row>96</xdr:row>
      <xdr:rowOff>0</xdr:rowOff>
    </xdr:from>
    <xdr:to>
      <xdr:col>6</xdr:col>
      <xdr:colOff>0</xdr:colOff>
      <xdr:row>99</xdr:row>
      <xdr:rowOff>9197</xdr:rowOff>
    </xdr:to>
    <xdr:cxnSp macro="">
      <xdr:nvCxnSpPr>
        <xdr:cNvPr id="184" name="Прямая соединительная линия 183">
          <a:extLst>
            <a:ext uri="{FF2B5EF4-FFF2-40B4-BE49-F238E27FC236}">
              <a16:creationId xmlns:a16="http://schemas.microsoft.com/office/drawing/2014/main" id="{32F75116-9464-4CBF-A6FF-D9F17406ABE5}"/>
            </a:ext>
          </a:extLst>
        </xdr:cNvPr>
        <xdr:cNvCxnSpPr/>
      </xdr:nvCxnSpPr>
      <xdr:spPr>
        <a:xfrm flipH="1">
          <a:off x="617326" y="17678400"/>
          <a:ext cx="563774" cy="561647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51738</xdr:colOff>
      <xdr:row>99</xdr:row>
      <xdr:rowOff>9197</xdr:rowOff>
    </xdr:from>
    <xdr:to>
      <xdr:col>10</xdr:col>
      <xdr:colOff>0</xdr:colOff>
      <xdr:row>99</xdr:row>
      <xdr:rowOff>9197</xdr:rowOff>
    </xdr:to>
    <xdr:cxnSp macro="">
      <xdr:nvCxnSpPr>
        <xdr:cNvPr id="185" name="Прямая соединительная линия 184">
          <a:extLst>
            <a:ext uri="{FF2B5EF4-FFF2-40B4-BE49-F238E27FC236}">
              <a16:creationId xmlns:a16="http://schemas.microsoft.com/office/drawing/2014/main" id="{4BC27617-0B3F-4975-8707-E9168AAA42C6}"/>
            </a:ext>
          </a:extLst>
        </xdr:cNvPr>
        <xdr:cNvCxnSpPr/>
      </xdr:nvCxnSpPr>
      <xdr:spPr>
        <a:xfrm flipH="1">
          <a:off x="1037083" y="18218369"/>
          <a:ext cx="933607" cy="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64438</xdr:colOff>
      <xdr:row>102</xdr:row>
      <xdr:rowOff>0</xdr:rowOff>
    </xdr:from>
    <xdr:to>
      <xdr:col>10</xdr:col>
      <xdr:colOff>0</xdr:colOff>
      <xdr:row>102</xdr:row>
      <xdr:rowOff>9853</xdr:rowOff>
    </xdr:to>
    <xdr:cxnSp macro="">
      <xdr:nvCxnSpPr>
        <xdr:cNvPr id="186" name="Прямая соединительная линия 185">
          <a:extLst>
            <a:ext uri="{FF2B5EF4-FFF2-40B4-BE49-F238E27FC236}">
              <a16:creationId xmlns:a16="http://schemas.microsoft.com/office/drawing/2014/main" id="{7F002CF9-7765-4574-9574-4257A0C95DE7}"/>
            </a:ext>
          </a:extLst>
        </xdr:cNvPr>
        <xdr:cNvCxnSpPr/>
      </xdr:nvCxnSpPr>
      <xdr:spPr>
        <a:xfrm flipH="1">
          <a:off x="1049783" y="18760966"/>
          <a:ext cx="920907" cy="9853"/>
        </a:xfrm>
        <a:prstGeom prst="line">
          <a:avLst/>
        </a:prstGeom>
        <a:ln w="28575"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74</xdr:row>
      <xdr:rowOff>74448</xdr:rowOff>
    </xdr:from>
    <xdr:to>
      <xdr:col>25</xdr:col>
      <xdr:colOff>100726</xdr:colOff>
      <xdr:row>105</xdr:row>
      <xdr:rowOff>0</xdr:rowOff>
    </xdr:to>
    <xdr:cxnSp macro="">
      <xdr:nvCxnSpPr>
        <xdr:cNvPr id="192" name="Прямая соединительная линия 191">
          <a:extLst>
            <a:ext uri="{FF2B5EF4-FFF2-40B4-BE49-F238E27FC236}">
              <a16:creationId xmlns:a16="http://schemas.microsoft.com/office/drawing/2014/main" id="{54DBFCCC-F339-40F5-89BE-6733B81BA066}"/>
            </a:ext>
          </a:extLst>
        </xdr:cNvPr>
        <xdr:cNvCxnSpPr/>
      </xdr:nvCxnSpPr>
      <xdr:spPr>
        <a:xfrm flipH="1">
          <a:off x="1968500" y="13701548"/>
          <a:ext cx="3053476" cy="5634202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96</xdr:row>
      <xdr:rowOff>19050</xdr:rowOff>
    </xdr:from>
    <xdr:to>
      <xdr:col>10</xdr:col>
      <xdr:colOff>0</xdr:colOff>
      <xdr:row>96</xdr:row>
      <xdr:rowOff>19050</xdr:rowOff>
    </xdr:to>
    <xdr:cxnSp macro="">
      <xdr:nvCxnSpPr>
        <xdr:cNvPr id="195" name="Прямая соединительная линия 194">
          <a:extLst>
            <a:ext uri="{FF2B5EF4-FFF2-40B4-BE49-F238E27FC236}">
              <a16:creationId xmlns:a16="http://schemas.microsoft.com/office/drawing/2014/main" id="{9A20C240-1B47-445D-A234-BA99DD985156}"/>
            </a:ext>
          </a:extLst>
        </xdr:cNvPr>
        <xdr:cNvCxnSpPr/>
      </xdr:nvCxnSpPr>
      <xdr:spPr>
        <a:xfrm flipH="1">
          <a:off x="1181100" y="17697450"/>
          <a:ext cx="787400" cy="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74</xdr:row>
      <xdr:rowOff>74448</xdr:rowOff>
    </xdr:from>
    <xdr:to>
      <xdr:col>22</xdr:col>
      <xdr:colOff>96345</xdr:colOff>
      <xdr:row>98</xdr:row>
      <xdr:rowOff>183931</xdr:rowOff>
    </xdr:to>
    <xdr:cxnSp macro="">
      <xdr:nvCxnSpPr>
        <xdr:cNvPr id="199" name="Прямая соединительная линия 198">
          <a:extLst>
            <a:ext uri="{FF2B5EF4-FFF2-40B4-BE49-F238E27FC236}">
              <a16:creationId xmlns:a16="http://schemas.microsoft.com/office/drawing/2014/main" id="{59895FBA-1AAE-4909-A301-6F6B337CC3A1}"/>
            </a:ext>
          </a:extLst>
        </xdr:cNvPr>
        <xdr:cNvCxnSpPr/>
      </xdr:nvCxnSpPr>
      <xdr:spPr>
        <a:xfrm flipH="1">
          <a:off x="1970691" y="13685345"/>
          <a:ext cx="2461171" cy="4523827"/>
        </a:xfrm>
        <a:prstGeom prst="line">
          <a:avLst/>
        </a:prstGeom>
        <a:ln w="28575">
          <a:headEnd type="oval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73</xdr:row>
      <xdr:rowOff>74448</xdr:rowOff>
    </xdr:from>
    <xdr:to>
      <xdr:col>22</xdr:col>
      <xdr:colOff>113862</xdr:colOff>
      <xdr:row>102</xdr:row>
      <xdr:rowOff>0</xdr:rowOff>
    </xdr:to>
    <xdr:cxnSp macro="">
      <xdr:nvCxnSpPr>
        <xdr:cNvPr id="203" name="Прямая соединительная линия 202">
          <a:extLst>
            <a:ext uri="{FF2B5EF4-FFF2-40B4-BE49-F238E27FC236}">
              <a16:creationId xmlns:a16="http://schemas.microsoft.com/office/drawing/2014/main" id="{E8E3E141-CC50-4A58-AAB6-D39693F33C2D}"/>
            </a:ext>
          </a:extLst>
        </xdr:cNvPr>
        <xdr:cNvCxnSpPr/>
      </xdr:nvCxnSpPr>
      <xdr:spPr>
        <a:xfrm flipH="1">
          <a:off x="1970691" y="13501414"/>
          <a:ext cx="2478688" cy="5259552"/>
        </a:xfrm>
        <a:prstGeom prst="line">
          <a:avLst/>
        </a:prstGeom>
        <a:ln w="28575">
          <a:headEnd type="oval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139200</xdr:colOff>
      <xdr:row>2</xdr:row>
      <xdr:rowOff>146050</xdr:rowOff>
    </xdr:from>
    <xdr:to>
      <xdr:col>4</xdr:col>
      <xdr:colOff>0</xdr:colOff>
      <xdr:row>8</xdr:row>
      <xdr:rowOff>121150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1F032155-5DAF-486D-9566-4D383C3F6F65}"/>
            </a:ext>
          </a:extLst>
        </xdr:cNvPr>
        <xdr:cNvSpPr>
          <a:spLocks noChangeAspect="1"/>
        </xdr:cNvSpPr>
      </xdr:nvSpPr>
      <xdr:spPr>
        <a:xfrm>
          <a:off x="1358400" y="514350"/>
          <a:ext cx="1080000" cy="108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12700</xdr:colOff>
      <xdr:row>2</xdr:row>
      <xdr:rowOff>82550</xdr:rowOff>
    </xdr:from>
    <xdr:to>
      <xdr:col>3</xdr:col>
      <xdr:colOff>114300</xdr:colOff>
      <xdr:row>2</xdr:row>
      <xdr:rowOff>177800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4A7EA6DD-A139-45DF-94E9-2466E7CCB49B}"/>
            </a:ext>
          </a:extLst>
        </xdr:cNvPr>
        <xdr:cNvSpPr/>
      </xdr:nvSpPr>
      <xdr:spPr>
        <a:xfrm>
          <a:off x="1841500" y="450850"/>
          <a:ext cx="101600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400050</xdr:colOff>
      <xdr:row>4</xdr:row>
      <xdr:rowOff>19050</xdr:rowOff>
    </xdr:from>
    <xdr:to>
      <xdr:col>2</xdr:col>
      <xdr:colOff>533400</xdr:colOff>
      <xdr:row>4</xdr:row>
      <xdr:rowOff>152400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F6FC5C7C-3EB9-400A-BE0E-E1BDFCD68F0F}"/>
            </a:ext>
          </a:extLst>
        </xdr:cNvPr>
        <xdr:cNvSpPr>
          <a:spLocks noChangeAspect="1"/>
        </xdr:cNvSpPr>
      </xdr:nvSpPr>
      <xdr:spPr>
        <a:xfrm>
          <a:off x="1619250" y="755650"/>
          <a:ext cx="133350" cy="13335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184150</xdr:colOff>
      <xdr:row>4</xdr:row>
      <xdr:rowOff>19050</xdr:rowOff>
    </xdr:from>
    <xdr:to>
      <xdr:col>3</xdr:col>
      <xdr:colOff>317500</xdr:colOff>
      <xdr:row>4</xdr:row>
      <xdr:rowOff>152400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08C45C16-1371-4985-9FBC-4E2CB029C09A}"/>
            </a:ext>
          </a:extLst>
        </xdr:cNvPr>
        <xdr:cNvSpPr>
          <a:spLocks noChangeAspect="1"/>
        </xdr:cNvSpPr>
      </xdr:nvSpPr>
      <xdr:spPr>
        <a:xfrm>
          <a:off x="2012950" y="7556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400050</xdr:colOff>
      <xdr:row>6</xdr:row>
      <xdr:rowOff>82550</xdr:rowOff>
    </xdr:from>
    <xdr:to>
      <xdr:col>2</xdr:col>
      <xdr:colOff>533400</xdr:colOff>
      <xdr:row>7</xdr:row>
      <xdr:rowOff>31750</xdr:rowOff>
    </xdr:to>
    <xdr:sp macro="" textlink="">
      <xdr:nvSpPr>
        <xdr:cNvPr id="7" name="Овал 6">
          <a:extLst>
            <a:ext uri="{FF2B5EF4-FFF2-40B4-BE49-F238E27FC236}">
              <a16:creationId xmlns:a16="http://schemas.microsoft.com/office/drawing/2014/main" id="{C64CDBA1-2803-4C0B-9C73-EC6731E78067}"/>
            </a:ext>
          </a:extLst>
        </xdr:cNvPr>
        <xdr:cNvSpPr>
          <a:spLocks noChangeAspect="1"/>
        </xdr:cNvSpPr>
      </xdr:nvSpPr>
      <xdr:spPr>
        <a:xfrm>
          <a:off x="1619250" y="11874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184150</xdr:colOff>
      <xdr:row>6</xdr:row>
      <xdr:rowOff>82550</xdr:rowOff>
    </xdr:from>
    <xdr:to>
      <xdr:col>3</xdr:col>
      <xdr:colOff>317500</xdr:colOff>
      <xdr:row>7</xdr:row>
      <xdr:rowOff>31750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82C744F2-AF5E-4A03-80D7-13B269359CAF}"/>
            </a:ext>
          </a:extLst>
        </xdr:cNvPr>
        <xdr:cNvSpPr>
          <a:spLocks noChangeAspect="1"/>
        </xdr:cNvSpPr>
      </xdr:nvSpPr>
      <xdr:spPr>
        <a:xfrm>
          <a:off x="2012950" y="11874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508000</xdr:colOff>
      <xdr:row>2</xdr:row>
      <xdr:rowOff>0</xdr:rowOff>
    </xdr:from>
    <xdr:to>
      <xdr:col>7</xdr:col>
      <xdr:colOff>0</xdr:colOff>
      <xdr:row>2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3E216321-4861-406D-8967-962E311840B6}"/>
            </a:ext>
          </a:extLst>
        </xdr:cNvPr>
        <xdr:cNvCxnSpPr/>
      </xdr:nvCxnSpPr>
      <xdr:spPr>
        <a:xfrm flipH="1">
          <a:off x="2336800" y="368300"/>
          <a:ext cx="1930400" cy="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292100</xdr:colOff>
      <xdr:row>10</xdr:row>
      <xdr:rowOff>0</xdr:rowOff>
    </xdr:from>
    <xdr:to>
      <xdr:col>7</xdr:col>
      <xdr:colOff>0</xdr:colOff>
      <xdr:row>10</xdr:row>
      <xdr:rowOff>0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67228FA2-3F0B-4592-9588-2E45025D8F64}"/>
            </a:ext>
          </a:extLst>
        </xdr:cNvPr>
        <xdr:cNvCxnSpPr/>
      </xdr:nvCxnSpPr>
      <xdr:spPr>
        <a:xfrm flipH="1">
          <a:off x="2120900" y="1841500"/>
          <a:ext cx="2146300" cy="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7</xdr:row>
      <xdr:rowOff>12700</xdr:rowOff>
    </xdr:from>
    <xdr:to>
      <xdr:col>3</xdr:col>
      <xdr:colOff>292100</xdr:colOff>
      <xdr:row>10</xdr:row>
      <xdr:rowOff>0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E5A98CA0-569A-4F4C-BF39-2FA915D61B68}"/>
            </a:ext>
          </a:extLst>
        </xdr:cNvPr>
        <xdr:cNvCxnSpPr/>
      </xdr:nvCxnSpPr>
      <xdr:spPr>
        <a:xfrm flipH="1" flipV="1">
          <a:off x="1714500" y="1301750"/>
          <a:ext cx="406400" cy="5397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520700</xdr:colOff>
      <xdr:row>2</xdr:row>
      <xdr:rowOff>0</xdr:rowOff>
    </xdr:from>
    <xdr:to>
      <xdr:col>3</xdr:col>
      <xdr:colOff>520700</xdr:colOff>
      <xdr:row>4</xdr:row>
      <xdr:rowOff>0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732F2615-1EE0-4B18-8BAC-144C1297E9A8}"/>
            </a:ext>
          </a:extLst>
        </xdr:cNvPr>
        <xdr:cNvCxnSpPr/>
      </xdr:nvCxnSpPr>
      <xdr:spPr>
        <a:xfrm flipH="1">
          <a:off x="1739900" y="368300"/>
          <a:ext cx="609600" cy="36830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330200</xdr:colOff>
      <xdr:row>4</xdr:row>
      <xdr:rowOff>0</xdr:rowOff>
    </xdr:from>
    <xdr:to>
      <xdr:col>7</xdr:col>
      <xdr:colOff>38100</xdr:colOff>
      <xdr:row>4</xdr:row>
      <xdr:rowOff>0</xdr:rowOff>
    </xdr:to>
    <xdr:cxnSp macro="">
      <xdr:nvCxnSpPr>
        <xdr:cNvPr id="19" name="Прямая соединительная линия 18">
          <a:extLst>
            <a:ext uri="{FF2B5EF4-FFF2-40B4-BE49-F238E27FC236}">
              <a16:creationId xmlns:a16="http://schemas.microsoft.com/office/drawing/2014/main" id="{96BE1C6B-841F-4F31-9EB5-BD6378AC57AE}"/>
            </a:ext>
          </a:extLst>
        </xdr:cNvPr>
        <xdr:cNvCxnSpPr/>
      </xdr:nvCxnSpPr>
      <xdr:spPr>
        <a:xfrm flipH="1">
          <a:off x="2159000" y="736600"/>
          <a:ext cx="2146300" cy="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7</xdr:row>
      <xdr:rowOff>0</xdr:rowOff>
    </xdr:from>
    <xdr:to>
      <xdr:col>7</xdr:col>
      <xdr:colOff>50800</xdr:colOff>
      <xdr:row>7</xdr:row>
      <xdr:rowOff>0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31B4734E-B5CF-45B9-8EC3-7C65F124AF54}"/>
            </a:ext>
          </a:extLst>
        </xdr:cNvPr>
        <xdr:cNvCxnSpPr/>
      </xdr:nvCxnSpPr>
      <xdr:spPr>
        <a:xfrm flipH="1">
          <a:off x="2171700" y="1289050"/>
          <a:ext cx="2146300" cy="0"/>
        </a:xfrm>
        <a:prstGeom prst="line">
          <a:avLst/>
        </a:prstGeom>
        <a:ln w="28575"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17</xdr:col>
      <xdr:colOff>0</xdr:colOff>
      <xdr:row>14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1320641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</xdr:row>
      <xdr:rowOff>0</xdr:rowOff>
    </xdr:from>
    <xdr:to>
      <xdr:col>18</xdr:col>
      <xdr:colOff>0</xdr:colOff>
      <xdr:row>14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3444538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</xdr:row>
      <xdr:rowOff>0</xdr:rowOff>
    </xdr:from>
    <xdr:to>
      <xdr:col>20</xdr:col>
      <xdr:colOff>0</xdr:colOff>
      <xdr:row>14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450181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4763</xdr:colOff>
      <xdr:row>2</xdr:row>
      <xdr:rowOff>0</xdr:rowOff>
    </xdr:from>
    <xdr:to>
      <xdr:col>21</xdr:col>
      <xdr:colOff>4763</xdr:colOff>
      <xdr:row>14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13925551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</xdr:row>
      <xdr:rowOff>0</xdr:rowOff>
    </xdr:from>
    <xdr:to>
      <xdr:col>23</xdr:col>
      <xdr:colOff>0</xdr:colOff>
      <xdr:row>14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14397038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</xdr:row>
      <xdr:rowOff>0</xdr:rowOff>
    </xdr:from>
    <xdr:to>
      <xdr:col>24</xdr:col>
      <xdr:colOff>0</xdr:colOff>
      <xdr:row>14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463516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</xdr:row>
      <xdr:rowOff>0</xdr:rowOff>
    </xdr:from>
    <xdr:to>
      <xdr:col>26</xdr:col>
      <xdr:colOff>0</xdr:colOff>
      <xdr:row>14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511141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19051</xdr:colOff>
      <xdr:row>2</xdr:row>
      <xdr:rowOff>0</xdr:rowOff>
    </xdr:from>
    <xdr:to>
      <xdr:col>27</xdr:col>
      <xdr:colOff>19051</xdr:colOff>
      <xdr:row>14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15368589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146050</xdr:rowOff>
    </xdr:from>
    <xdr:to>
      <xdr:col>6</xdr:col>
      <xdr:colOff>508000</xdr:colOff>
      <xdr:row>31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7FEA2F9-0303-4198-BF1E-AE73FF65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500"/>
          <a:ext cx="4165600" cy="501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31750</xdr:colOff>
      <xdr:row>10</xdr:row>
      <xdr:rowOff>6350</xdr:rowOff>
    </xdr:to>
    <xdr:pic>
      <xdr:nvPicPr>
        <xdr:cNvPr id="2" name="Рисунок 1" descr="Картинки по запросу MLX90614">
          <a:extLst>
            <a:ext uri="{FF2B5EF4-FFF2-40B4-BE49-F238E27FC236}">
              <a16:creationId xmlns:a16="http://schemas.microsoft.com/office/drawing/2014/main" id="{D0815A3C-12B3-4695-B205-63EB7C5B4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70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4DC6-371D-49B7-B8D4-D735C98C1199}">
  <dimension ref="B7:BJ52"/>
  <sheetViews>
    <sheetView tabSelected="1" topLeftCell="A8" zoomScaleNormal="100" workbookViewId="0">
      <selection activeCell="BT14" sqref="BT14"/>
    </sheetView>
  </sheetViews>
  <sheetFormatPr defaultColWidth="2.81640625" defaultRowHeight="14.5" x14ac:dyDescent="0.35"/>
  <sheetData>
    <row r="7" spans="5:62" x14ac:dyDescent="0.35">
      <c r="BD7" s="34"/>
      <c r="BE7" s="34"/>
      <c r="BF7" s="34"/>
      <c r="BG7" s="34"/>
      <c r="BH7" s="34"/>
    </row>
    <row r="9" spans="5:62" x14ac:dyDescent="0.35">
      <c r="P9" s="34"/>
      <c r="Q9" s="34" t="s">
        <v>113</v>
      </c>
      <c r="R9" s="35" t="s">
        <v>112</v>
      </c>
      <c r="S9" s="35"/>
      <c r="T9" s="34" t="s">
        <v>114</v>
      </c>
    </row>
    <row r="10" spans="5:62" x14ac:dyDescent="0.35">
      <c r="E10" s="34" t="s">
        <v>114</v>
      </c>
      <c r="F10" s="34" t="s">
        <v>112</v>
      </c>
      <c r="G10" s="34"/>
      <c r="H10" s="34"/>
      <c r="I10" s="34" t="s">
        <v>113</v>
      </c>
    </row>
    <row r="15" spans="5:62" x14ac:dyDescent="0.35">
      <c r="AY15" t="s">
        <v>129</v>
      </c>
      <c r="AZ15" t="s">
        <v>128</v>
      </c>
      <c r="BA15" t="s">
        <v>93</v>
      </c>
      <c r="BB15" t="s">
        <v>127</v>
      </c>
      <c r="BC15" t="s">
        <v>126</v>
      </c>
      <c r="BF15" t="s">
        <v>110</v>
      </c>
      <c r="BG15" t="s">
        <v>109</v>
      </c>
      <c r="BH15" t="s">
        <v>111</v>
      </c>
      <c r="BI15" t="s">
        <v>108</v>
      </c>
      <c r="BJ15" t="s">
        <v>107</v>
      </c>
    </row>
    <row r="16" spans="5:62" x14ac:dyDescent="0.35">
      <c r="Z16" s="34" t="s">
        <v>114</v>
      </c>
      <c r="AA16" s="34" t="s">
        <v>70</v>
      </c>
      <c r="AB16" s="34"/>
      <c r="AC16" s="34" t="s">
        <v>125</v>
      </c>
      <c r="AD16" s="34" t="s">
        <v>120</v>
      </c>
      <c r="BC16" s="57" t="s">
        <v>114</v>
      </c>
      <c r="BD16">
        <f t="shared" ref="BD16:BD43" si="0">BD17+1</f>
        <v>30</v>
      </c>
      <c r="BF16" s="32"/>
      <c r="BG16" s="32"/>
      <c r="BH16" s="32"/>
      <c r="BI16" s="32"/>
      <c r="BJ16" s="32"/>
    </row>
    <row r="17" spans="19:62" x14ac:dyDescent="0.35">
      <c r="BC17" s="61" t="s">
        <v>70</v>
      </c>
      <c r="BD17">
        <f t="shared" si="0"/>
        <v>29</v>
      </c>
    </row>
    <row r="18" spans="19:62" x14ac:dyDescent="0.35">
      <c r="BC18" s="58" t="s">
        <v>67</v>
      </c>
      <c r="BD18">
        <f t="shared" si="0"/>
        <v>28</v>
      </c>
      <c r="BF18" s="33"/>
      <c r="BG18" s="33"/>
      <c r="BH18" s="33"/>
      <c r="BI18" s="33"/>
      <c r="BJ18" s="33"/>
    </row>
    <row r="19" spans="19:62" x14ac:dyDescent="0.35">
      <c r="BC19" s="62" t="s">
        <v>68</v>
      </c>
      <c r="BD19">
        <f t="shared" si="0"/>
        <v>27</v>
      </c>
    </row>
    <row r="20" spans="19:62" x14ac:dyDescent="0.35">
      <c r="BC20" s="59" t="s">
        <v>121</v>
      </c>
      <c r="BD20">
        <f t="shared" si="0"/>
        <v>26</v>
      </c>
    </row>
    <row r="21" spans="19:62" x14ac:dyDescent="0.35">
      <c r="BC21" s="63" t="s">
        <v>100</v>
      </c>
      <c r="BD21">
        <f t="shared" si="0"/>
        <v>25</v>
      </c>
    </row>
    <row r="22" spans="19:62" x14ac:dyDescent="0.35">
      <c r="BC22" s="60" t="s">
        <v>120</v>
      </c>
      <c r="BD22">
        <f t="shared" si="0"/>
        <v>24</v>
      </c>
    </row>
    <row r="23" spans="19:62" x14ac:dyDescent="0.35">
      <c r="BC23" s="64"/>
      <c r="BD23">
        <f t="shared" si="0"/>
        <v>23</v>
      </c>
    </row>
    <row r="24" spans="19:62" x14ac:dyDescent="0.35">
      <c r="BD24">
        <f t="shared" si="0"/>
        <v>22</v>
      </c>
    </row>
    <row r="25" spans="19:62" x14ac:dyDescent="0.35">
      <c r="S25" t="s">
        <v>123</v>
      </c>
      <c r="W25" t="s">
        <v>122</v>
      </c>
      <c r="BD25">
        <f t="shared" si="0"/>
        <v>21</v>
      </c>
    </row>
    <row r="26" spans="19:62" x14ac:dyDescent="0.35">
      <c r="S26" s="66" t="s">
        <v>114</v>
      </c>
      <c r="T26" s="66" t="s">
        <v>67</v>
      </c>
      <c r="U26" s="66" t="s">
        <v>121</v>
      </c>
      <c r="V26" s="66" t="s">
        <v>120</v>
      </c>
      <c r="W26" s="65" t="s">
        <v>116</v>
      </c>
      <c r="X26" s="62" t="s">
        <v>114</v>
      </c>
      <c r="Y26" s="62" t="s">
        <v>114</v>
      </c>
      <c r="Z26" s="62" t="s">
        <v>114</v>
      </c>
      <c r="AA26" s="62" t="s">
        <v>114</v>
      </c>
      <c r="AB26" s="62" t="s">
        <v>114</v>
      </c>
      <c r="AC26" s="62" t="s">
        <v>114</v>
      </c>
      <c r="AD26" s="65" t="s">
        <v>67</v>
      </c>
      <c r="AE26" s="65" t="s">
        <v>67</v>
      </c>
      <c r="AF26" s="62" t="s">
        <v>120</v>
      </c>
      <c r="BD26">
        <f t="shared" si="0"/>
        <v>20</v>
      </c>
    </row>
    <row r="27" spans="19:62" x14ac:dyDescent="0.35">
      <c r="S27" s="66" t="s">
        <v>70</v>
      </c>
      <c r="T27" s="66" t="s">
        <v>68</v>
      </c>
      <c r="U27" s="66" t="s">
        <v>100</v>
      </c>
      <c r="V27" s="66"/>
      <c r="W27" s="65" t="s">
        <v>12</v>
      </c>
      <c r="X27" s="62" t="s">
        <v>70</v>
      </c>
      <c r="Y27" s="62" t="s">
        <v>70</v>
      </c>
      <c r="Z27" s="62" t="s">
        <v>70</v>
      </c>
      <c r="AA27" s="62" t="s">
        <v>70</v>
      </c>
      <c r="AB27" s="62" t="s">
        <v>70</v>
      </c>
      <c r="AC27" s="62" t="s">
        <v>70</v>
      </c>
      <c r="AD27" s="65" t="s">
        <v>68</v>
      </c>
      <c r="AE27" s="65" t="s">
        <v>68</v>
      </c>
      <c r="AF27" s="62"/>
      <c r="BD27">
        <f t="shared" si="0"/>
        <v>19</v>
      </c>
    </row>
    <row r="28" spans="19:62" x14ac:dyDescent="0.35">
      <c r="S28">
        <v>1</v>
      </c>
      <c r="T28">
        <f>S28+1</f>
        <v>2</v>
      </c>
      <c r="U28">
        <f t="shared" ref="U28:AI28" si="1">T28+1</f>
        <v>3</v>
      </c>
      <c r="V28">
        <f t="shared" si="1"/>
        <v>4</v>
      </c>
      <c r="W28">
        <f t="shared" si="1"/>
        <v>5</v>
      </c>
      <c r="X28">
        <f t="shared" si="1"/>
        <v>6</v>
      </c>
      <c r="Y28">
        <f t="shared" si="1"/>
        <v>7</v>
      </c>
      <c r="Z28">
        <f t="shared" si="1"/>
        <v>8</v>
      </c>
      <c r="AA28">
        <f t="shared" si="1"/>
        <v>9</v>
      </c>
      <c r="AB28">
        <f t="shared" si="1"/>
        <v>10</v>
      </c>
      <c r="AC28">
        <f t="shared" si="1"/>
        <v>11</v>
      </c>
      <c r="AD28">
        <f t="shared" si="1"/>
        <v>12</v>
      </c>
      <c r="AE28">
        <f t="shared" si="1"/>
        <v>13</v>
      </c>
      <c r="AF28">
        <f t="shared" si="1"/>
        <v>14</v>
      </c>
      <c r="AG28">
        <f t="shared" si="1"/>
        <v>15</v>
      </c>
      <c r="AH28">
        <f t="shared" si="1"/>
        <v>16</v>
      </c>
      <c r="AI28">
        <f t="shared" si="1"/>
        <v>17</v>
      </c>
      <c r="BD28">
        <f t="shared" si="0"/>
        <v>18</v>
      </c>
      <c r="BF28" s="38" t="s">
        <v>67</v>
      </c>
      <c r="BG28" s="38"/>
      <c r="BH28" s="38"/>
      <c r="BI28" s="38"/>
      <c r="BJ28" s="38"/>
    </row>
    <row r="29" spans="19:62" x14ac:dyDescent="0.35">
      <c r="BD29">
        <f t="shared" si="0"/>
        <v>17</v>
      </c>
      <c r="BF29" s="39" t="s">
        <v>68</v>
      </c>
      <c r="BG29" s="39"/>
      <c r="BH29" s="39"/>
      <c r="BI29" s="39"/>
      <c r="BJ29" s="39"/>
    </row>
    <row r="30" spans="19:62" x14ac:dyDescent="0.35">
      <c r="BD30">
        <f t="shared" si="0"/>
        <v>16</v>
      </c>
      <c r="BF30" s="33"/>
      <c r="BG30" s="33"/>
      <c r="BH30" s="33"/>
      <c r="BI30" s="33"/>
      <c r="BJ30" s="33"/>
    </row>
    <row r="31" spans="19:62" x14ac:dyDescent="0.35">
      <c r="S31" s="57" t="s">
        <v>114</v>
      </c>
      <c r="T31" s="58" t="s">
        <v>67</v>
      </c>
      <c r="U31" s="59" t="s">
        <v>121</v>
      </c>
      <c r="V31" s="60" t="s">
        <v>120</v>
      </c>
      <c r="BD31">
        <f t="shared" si="0"/>
        <v>15</v>
      </c>
      <c r="BF31" s="32"/>
      <c r="BG31" s="32"/>
      <c r="BH31" s="32"/>
      <c r="BI31" s="32"/>
      <c r="BJ31" s="32"/>
    </row>
    <row r="32" spans="19:62" x14ac:dyDescent="0.35">
      <c r="S32" s="61" t="s">
        <v>70</v>
      </c>
      <c r="T32" s="62" t="s">
        <v>68</v>
      </c>
      <c r="U32" s="63" t="s">
        <v>100</v>
      </c>
      <c r="V32" s="64"/>
      <c r="BD32">
        <f t="shared" si="0"/>
        <v>14</v>
      </c>
    </row>
    <row r="33" spans="2:62" x14ac:dyDescent="0.35">
      <c r="BD33">
        <f t="shared" si="0"/>
        <v>13</v>
      </c>
    </row>
    <row r="34" spans="2:62" x14ac:dyDescent="0.35">
      <c r="BD34">
        <f t="shared" si="0"/>
        <v>12</v>
      </c>
    </row>
    <row r="35" spans="2:62" x14ac:dyDescent="0.35">
      <c r="BD35">
        <f t="shared" si="0"/>
        <v>11</v>
      </c>
    </row>
    <row r="36" spans="2:62" x14ac:dyDescent="0.35">
      <c r="BD36">
        <f t="shared" si="0"/>
        <v>10</v>
      </c>
    </row>
    <row r="37" spans="2:62" x14ac:dyDescent="0.35">
      <c r="BD37">
        <f t="shared" si="0"/>
        <v>9</v>
      </c>
    </row>
    <row r="38" spans="2:62" x14ac:dyDescent="0.35">
      <c r="BD38">
        <f t="shared" si="0"/>
        <v>8</v>
      </c>
    </row>
    <row r="39" spans="2:62" x14ac:dyDescent="0.35">
      <c r="BD39">
        <f t="shared" si="0"/>
        <v>7</v>
      </c>
      <c r="BF39" s="32"/>
      <c r="BG39" s="32"/>
      <c r="BH39" s="32"/>
      <c r="BI39" s="32"/>
      <c r="BJ39" s="32"/>
    </row>
    <row r="40" spans="2:62" x14ac:dyDescent="0.35">
      <c r="BD40">
        <f t="shared" si="0"/>
        <v>6</v>
      </c>
    </row>
    <row r="41" spans="2:62" x14ac:dyDescent="0.35">
      <c r="BD41">
        <f t="shared" si="0"/>
        <v>5</v>
      </c>
      <c r="BF41" s="33"/>
      <c r="BG41" s="33"/>
      <c r="BH41" s="33"/>
      <c r="BI41" s="33"/>
      <c r="BJ41" s="33"/>
    </row>
    <row r="42" spans="2:62" x14ac:dyDescent="0.35">
      <c r="BD42">
        <f t="shared" si="0"/>
        <v>4</v>
      </c>
    </row>
    <row r="43" spans="2:62" x14ac:dyDescent="0.35">
      <c r="BD43">
        <f t="shared" si="0"/>
        <v>3</v>
      </c>
    </row>
    <row r="44" spans="2:62" x14ac:dyDescent="0.35">
      <c r="BD44">
        <f>BD45+1</f>
        <v>2</v>
      </c>
    </row>
    <row r="45" spans="2:62" x14ac:dyDescent="0.35">
      <c r="BD45">
        <v>1</v>
      </c>
    </row>
    <row r="47" spans="2:62" x14ac:dyDescent="0.35">
      <c r="B47" t="s">
        <v>70</v>
      </c>
      <c r="I47" t="s">
        <v>68</v>
      </c>
    </row>
    <row r="52" spans="2:27" x14ac:dyDescent="0.35">
      <c r="B52" t="s">
        <v>11</v>
      </c>
      <c r="I52" t="s">
        <v>67</v>
      </c>
      <c r="U52" s="36" t="s">
        <v>113</v>
      </c>
      <c r="V52" s="36" t="s">
        <v>115</v>
      </c>
      <c r="W52" s="37"/>
      <c r="X52" s="36" t="s">
        <v>67</v>
      </c>
      <c r="Y52" s="36" t="s">
        <v>68</v>
      </c>
      <c r="Z52" s="36" t="s">
        <v>114</v>
      </c>
      <c r="AA52" s="34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849E7-690C-4EC7-ACD8-2CE1AB049256}">
  <dimension ref="I2:AR42"/>
  <sheetViews>
    <sheetView workbookViewId="0">
      <selection activeCell="O27" sqref="O27:AG46"/>
    </sheetView>
  </sheetViews>
  <sheetFormatPr defaultColWidth="4.6328125" defaultRowHeight="14.5" x14ac:dyDescent="0.35"/>
  <sheetData>
    <row r="2" spans="9:28" ht="15" thickBot="1" x14ac:dyDescent="0.4">
      <c r="I2" t="s">
        <v>117</v>
      </c>
      <c r="P2" t="s">
        <v>119</v>
      </c>
      <c r="X2" t="s">
        <v>118</v>
      </c>
    </row>
    <row r="3" spans="9:28" ht="15" thickTop="1" x14ac:dyDescent="0.35">
      <c r="I3" s="40"/>
      <c r="J3" s="41"/>
      <c r="K3" s="41"/>
      <c r="L3" s="41"/>
      <c r="M3" s="42"/>
      <c r="P3" s="40"/>
      <c r="Q3" s="41"/>
      <c r="R3" s="41"/>
      <c r="S3" s="41"/>
      <c r="T3" s="42"/>
      <c r="X3" s="40"/>
      <c r="Y3" s="41"/>
      <c r="Z3" s="41"/>
      <c r="AA3" s="41"/>
      <c r="AB3" s="42"/>
    </row>
    <row r="4" spans="9:28" x14ac:dyDescent="0.35">
      <c r="I4" s="43"/>
      <c r="J4" s="44"/>
      <c r="K4" s="44" t="s">
        <v>114</v>
      </c>
      <c r="L4" s="44"/>
      <c r="M4" s="45"/>
      <c r="P4" s="43"/>
      <c r="Q4" s="44"/>
      <c r="R4" s="44" t="s">
        <v>114</v>
      </c>
      <c r="S4" s="44"/>
      <c r="T4" s="45"/>
      <c r="X4" s="43"/>
      <c r="Y4" s="44"/>
      <c r="Z4" s="44" t="s">
        <v>114</v>
      </c>
      <c r="AA4" s="44"/>
      <c r="AB4" s="45"/>
    </row>
    <row r="5" spans="9:28" x14ac:dyDescent="0.35">
      <c r="I5" s="43"/>
      <c r="J5" s="44"/>
      <c r="K5" s="44" t="s">
        <v>70</v>
      </c>
      <c r="L5" s="44"/>
      <c r="M5" s="45"/>
      <c r="P5" s="43"/>
      <c r="Q5" s="44"/>
      <c r="R5" s="44" t="s">
        <v>70</v>
      </c>
      <c r="S5" s="44"/>
      <c r="T5" s="45"/>
      <c r="X5" s="43"/>
      <c r="Y5" s="44"/>
      <c r="Z5" s="44" t="s">
        <v>70</v>
      </c>
      <c r="AA5" s="44"/>
      <c r="AB5" s="45"/>
    </row>
    <row r="6" spans="9:28" x14ac:dyDescent="0.35">
      <c r="I6" s="43"/>
      <c r="J6" s="44"/>
      <c r="K6" s="44" t="s">
        <v>116</v>
      </c>
      <c r="L6" s="44"/>
      <c r="M6" s="45"/>
      <c r="P6" s="43"/>
      <c r="Q6" s="44"/>
      <c r="R6" s="49" t="s">
        <v>120</v>
      </c>
      <c r="S6" s="44"/>
      <c r="T6" s="45"/>
      <c r="X6" s="43"/>
      <c r="Y6" s="44"/>
      <c r="Z6" s="44" t="s">
        <v>67</v>
      </c>
      <c r="AA6" s="44"/>
      <c r="AB6" s="45"/>
    </row>
    <row r="7" spans="9:28" x14ac:dyDescent="0.35">
      <c r="I7" s="43"/>
      <c r="J7" s="44"/>
      <c r="K7" s="44" t="s">
        <v>12</v>
      </c>
      <c r="L7" s="44"/>
      <c r="M7" s="45"/>
      <c r="P7" s="43"/>
      <c r="Q7" s="44"/>
      <c r="R7" s="49"/>
      <c r="S7" s="44"/>
      <c r="T7" s="45"/>
      <c r="X7" s="43"/>
      <c r="Y7" s="44"/>
      <c r="Z7" s="49" t="s">
        <v>68</v>
      </c>
      <c r="AA7" s="44"/>
      <c r="AB7" s="45"/>
    </row>
    <row r="8" spans="9:28" ht="15" thickBot="1" x14ac:dyDescent="0.4">
      <c r="I8" s="46"/>
      <c r="J8" s="47"/>
      <c r="K8" s="47"/>
      <c r="L8" s="47"/>
      <c r="M8" s="48"/>
      <c r="P8" s="46"/>
      <c r="Q8" s="47"/>
      <c r="R8" s="47"/>
      <c r="S8" s="47"/>
      <c r="T8" s="48"/>
      <c r="X8" s="46"/>
      <c r="Y8" s="47"/>
      <c r="Z8" s="47"/>
      <c r="AA8" s="47"/>
      <c r="AB8" s="48"/>
    </row>
    <row r="9" spans="9:28" ht="15" thickTop="1" x14ac:dyDescent="0.35"/>
    <row r="22" spans="16:44" x14ac:dyDescent="0.35">
      <c r="P22" s="50" t="s">
        <v>123</v>
      </c>
      <c r="Q22" s="50"/>
      <c r="R22" s="50"/>
      <c r="S22" s="50"/>
      <c r="T22" s="50"/>
      <c r="U22" s="50"/>
      <c r="V22" s="50"/>
      <c r="W22" s="50"/>
      <c r="Y22" s="50" t="s">
        <v>122</v>
      </c>
      <c r="Z22" s="50"/>
      <c r="AA22" s="50"/>
      <c r="AB22" s="50"/>
      <c r="AC22" s="50"/>
      <c r="AD22" s="50"/>
      <c r="AF22" s="50" t="s">
        <v>119</v>
      </c>
      <c r="AG22" s="50"/>
      <c r="AH22" s="50"/>
      <c r="AI22" s="50"/>
      <c r="AJ22" s="50"/>
      <c r="AK22" s="50"/>
      <c r="AM22" s="50" t="s">
        <v>124</v>
      </c>
      <c r="AN22" s="50"/>
      <c r="AO22" s="50"/>
      <c r="AP22" s="50"/>
      <c r="AQ22" s="50"/>
      <c r="AR22" s="50"/>
    </row>
    <row r="23" spans="16:44" x14ac:dyDescent="0.35">
      <c r="P23" t="s">
        <v>114</v>
      </c>
      <c r="Q23" t="s">
        <v>70</v>
      </c>
      <c r="R23" t="s">
        <v>67</v>
      </c>
      <c r="S23" t="s">
        <v>68</v>
      </c>
      <c r="T23" t="s">
        <v>121</v>
      </c>
      <c r="U23" t="s">
        <v>100</v>
      </c>
      <c r="V23" t="s">
        <v>120</v>
      </c>
      <c r="Y23" t="s">
        <v>114</v>
      </c>
      <c r="Z23" t="s">
        <v>70</v>
      </c>
      <c r="AA23" t="s">
        <v>116</v>
      </c>
      <c r="AB23" t="s">
        <v>12</v>
      </c>
      <c r="AF23" t="s">
        <v>114</v>
      </c>
      <c r="AG23" t="s">
        <v>70</v>
      </c>
      <c r="AH23" t="s">
        <v>120</v>
      </c>
      <c r="AM23" t="s">
        <v>114</v>
      </c>
      <c r="AN23" t="s">
        <v>70</v>
      </c>
      <c r="AO23" t="s">
        <v>67</v>
      </c>
      <c r="AP23" t="s">
        <v>68</v>
      </c>
    </row>
    <row r="24" spans="16:44" x14ac:dyDescent="0.35">
      <c r="P24">
        <v>1</v>
      </c>
      <c r="Q24">
        <v>2</v>
      </c>
      <c r="R24">
        <v>3</v>
      </c>
      <c r="S24">
        <v>4</v>
      </c>
      <c r="T24">
        <v>5</v>
      </c>
      <c r="U24">
        <v>6</v>
      </c>
      <c r="V24">
        <v>7</v>
      </c>
      <c r="W24">
        <v>8</v>
      </c>
    </row>
    <row r="27" spans="16:44" x14ac:dyDescent="0.35">
      <c r="P27" t="s">
        <v>123</v>
      </c>
      <c r="T27" t="s">
        <v>122</v>
      </c>
      <c r="W27" t="s">
        <v>119</v>
      </c>
      <c r="Y27" t="s">
        <v>124</v>
      </c>
    </row>
    <row r="28" spans="16:44" x14ac:dyDescent="0.35">
      <c r="P28" s="50" t="s">
        <v>114</v>
      </c>
      <c r="Q28" s="50" t="s">
        <v>67</v>
      </c>
      <c r="R28" s="50" t="s">
        <v>121</v>
      </c>
      <c r="S28" s="50" t="s">
        <v>120</v>
      </c>
      <c r="T28" s="51" t="s">
        <v>116</v>
      </c>
      <c r="U28" s="51" t="s">
        <v>114</v>
      </c>
      <c r="V28" s="51" t="s">
        <v>114</v>
      </c>
      <c r="W28" s="50" t="s">
        <v>114</v>
      </c>
      <c r="X28" s="51" t="s">
        <v>114</v>
      </c>
      <c r="Y28" s="51" t="s">
        <v>114</v>
      </c>
      <c r="Z28" s="51" t="s">
        <v>67</v>
      </c>
      <c r="AA28" s="51" t="s">
        <v>67</v>
      </c>
      <c r="AB28" s="50" t="s">
        <v>120</v>
      </c>
    </row>
    <row r="29" spans="16:44" x14ac:dyDescent="0.35">
      <c r="P29" s="50" t="s">
        <v>70</v>
      </c>
      <c r="Q29" s="50" t="s">
        <v>68</v>
      </c>
      <c r="R29" s="50" t="s">
        <v>100</v>
      </c>
      <c r="S29" s="50"/>
      <c r="T29" s="51" t="s">
        <v>12</v>
      </c>
      <c r="U29" s="51" t="s">
        <v>70</v>
      </c>
      <c r="V29" s="51" t="s">
        <v>70</v>
      </c>
      <c r="W29" s="50" t="s">
        <v>70</v>
      </c>
      <c r="X29" s="51" t="s">
        <v>70</v>
      </c>
      <c r="Y29" s="51" t="s">
        <v>70</v>
      </c>
      <c r="Z29" s="51" t="s">
        <v>68</v>
      </c>
      <c r="AA29" s="51" t="s">
        <v>68</v>
      </c>
      <c r="AB29" s="50"/>
    </row>
    <row r="30" spans="16:44" x14ac:dyDescent="0.35">
      <c r="P30">
        <v>1</v>
      </c>
      <c r="Q30">
        <f>P30+1</f>
        <v>2</v>
      </c>
      <c r="R30">
        <f t="shared" ref="R30:AF30" si="0">Q30+1</f>
        <v>3</v>
      </c>
      <c r="S30">
        <f t="shared" si="0"/>
        <v>4</v>
      </c>
      <c r="T30">
        <f t="shared" si="0"/>
        <v>5</v>
      </c>
      <c r="U30">
        <f t="shared" si="0"/>
        <v>6</v>
      </c>
      <c r="V30">
        <f t="shared" si="0"/>
        <v>7</v>
      </c>
      <c r="W30">
        <f t="shared" si="0"/>
        <v>8</v>
      </c>
      <c r="X30">
        <f t="shared" si="0"/>
        <v>9</v>
      </c>
      <c r="Y30">
        <f t="shared" si="0"/>
        <v>10</v>
      </c>
      <c r="Z30">
        <f t="shared" si="0"/>
        <v>11</v>
      </c>
      <c r="AA30">
        <f t="shared" si="0"/>
        <v>12</v>
      </c>
      <c r="AB30">
        <f t="shared" si="0"/>
        <v>13</v>
      </c>
      <c r="AC30">
        <f t="shared" si="0"/>
        <v>14</v>
      </c>
      <c r="AD30">
        <f t="shared" si="0"/>
        <v>15</v>
      </c>
      <c r="AE30">
        <f t="shared" si="0"/>
        <v>16</v>
      </c>
      <c r="AF30">
        <f t="shared" si="0"/>
        <v>17</v>
      </c>
    </row>
    <row r="41" spans="16:19" x14ac:dyDescent="0.35">
      <c r="P41" s="52" t="s">
        <v>114</v>
      </c>
      <c r="Q41" s="54" t="s">
        <v>67</v>
      </c>
      <c r="R41" s="55" t="s">
        <v>121</v>
      </c>
      <c r="S41" s="56" t="s">
        <v>120</v>
      </c>
    </row>
    <row r="42" spans="16:19" x14ac:dyDescent="0.35">
      <c r="P42" s="53" t="s">
        <v>70</v>
      </c>
      <c r="Q42" s="51" t="s">
        <v>68</v>
      </c>
      <c r="R42" s="26" t="s">
        <v>100</v>
      </c>
      <c r="S42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F37A-738F-4003-BE46-894266D84ACF}">
  <dimension ref="A53:W104"/>
  <sheetViews>
    <sheetView topLeftCell="A47" zoomScaleNormal="100" workbookViewId="0">
      <selection activeCell="U101" sqref="U101"/>
    </sheetView>
  </sheetViews>
  <sheetFormatPr defaultColWidth="2.81640625" defaultRowHeight="14.5" x14ac:dyDescent="0.35"/>
  <sheetData>
    <row r="53" spans="2:23" x14ac:dyDescent="0.35">
      <c r="Q53" s="34" t="s">
        <v>114</v>
      </c>
      <c r="R53" s="34" t="s">
        <v>112</v>
      </c>
      <c r="S53" s="34"/>
      <c r="T53" s="34"/>
      <c r="U53" s="34" t="s">
        <v>113</v>
      </c>
    </row>
    <row r="61" spans="2:23" x14ac:dyDescent="0.35">
      <c r="B61" s="36" t="s">
        <v>113</v>
      </c>
      <c r="C61" s="36" t="s">
        <v>115</v>
      </c>
      <c r="D61" s="37"/>
      <c r="E61" s="36" t="s">
        <v>67</v>
      </c>
      <c r="F61" s="36" t="s">
        <v>68</v>
      </c>
      <c r="G61" s="36" t="s">
        <v>114</v>
      </c>
      <c r="H61" s="34"/>
      <c r="S61" t="s">
        <v>110</v>
      </c>
      <c r="T61" t="s">
        <v>109</v>
      </c>
      <c r="U61" t="s">
        <v>111</v>
      </c>
      <c r="V61" t="s">
        <v>108</v>
      </c>
      <c r="W61" t="s">
        <v>107</v>
      </c>
    </row>
    <row r="62" spans="2:23" x14ac:dyDescent="0.35">
      <c r="Q62">
        <f t="shared" ref="Q62:Q89" si="0">Q63+1</f>
        <v>30</v>
      </c>
      <c r="S62" s="32"/>
      <c r="T62" s="32"/>
      <c r="U62" s="32"/>
      <c r="V62" s="32"/>
      <c r="W62" s="32"/>
    </row>
    <row r="63" spans="2:23" x14ac:dyDescent="0.35">
      <c r="Q63">
        <f t="shared" si="0"/>
        <v>29</v>
      </c>
    </row>
    <row r="64" spans="2:23" x14ac:dyDescent="0.35">
      <c r="Q64">
        <f t="shared" si="0"/>
        <v>28</v>
      </c>
      <c r="S64" s="33"/>
      <c r="T64" s="33"/>
      <c r="U64" s="33"/>
      <c r="V64" s="33"/>
      <c r="W64" s="33"/>
    </row>
    <row r="65" spans="3:23" x14ac:dyDescent="0.35">
      <c r="Q65">
        <f t="shared" si="0"/>
        <v>27</v>
      </c>
    </row>
    <row r="66" spans="3:23" x14ac:dyDescent="0.35">
      <c r="Q66">
        <f t="shared" si="0"/>
        <v>26</v>
      </c>
    </row>
    <row r="67" spans="3:23" x14ac:dyDescent="0.35">
      <c r="Q67">
        <f t="shared" si="0"/>
        <v>25</v>
      </c>
    </row>
    <row r="68" spans="3:23" x14ac:dyDescent="0.35">
      <c r="Q68">
        <f t="shared" si="0"/>
        <v>24</v>
      </c>
    </row>
    <row r="69" spans="3:23" x14ac:dyDescent="0.35">
      <c r="Q69">
        <f t="shared" si="0"/>
        <v>23</v>
      </c>
    </row>
    <row r="70" spans="3:23" x14ac:dyDescent="0.35">
      <c r="Q70">
        <f t="shared" si="0"/>
        <v>22</v>
      </c>
    </row>
    <row r="71" spans="3:23" x14ac:dyDescent="0.35">
      <c r="Q71">
        <f t="shared" si="0"/>
        <v>21</v>
      </c>
    </row>
    <row r="72" spans="3:23" x14ac:dyDescent="0.35">
      <c r="Q72">
        <f t="shared" si="0"/>
        <v>20</v>
      </c>
    </row>
    <row r="73" spans="3:23" x14ac:dyDescent="0.35">
      <c r="Q73">
        <f t="shared" si="0"/>
        <v>19</v>
      </c>
    </row>
    <row r="74" spans="3:23" x14ac:dyDescent="0.35">
      <c r="Q74">
        <f t="shared" si="0"/>
        <v>18</v>
      </c>
      <c r="S74" s="38" t="s">
        <v>67</v>
      </c>
      <c r="T74" s="38"/>
      <c r="U74" s="38"/>
      <c r="V74" s="38"/>
      <c r="W74" s="38"/>
    </row>
    <row r="75" spans="3:23" x14ac:dyDescent="0.35">
      <c r="Q75">
        <f t="shared" si="0"/>
        <v>17</v>
      </c>
      <c r="S75" s="39" t="s">
        <v>68</v>
      </c>
      <c r="T75" s="39"/>
      <c r="U75" s="39"/>
      <c r="V75" s="39"/>
      <c r="W75" s="39"/>
    </row>
    <row r="76" spans="3:23" x14ac:dyDescent="0.35">
      <c r="Q76">
        <f t="shared" si="0"/>
        <v>16</v>
      </c>
      <c r="S76" s="33"/>
      <c r="T76" s="33"/>
      <c r="U76" s="33"/>
      <c r="V76" s="33"/>
      <c r="W76" s="33"/>
    </row>
    <row r="77" spans="3:23" x14ac:dyDescent="0.35">
      <c r="C77" s="34"/>
      <c r="D77" s="34" t="s">
        <v>113</v>
      </c>
      <c r="E77" s="35" t="s">
        <v>112</v>
      </c>
      <c r="F77" s="35"/>
      <c r="G77" s="34" t="s">
        <v>114</v>
      </c>
      <c r="Q77">
        <f t="shared" si="0"/>
        <v>15</v>
      </c>
      <c r="S77" s="32"/>
      <c r="T77" s="32"/>
      <c r="U77" s="32"/>
      <c r="V77" s="32"/>
      <c r="W77" s="32"/>
    </row>
    <row r="78" spans="3:23" x14ac:dyDescent="0.35">
      <c r="Q78">
        <f t="shared" si="0"/>
        <v>14</v>
      </c>
    </row>
    <row r="79" spans="3:23" x14ac:dyDescent="0.35">
      <c r="Q79">
        <f t="shared" si="0"/>
        <v>13</v>
      </c>
    </row>
    <row r="80" spans="3:23" x14ac:dyDescent="0.35">
      <c r="Q80">
        <f t="shared" si="0"/>
        <v>12</v>
      </c>
    </row>
    <row r="81" spans="17:23" x14ac:dyDescent="0.35">
      <c r="Q81">
        <f t="shared" si="0"/>
        <v>11</v>
      </c>
    </row>
    <row r="82" spans="17:23" x14ac:dyDescent="0.35">
      <c r="Q82">
        <f t="shared" si="0"/>
        <v>10</v>
      </c>
    </row>
    <row r="83" spans="17:23" x14ac:dyDescent="0.35">
      <c r="Q83">
        <f t="shared" si="0"/>
        <v>9</v>
      </c>
    </row>
    <row r="84" spans="17:23" x14ac:dyDescent="0.35">
      <c r="Q84">
        <f t="shared" si="0"/>
        <v>8</v>
      </c>
    </row>
    <row r="85" spans="17:23" x14ac:dyDescent="0.35">
      <c r="Q85">
        <f t="shared" si="0"/>
        <v>7</v>
      </c>
      <c r="S85" s="32"/>
      <c r="T85" s="32"/>
      <c r="U85" s="32"/>
      <c r="V85" s="32"/>
      <c r="W85" s="32"/>
    </row>
    <row r="86" spans="17:23" x14ac:dyDescent="0.35">
      <c r="Q86">
        <f t="shared" si="0"/>
        <v>6</v>
      </c>
    </row>
    <row r="87" spans="17:23" x14ac:dyDescent="0.35">
      <c r="Q87">
        <f t="shared" si="0"/>
        <v>5</v>
      </c>
      <c r="S87" s="33"/>
      <c r="T87" s="33"/>
      <c r="U87" s="33"/>
      <c r="V87" s="33"/>
      <c r="W87" s="33"/>
    </row>
    <row r="88" spans="17:23" x14ac:dyDescent="0.35">
      <c r="Q88">
        <f t="shared" si="0"/>
        <v>4</v>
      </c>
    </row>
    <row r="89" spans="17:23" x14ac:dyDescent="0.35">
      <c r="Q89">
        <f t="shared" si="0"/>
        <v>3</v>
      </c>
    </row>
    <row r="90" spans="17:23" x14ac:dyDescent="0.35">
      <c r="Q90">
        <f>Q91+1</f>
        <v>2</v>
      </c>
    </row>
    <row r="91" spans="17:23" x14ac:dyDescent="0.35">
      <c r="Q91">
        <v>1</v>
      </c>
    </row>
    <row r="99" spans="1:8" x14ac:dyDescent="0.35">
      <c r="A99" t="s">
        <v>70</v>
      </c>
      <c r="H99" t="s">
        <v>68</v>
      </c>
    </row>
    <row r="103" spans="1:8" x14ac:dyDescent="0.35">
      <c r="H103" t="s">
        <v>67</v>
      </c>
    </row>
    <row r="104" spans="1:8" x14ac:dyDescent="0.35">
      <c r="A104" t="s">
        <v>11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E4" sqref="E4"/>
    </sheetView>
  </sheetViews>
  <sheetFormatPr defaultRowHeight="14.5" x14ac:dyDescent="0.35"/>
  <sheetData>
    <row r="1" spans="1:5" x14ac:dyDescent="0.35">
      <c r="A1" s="4" t="s">
        <v>90</v>
      </c>
    </row>
    <row r="4" spans="1:5" x14ac:dyDescent="0.35">
      <c r="A4" s="4" t="s">
        <v>10</v>
      </c>
      <c r="B4" t="s">
        <v>70</v>
      </c>
      <c r="E4" t="s">
        <v>68</v>
      </c>
    </row>
    <row r="9" spans="1:5" x14ac:dyDescent="0.35">
      <c r="B9" t="s">
        <v>11</v>
      </c>
      <c r="E9" t="s">
        <v>67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7"/>
  <sheetViews>
    <sheetView workbookViewId="0">
      <selection activeCell="D50" sqref="D50"/>
    </sheetView>
  </sheetViews>
  <sheetFormatPr defaultRowHeight="14.5" x14ac:dyDescent="0.35"/>
  <cols>
    <col min="1" max="1" width="25.81640625" customWidth="1"/>
    <col min="2" max="2" width="13.26953125" customWidth="1"/>
    <col min="3" max="3" width="5" customWidth="1"/>
    <col min="4" max="4" width="22.90625" customWidth="1"/>
    <col min="17" max="17" width="3.81640625" customWidth="1"/>
    <col min="18" max="18" width="3.36328125" customWidth="1"/>
    <col min="19" max="19" width="4" customWidth="1"/>
    <col min="20" max="30" width="3.36328125" customWidth="1"/>
  </cols>
  <sheetData>
    <row r="1" spans="1:28" x14ac:dyDescent="0.35">
      <c r="B1" s="14" t="s">
        <v>64</v>
      </c>
      <c r="D1" s="14" t="s">
        <v>65</v>
      </c>
      <c r="G1" s="18" t="s">
        <v>88</v>
      </c>
      <c r="H1" s="18"/>
      <c r="I1" s="18"/>
      <c r="J1" s="18"/>
      <c r="K1" s="18"/>
      <c r="L1" s="18"/>
      <c r="M1" s="18"/>
    </row>
    <row r="2" spans="1:28" x14ac:dyDescent="0.35">
      <c r="A2" s="4" t="s">
        <v>8</v>
      </c>
      <c r="B2" t="s">
        <v>9</v>
      </c>
      <c r="D2" s="26" t="s">
        <v>98</v>
      </c>
      <c r="I2" s="4" t="s">
        <v>66</v>
      </c>
      <c r="J2" s="4"/>
      <c r="L2" s="4" t="s">
        <v>72</v>
      </c>
    </row>
    <row r="3" spans="1:28" x14ac:dyDescent="0.35">
      <c r="B3" t="s">
        <v>11</v>
      </c>
      <c r="G3" s="17" t="s">
        <v>86</v>
      </c>
      <c r="H3">
        <v>1</v>
      </c>
      <c r="I3" t="s">
        <v>11</v>
      </c>
      <c r="K3">
        <v>1</v>
      </c>
      <c r="L3" t="s">
        <v>11</v>
      </c>
    </row>
    <row r="4" spans="1:28" x14ac:dyDescent="0.35">
      <c r="G4" s="17" t="s">
        <v>86</v>
      </c>
      <c r="H4">
        <v>2</v>
      </c>
      <c r="I4" t="s">
        <v>70</v>
      </c>
      <c r="K4">
        <v>2</v>
      </c>
      <c r="L4" t="s">
        <v>70</v>
      </c>
    </row>
    <row r="5" spans="1:28" x14ac:dyDescent="0.35">
      <c r="A5" s="4" t="s">
        <v>10</v>
      </c>
      <c r="B5" t="s">
        <v>9</v>
      </c>
      <c r="D5" s="20" t="s">
        <v>63</v>
      </c>
      <c r="G5" s="27" t="s">
        <v>87</v>
      </c>
      <c r="H5" s="28">
        <v>3</v>
      </c>
      <c r="I5" s="28" t="s">
        <v>67</v>
      </c>
      <c r="K5">
        <v>3</v>
      </c>
      <c r="L5" t="s">
        <v>67</v>
      </c>
    </row>
    <row r="6" spans="1:28" x14ac:dyDescent="0.35">
      <c r="B6" t="s">
        <v>11</v>
      </c>
      <c r="G6" s="27" t="s">
        <v>87</v>
      </c>
      <c r="H6" s="28">
        <v>4</v>
      </c>
      <c r="I6" s="28" t="s">
        <v>68</v>
      </c>
      <c r="K6">
        <v>4</v>
      </c>
      <c r="L6" t="s">
        <v>68</v>
      </c>
    </row>
    <row r="7" spans="1:28" x14ac:dyDescent="0.35">
      <c r="B7" t="s">
        <v>70</v>
      </c>
      <c r="G7" s="27"/>
      <c r="H7" s="28"/>
      <c r="I7" s="28"/>
    </row>
    <row r="8" spans="1:28" x14ac:dyDescent="0.35">
      <c r="G8" s="17">
        <v>1</v>
      </c>
      <c r="H8">
        <v>5</v>
      </c>
      <c r="I8" t="s">
        <v>69</v>
      </c>
    </row>
    <row r="9" spans="1:28" x14ac:dyDescent="0.35">
      <c r="A9" s="4" t="s">
        <v>12</v>
      </c>
      <c r="B9" t="s">
        <v>13</v>
      </c>
      <c r="D9" s="19" t="s">
        <v>62</v>
      </c>
      <c r="G9" s="17">
        <v>1</v>
      </c>
      <c r="H9">
        <v>6</v>
      </c>
      <c r="I9" t="s">
        <v>71</v>
      </c>
    </row>
    <row r="10" spans="1:28" x14ac:dyDescent="0.35">
      <c r="B10" t="s">
        <v>14</v>
      </c>
    </row>
    <row r="11" spans="1:28" x14ac:dyDescent="0.35">
      <c r="B11" t="s">
        <v>70</v>
      </c>
      <c r="I11" s="4" t="s">
        <v>74</v>
      </c>
      <c r="L11" s="4" t="s">
        <v>84</v>
      </c>
    </row>
    <row r="12" spans="1:28" x14ac:dyDescent="0.35">
      <c r="H12">
        <v>1</v>
      </c>
      <c r="I12" t="s">
        <v>76</v>
      </c>
      <c r="K12">
        <v>1</v>
      </c>
      <c r="L12" t="s">
        <v>11</v>
      </c>
    </row>
    <row r="13" spans="1:28" x14ac:dyDescent="0.35">
      <c r="A13" s="4" t="s">
        <v>105</v>
      </c>
      <c r="D13" t="s">
        <v>75</v>
      </c>
      <c r="H13">
        <v>2</v>
      </c>
      <c r="I13" t="s">
        <v>77</v>
      </c>
      <c r="K13">
        <v>2</v>
      </c>
      <c r="L13" t="s">
        <v>70</v>
      </c>
    </row>
    <row r="14" spans="1:28" x14ac:dyDescent="0.35">
      <c r="A14" t="s">
        <v>16</v>
      </c>
      <c r="B14" t="s">
        <v>55</v>
      </c>
      <c r="H14">
        <v>3</v>
      </c>
      <c r="I14" t="s">
        <v>78</v>
      </c>
      <c r="K14">
        <v>3</v>
      </c>
      <c r="L14" t="s">
        <v>85</v>
      </c>
    </row>
    <row r="15" spans="1:28" x14ac:dyDescent="0.35">
      <c r="A15" t="s">
        <v>15</v>
      </c>
      <c r="B15" t="s">
        <v>56</v>
      </c>
      <c r="H15">
        <v>4</v>
      </c>
      <c r="I15" t="s">
        <v>79</v>
      </c>
      <c r="Q15">
        <v>3.3</v>
      </c>
      <c r="S15" s="29">
        <v>3.3</v>
      </c>
      <c r="T15" s="30" t="s">
        <v>99</v>
      </c>
      <c r="V15" t="s">
        <v>99</v>
      </c>
      <c r="W15" t="s">
        <v>100</v>
      </c>
      <c r="Y15" t="s">
        <v>101</v>
      </c>
      <c r="AB15" t="s">
        <v>102</v>
      </c>
    </row>
    <row r="16" spans="1:28" x14ac:dyDescent="0.35">
      <c r="A16" t="s">
        <v>57</v>
      </c>
      <c r="B16" t="s">
        <v>56</v>
      </c>
      <c r="H16">
        <v>5</v>
      </c>
      <c r="I16" t="s">
        <v>80</v>
      </c>
    </row>
    <row r="17" spans="1:12" x14ac:dyDescent="0.35">
      <c r="H17">
        <v>6</v>
      </c>
      <c r="I17" t="s">
        <v>81</v>
      </c>
    </row>
    <row r="18" spans="1:12" x14ac:dyDescent="0.35">
      <c r="A18" s="4" t="s">
        <v>104</v>
      </c>
      <c r="D18" t="s">
        <v>74</v>
      </c>
    </row>
    <row r="19" spans="1:12" x14ac:dyDescent="0.35">
      <c r="A19" s="4"/>
      <c r="B19" t="s">
        <v>56</v>
      </c>
    </row>
    <row r="20" spans="1:12" x14ac:dyDescent="0.35">
      <c r="A20" s="4"/>
      <c r="B20" t="s">
        <v>103</v>
      </c>
    </row>
    <row r="21" spans="1:12" x14ac:dyDescent="0.35">
      <c r="A21" s="4"/>
      <c r="B21" t="s">
        <v>70</v>
      </c>
    </row>
    <row r="23" spans="1:12" x14ac:dyDescent="0.35">
      <c r="A23" s="4" t="s">
        <v>59</v>
      </c>
      <c r="B23" t="s">
        <v>13</v>
      </c>
      <c r="D23" s="19" t="s">
        <v>62</v>
      </c>
      <c r="I23" s="4" t="s">
        <v>83</v>
      </c>
      <c r="L23" s="4" t="s">
        <v>83</v>
      </c>
    </row>
    <row r="24" spans="1:12" x14ac:dyDescent="0.35">
      <c r="B24" t="s">
        <v>60</v>
      </c>
      <c r="H24">
        <v>1</v>
      </c>
      <c r="I24" t="s">
        <v>11</v>
      </c>
      <c r="K24">
        <v>1</v>
      </c>
      <c r="L24" t="s">
        <v>11</v>
      </c>
    </row>
    <row r="25" spans="1:12" x14ac:dyDescent="0.35">
      <c r="B25" t="s">
        <v>70</v>
      </c>
      <c r="H25">
        <v>2</v>
      </c>
      <c r="I25" t="s">
        <v>70</v>
      </c>
      <c r="K25">
        <v>2</v>
      </c>
      <c r="L25" t="s">
        <v>70</v>
      </c>
    </row>
    <row r="26" spans="1:12" x14ac:dyDescent="0.35">
      <c r="H26">
        <v>3</v>
      </c>
      <c r="I26" t="s">
        <v>67</v>
      </c>
      <c r="K26">
        <v>3</v>
      </c>
      <c r="L26" t="s">
        <v>67</v>
      </c>
    </row>
    <row r="27" spans="1:12" x14ac:dyDescent="0.35">
      <c r="A27" s="4" t="s">
        <v>58</v>
      </c>
      <c r="B27" t="s">
        <v>9</v>
      </c>
      <c r="D27" s="20" t="s">
        <v>63</v>
      </c>
      <c r="H27">
        <v>4</v>
      </c>
      <c r="I27" t="s">
        <v>68</v>
      </c>
      <c r="K27">
        <v>4</v>
      </c>
      <c r="L27" t="s">
        <v>68</v>
      </c>
    </row>
    <row r="28" spans="1:12" x14ac:dyDescent="0.35">
      <c r="B28" t="s">
        <v>61</v>
      </c>
      <c r="H28">
        <v>5</v>
      </c>
      <c r="I28" t="s">
        <v>69</v>
      </c>
      <c r="K28">
        <v>5</v>
      </c>
      <c r="L28" t="s">
        <v>69</v>
      </c>
    </row>
    <row r="29" spans="1:12" x14ac:dyDescent="0.35">
      <c r="B29" t="s">
        <v>70</v>
      </c>
      <c r="H29">
        <v>6</v>
      </c>
      <c r="I29" t="s">
        <v>71</v>
      </c>
      <c r="K29">
        <v>6</v>
      </c>
      <c r="L29" t="s">
        <v>71</v>
      </c>
    </row>
    <row r="30" spans="1:12" x14ac:dyDescent="0.35">
      <c r="H30">
        <v>7</v>
      </c>
      <c r="I30" s="15" t="s">
        <v>76</v>
      </c>
      <c r="K30">
        <v>7</v>
      </c>
      <c r="L30" s="15" t="s">
        <v>85</v>
      </c>
    </row>
    <row r="31" spans="1:12" x14ac:dyDescent="0.35">
      <c r="A31" s="20" t="s">
        <v>82</v>
      </c>
      <c r="B31" t="s">
        <v>9</v>
      </c>
      <c r="D31" s="20" t="s">
        <v>89</v>
      </c>
      <c r="H31">
        <v>8</v>
      </c>
      <c r="I31" s="15" t="s">
        <v>77</v>
      </c>
      <c r="K31">
        <v>8</v>
      </c>
      <c r="L31" s="16" t="s">
        <v>73</v>
      </c>
    </row>
    <row r="32" spans="1:12" x14ac:dyDescent="0.35">
      <c r="B32" t="s">
        <v>61</v>
      </c>
      <c r="H32">
        <v>9</v>
      </c>
      <c r="I32" s="15" t="s">
        <v>78</v>
      </c>
    </row>
    <row r="33" spans="2:9" x14ac:dyDescent="0.35">
      <c r="B33" t="s">
        <v>70</v>
      </c>
      <c r="H33">
        <v>10</v>
      </c>
      <c r="I33" s="15" t="s">
        <v>79</v>
      </c>
    </row>
    <row r="34" spans="2:9" x14ac:dyDescent="0.35">
      <c r="H34">
        <v>11</v>
      </c>
      <c r="I34" s="15" t="s">
        <v>80</v>
      </c>
    </row>
    <row r="35" spans="2:9" x14ac:dyDescent="0.35">
      <c r="H35">
        <v>12</v>
      </c>
      <c r="I35" s="15" t="s">
        <v>81</v>
      </c>
    </row>
    <row r="36" spans="2:9" x14ac:dyDescent="0.35">
      <c r="H36">
        <v>13</v>
      </c>
      <c r="I36" s="16" t="s">
        <v>73</v>
      </c>
    </row>
    <row r="37" spans="2:9" x14ac:dyDescent="0.35">
      <c r="H37">
        <v>14</v>
      </c>
      <c r="I37" s="16" t="s">
        <v>73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56"/>
  <sheetViews>
    <sheetView workbookViewId="0">
      <selection activeCell="M16" sqref="M16"/>
    </sheetView>
  </sheetViews>
  <sheetFormatPr defaultRowHeight="14.5" x14ac:dyDescent="0.35"/>
  <sheetData>
    <row r="4" spans="9:14" x14ac:dyDescent="0.35">
      <c r="I4" s="1" t="s">
        <v>0</v>
      </c>
      <c r="J4" s="2"/>
      <c r="K4" s="3"/>
      <c r="L4" s="3"/>
    </row>
    <row r="5" spans="9:14" x14ac:dyDescent="0.35">
      <c r="I5" s="2" t="s">
        <v>1</v>
      </c>
      <c r="J5" s="3"/>
      <c r="K5" s="3"/>
      <c r="L5" s="2" t="s">
        <v>2</v>
      </c>
      <c r="M5" s="3"/>
    </row>
    <row r="6" spans="9:14" x14ac:dyDescent="0.35">
      <c r="I6" s="2" t="s">
        <v>3</v>
      </c>
      <c r="J6" s="3"/>
      <c r="K6" s="3"/>
      <c r="L6" s="2" t="s">
        <v>4</v>
      </c>
      <c r="M6" s="3"/>
    </row>
    <row r="7" spans="9:14" x14ac:dyDescent="0.35">
      <c r="I7" s="2" t="s">
        <v>5</v>
      </c>
      <c r="J7" s="3"/>
      <c r="K7" s="3"/>
      <c r="L7" s="2" t="s">
        <v>6</v>
      </c>
      <c r="M7" s="3"/>
      <c r="N7" s="4" t="s">
        <v>7</v>
      </c>
    </row>
    <row r="15" spans="9:14" x14ac:dyDescent="0.35">
      <c r="I15" t="s">
        <v>19</v>
      </c>
      <c r="J15" s="4">
        <v>3.3</v>
      </c>
      <c r="K15" s="4">
        <v>5</v>
      </c>
      <c r="L15" s="4">
        <v>7</v>
      </c>
      <c r="M15" s="4">
        <v>12</v>
      </c>
    </row>
    <row r="16" spans="9:14" x14ac:dyDescent="0.35">
      <c r="I16" t="s">
        <v>17</v>
      </c>
      <c r="J16" s="6">
        <f>J15^2/42</f>
        <v>0.25928571428571423</v>
      </c>
      <c r="K16" s="6">
        <f>K15^2/42</f>
        <v>0.59523809523809523</v>
      </c>
      <c r="L16" s="6">
        <f t="shared" ref="L16:M16" si="0">L15^2/42</f>
        <v>1.1666666666666667</v>
      </c>
      <c r="M16" s="6">
        <f t="shared" si="0"/>
        <v>3.4285714285714284</v>
      </c>
    </row>
    <row r="17" spans="9:13" x14ac:dyDescent="0.35">
      <c r="I17" t="s">
        <v>18</v>
      </c>
      <c r="J17" s="5">
        <f>J16/J15*1000</f>
        <v>78.571428571428555</v>
      </c>
      <c r="K17" s="5">
        <f>K16/K15*1000</f>
        <v>119.04761904761904</v>
      </c>
      <c r="L17" s="5">
        <f>L16/L15*1000</f>
        <v>166.66666666666669</v>
      </c>
      <c r="M17" s="5">
        <f>M16/M15*1000</f>
        <v>285.71428571428572</v>
      </c>
    </row>
    <row r="35" spans="1:14" ht="15" thickBot="1" x14ac:dyDescent="0.4">
      <c r="A35" s="4" t="s">
        <v>20</v>
      </c>
      <c r="G35" s="4" t="s">
        <v>41</v>
      </c>
      <c r="M35" s="4" t="s">
        <v>49</v>
      </c>
    </row>
    <row r="36" spans="1:14" ht="73.5" thickTop="1" thickBot="1" x14ac:dyDescent="0.4">
      <c r="A36" s="7" t="s">
        <v>21</v>
      </c>
      <c r="B36" s="8"/>
      <c r="C36" s="9" t="s">
        <v>22</v>
      </c>
      <c r="D36" s="9" t="s">
        <v>23</v>
      </c>
      <c r="G36" s="8" t="s">
        <v>42</v>
      </c>
      <c r="H36" s="8" t="s">
        <v>43</v>
      </c>
      <c r="M36" s="8" t="s">
        <v>50</v>
      </c>
      <c r="N36" s="8" t="s">
        <v>51</v>
      </c>
    </row>
    <row r="37" spans="1:14" ht="30" thickTop="1" thickBot="1" x14ac:dyDescent="0.4">
      <c r="A37" s="10" t="s">
        <v>24</v>
      </c>
      <c r="B37" s="10" t="s">
        <v>25</v>
      </c>
      <c r="C37" s="10" t="s">
        <v>26</v>
      </c>
      <c r="D37" s="10" t="s">
        <v>27</v>
      </c>
      <c r="G37" s="11">
        <v>-5</v>
      </c>
      <c r="H37" s="11" t="s">
        <v>44</v>
      </c>
      <c r="M37" s="11">
        <v>0</v>
      </c>
      <c r="N37" s="11" t="s">
        <v>52</v>
      </c>
    </row>
    <row r="38" spans="1:14" ht="15.5" thickTop="1" thickBot="1" x14ac:dyDescent="0.4">
      <c r="A38" s="11">
        <v>100</v>
      </c>
      <c r="B38" s="11" t="s">
        <v>28</v>
      </c>
      <c r="C38" s="11" t="s">
        <v>29</v>
      </c>
      <c r="D38" s="11" t="s">
        <v>28</v>
      </c>
      <c r="G38" s="12">
        <v>0</v>
      </c>
      <c r="H38" s="12" t="s">
        <v>45</v>
      </c>
      <c r="M38" s="12">
        <v>15</v>
      </c>
      <c r="N38" s="12" t="s">
        <v>33</v>
      </c>
    </row>
    <row r="39" spans="1:14" ht="15.5" thickTop="1" thickBot="1" x14ac:dyDescent="0.4">
      <c r="A39" s="12">
        <v>75</v>
      </c>
      <c r="B39" s="12" t="s">
        <v>30</v>
      </c>
      <c r="C39" s="12" t="s">
        <v>31</v>
      </c>
      <c r="D39" s="12" t="s">
        <v>32</v>
      </c>
      <c r="G39" s="11">
        <v>5</v>
      </c>
      <c r="H39" s="11" t="s">
        <v>46</v>
      </c>
      <c r="M39" s="11">
        <v>30</v>
      </c>
      <c r="N39" s="11" t="s">
        <v>36</v>
      </c>
    </row>
    <row r="40" spans="1:14" ht="15.5" thickTop="1" thickBot="1" x14ac:dyDescent="0.4">
      <c r="A40" s="11">
        <v>60</v>
      </c>
      <c r="B40" s="11" t="s">
        <v>33</v>
      </c>
      <c r="C40" s="11" t="s">
        <v>34</v>
      </c>
      <c r="D40" s="11" t="s">
        <v>35</v>
      </c>
      <c r="G40" s="12">
        <v>10</v>
      </c>
      <c r="H40" s="12" t="s">
        <v>47</v>
      </c>
      <c r="M40" s="12">
        <v>45</v>
      </c>
      <c r="N40" s="12" t="s">
        <v>53</v>
      </c>
    </row>
    <row r="41" spans="1:14" ht="15.5" thickTop="1" thickBot="1" x14ac:dyDescent="0.4">
      <c r="A41" s="12">
        <v>50</v>
      </c>
      <c r="B41" s="12" t="s">
        <v>36</v>
      </c>
      <c r="C41" s="12" t="s">
        <v>37</v>
      </c>
      <c r="D41" s="12" t="s">
        <v>38</v>
      </c>
      <c r="G41" s="11">
        <v>15</v>
      </c>
      <c r="H41" s="11" t="s">
        <v>48</v>
      </c>
      <c r="M41" s="11">
        <v>60</v>
      </c>
      <c r="N41" s="11" t="s">
        <v>54</v>
      </c>
    </row>
    <row r="42" spans="1:14" ht="15.5" thickTop="1" thickBot="1" x14ac:dyDescent="0.4">
      <c r="A42" s="11">
        <v>0</v>
      </c>
      <c r="B42" s="11" t="s">
        <v>29</v>
      </c>
      <c r="C42" s="11" t="s">
        <v>39</v>
      </c>
      <c r="D42" s="11" t="s">
        <v>40</v>
      </c>
      <c r="G42" s="13">
        <v>20</v>
      </c>
      <c r="H42" s="13">
        <v>1218</v>
      </c>
      <c r="M42" s="13">
        <v>75</v>
      </c>
      <c r="N42" s="13">
        <v>75</v>
      </c>
    </row>
    <row r="43" spans="1:14" ht="15.5" thickTop="1" thickBot="1" x14ac:dyDescent="0.4">
      <c r="G43" s="11">
        <v>25</v>
      </c>
      <c r="H43" s="11">
        <v>1000</v>
      </c>
      <c r="M43" s="11">
        <v>90</v>
      </c>
      <c r="N43" s="11">
        <v>77</v>
      </c>
    </row>
    <row r="44" spans="1:14" ht="15.5" thickTop="1" thickBot="1" x14ac:dyDescent="0.4">
      <c r="G44" s="13">
        <v>30</v>
      </c>
      <c r="H44" s="13">
        <v>825</v>
      </c>
      <c r="M44" s="13">
        <v>105</v>
      </c>
      <c r="N44" s="13">
        <v>78</v>
      </c>
    </row>
    <row r="45" spans="1:14" ht="15.5" thickTop="1" thickBot="1" x14ac:dyDescent="0.4">
      <c r="G45" s="11">
        <v>35</v>
      </c>
      <c r="H45" s="11">
        <v>685</v>
      </c>
      <c r="M45" s="11">
        <v>120</v>
      </c>
      <c r="N45" s="11">
        <v>81</v>
      </c>
    </row>
    <row r="46" spans="1:14" ht="15.5" thickTop="1" thickBot="1" x14ac:dyDescent="0.4">
      <c r="G46" s="13">
        <v>40</v>
      </c>
      <c r="H46" s="13">
        <v>571</v>
      </c>
      <c r="M46" s="13">
        <v>135</v>
      </c>
      <c r="N46" s="13">
        <v>83</v>
      </c>
    </row>
    <row r="47" spans="1:14" ht="15.5" thickTop="1" thickBot="1" x14ac:dyDescent="0.4">
      <c r="G47" s="11">
        <v>45</v>
      </c>
      <c r="H47" s="11">
        <v>479</v>
      </c>
      <c r="M47" s="11">
        <v>150</v>
      </c>
      <c r="N47" s="11">
        <v>85</v>
      </c>
    </row>
    <row r="48" spans="1:14" ht="15.5" thickTop="1" thickBot="1" x14ac:dyDescent="0.4">
      <c r="G48" s="13">
        <v>50</v>
      </c>
      <c r="H48" s="13">
        <v>403</v>
      </c>
    </row>
    <row r="49" spans="7:8" ht="15.5" thickTop="1" thickBot="1" x14ac:dyDescent="0.4">
      <c r="G49" s="11">
        <v>55</v>
      </c>
      <c r="H49" s="11">
        <v>341</v>
      </c>
    </row>
    <row r="50" spans="7:8" ht="15.5" thickTop="1" thickBot="1" x14ac:dyDescent="0.4">
      <c r="G50" s="13">
        <v>60</v>
      </c>
      <c r="H50" s="13">
        <v>290</v>
      </c>
    </row>
    <row r="51" spans="7:8" ht="15.5" thickTop="1" thickBot="1" x14ac:dyDescent="0.4">
      <c r="G51" s="11">
        <v>65</v>
      </c>
      <c r="H51" s="11">
        <v>247</v>
      </c>
    </row>
    <row r="52" spans="7:8" ht="15.5" thickTop="1" thickBot="1" x14ac:dyDescent="0.4">
      <c r="G52" s="13">
        <v>70</v>
      </c>
      <c r="H52" s="13">
        <v>212</v>
      </c>
    </row>
    <row r="53" spans="7:8" ht="15.5" thickTop="1" thickBot="1" x14ac:dyDescent="0.4">
      <c r="G53" s="11">
        <v>75</v>
      </c>
      <c r="H53" s="11">
        <v>182</v>
      </c>
    </row>
    <row r="54" spans="7:8" ht="15.5" thickTop="1" thickBot="1" x14ac:dyDescent="0.4">
      <c r="G54" s="13">
        <v>80</v>
      </c>
      <c r="H54" s="13">
        <v>157</v>
      </c>
    </row>
    <row r="55" spans="7:8" ht="15.5" thickTop="1" thickBot="1" x14ac:dyDescent="0.4">
      <c r="G55" s="11">
        <v>85</v>
      </c>
      <c r="H55" s="11">
        <v>136</v>
      </c>
    </row>
    <row r="56" spans="7:8" ht="15" thickTop="1" x14ac:dyDescent="0.35"/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15" sqref="C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F14"/>
  <sheetViews>
    <sheetView workbookViewId="0">
      <selection activeCell="C9" sqref="C9"/>
    </sheetView>
  </sheetViews>
  <sheetFormatPr defaultRowHeight="14.5" x14ac:dyDescent="0.35"/>
  <sheetData>
    <row r="3" spans="2:6" x14ac:dyDescent="0.35">
      <c r="B3" t="s">
        <v>91</v>
      </c>
    </row>
    <row r="5" spans="2:6" x14ac:dyDescent="0.35">
      <c r="B5" t="s">
        <v>93</v>
      </c>
      <c r="C5" s="22">
        <v>165</v>
      </c>
    </row>
    <row r="6" spans="2:6" x14ac:dyDescent="0.35">
      <c r="B6" t="s">
        <v>92</v>
      </c>
      <c r="C6" s="23">
        <v>760</v>
      </c>
    </row>
    <row r="7" spans="2:6" x14ac:dyDescent="0.35">
      <c r="B7" t="s">
        <v>97</v>
      </c>
      <c r="C7" s="23">
        <v>20</v>
      </c>
    </row>
    <row r="8" spans="2:6" x14ac:dyDescent="0.35">
      <c r="B8" s="21" t="s">
        <v>94</v>
      </c>
      <c r="C8">
        <f>-0.029*9.81*$C$5/(8.31*(273.15+$C$7))</f>
        <v>-1.9269037733420934E-2</v>
      </c>
    </row>
    <row r="9" spans="2:6" x14ac:dyDescent="0.35">
      <c r="B9" t="s">
        <v>95</v>
      </c>
      <c r="C9">
        <f>EXP(C8)</f>
        <v>0.98091542347744443</v>
      </c>
    </row>
    <row r="10" spans="2:6" x14ac:dyDescent="0.35">
      <c r="B10" t="s">
        <v>96</v>
      </c>
      <c r="C10" s="25">
        <f>C6*C9</f>
        <v>745.49572184285773</v>
      </c>
    </row>
    <row r="13" spans="2:6" x14ac:dyDescent="0.35">
      <c r="C13">
        <f>EXP(-0.029*9.81/(8.31*(273.15+$C$7)))</f>
        <v>0.99988322477188862</v>
      </c>
      <c r="F13" s="24"/>
    </row>
    <row r="14" spans="2:6" x14ac:dyDescent="0.35">
      <c r="C14">
        <f>C13^C5</f>
        <v>0.98091542347744642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8F81-970A-4FBC-8228-C0280643D7BE}">
  <dimension ref="A1:E11"/>
  <sheetViews>
    <sheetView workbookViewId="0">
      <selection activeCell="F19" sqref="F19"/>
    </sheetView>
  </sheetViews>
  <sheetFormatPr defaultRowHeight="14.5" x14ac:dyDescent="0.35"/>
  <sheetData>
    <row r="1" spans="1:5" x14ac:dyDescent="0.35">
      <c r="E1">
        <v>3.5714000000000003E-2</v>
      </c>
    </row>
    <row r="2" spans="1:5" x14ac:dyDescent="0.35">
      <c r="A2" t="s">
        <v>106</v>
      </c>
    </row>
    <row r="4" spans="1:5" x14ac:dyDescent="0.35">
      <c r="A4">
        <v>0.751</v>
      </c>
      <c r="B4">
        <f t="shared" ref="B4:B11" si="0" xml:space="preserve"> A4- 0.75</f>
        <v>1.0000000000000009E-3</v>
      </c>
      <c r="C4">
        <f t="shared" ref="C4:C11" si="1">B4/$E$1</f>
        <v>2.8000224001792036E-2</v>
      </c>
    </row>
    <row r="5" spans="1:5" x14ac:dyDescent="0.35">
      <c r="A5">
        <v>0.78600000000000003</v>
      </c>
      <c r="B5">
        <f t="shared" si="0"/>
        <v>3.6000000000000032E-2</v>
      </c>
      <c r="C5">
        <f t="shared" si="1"/>
        <v>1.0080080640645133</v>
      </c>
    </row>
    <row r="6" spans="1:5" x14ac:dyDescent="0.35">
      <c r="A6" s="31">
        <v>0.8</v>
      </c>
      <c r="B6">
        <f t="shared" si="0"/>
        <v>5.0000000000000044E-2</v>
      </c>
      <c r="C6">
        <f t="shared" si="1"/>
        <v>1.4000112000896019</v>
      </c>
    </row>
    <row r="7" spans="1:5" x14ac:dyDescent="0.35">
      <c r="A7">
        <v>0.89093568701284098</v>
      </c>
      <c r="B7">
        <f xml:space="preserve"> A7- 0.75</f>
        <v>0.14093568701284098</v>
      </c>
      <c r="C7">
        <f>B7/$E$1</f>
        <v>3.946230806205997</v>
      </c>
    </row>
    <row r="8" spans="1:5" x14ac:dyDescent="0.35">
      <c r="A8">
        <v>0.9</v>
      </c>
      <c r="B8">
        <f t="shared" si="0"/>
        <v>0.15000000000000002</v>
      </c>
      <c r="C8">
        <f t="shared" si="1"/>
        <v>4.2000336002688021</v>
      </c>
    </row>
    <row r="9" spans="1:5" x14ac:dyDescent="0.35">
      <c r="A9">
        <v>0.94</v>
      </c>
      <c r="B9">
        <f t="shared" si="0"/>
        <v>0.18999999999999995</v>
      </c>
      <c r="C9">
        <f t="shared" si="1"/>
        <v>5.3200425603404806</v>
      </c>
    </row>
    <row r="10" spans="1:5" x14ac:dyDescent="0.35">
      <c r="A10">
        <v>0.98</v>
      </c>
      <c r="B10">
        <f t="shared" si="0"/>
        <v>0.22999999999999998</v>
      </c>
      <c r="C10">
        <f t="shared" si="1"/>
        <v>6.4400515204121627</v>
      </c>
    </row>
    <row r="11" spans="1:5" x14ac:dyDescent="0.35">
      <c r="A11">
        <v>0.93010000000000004</v>
      </c>
      <c r="B11">
        <f t="shared" si="0"/>
        <v>0.18010000000000004</v>
      </c>
      <c r="C11">
        <f t="shared" si="1"/>
        <v>5.0428403427227426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Схема2</vt:lpstr>
      <vt:lpstr>Лист3</vt:lpstr>
      <vt:lpstr>Схема1</vt:lpstr>
      <vt:lpstr>wire (test)</vt:lpstr>
      <vt:lpstr>list</vt:lpstr>
      <vt:lpstr>Capacitive Rain</vt:lpstr>
      <vt:lpstr>mlx</vt:lpstr>
      <vt:lpstr>давление</vt:lpstr>
      <vt:lpstr>weatherico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Emchenko</dc:creator>
  <cp:lastModifiedBy>Emchenko</cp:lastModifiedBy>
  <dcterms:created xsi:type="dcterms:W3CDTF">2020-07-14T08:37:37Z</dcterms:created>
  <dcterms:modified xsi:type="dcterms:W3CDTF">2020-11-01T15:44:37Z</dcterms:modified>
</cp:coreProperties>
</file>