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7795" windowHeight="14250" activeTab="7"/>
  </bookViews>
  <sheets>
    <sheet name="scheme" sheetId="4" r:id="rId1"/>
    <sheet name="cat5" sheetId="3" r:id="rId2"/>
    <sheet name="pins" sheetId="5" r:id="rId3"/>
    <sheet name="RPM" sheetId="1" r:id="rId4"/>
    <sheet name="Fan" sheetId="6" r:id="rId5"/>
    <sheet name="PWM-old" sheetId="2" r:id="rId6"/>
    <sheet name="fan tempdelta" sheetId="7" r:id="rId7"/>
    <sheet name="heater tempdelta" sheetId="8" r:id="rId8"/>
  </sheets>
  <calcPr calcId="145621" refMode="R1C1"/>
</workbook>
</file>

<file path=xl/calcChain.xml><?xml version="1.0" encoding="utf-8"?>
<calcChain xmlns="http://schemas.openxmlformats.org/spreadsheetml/2006/main">
  <c r="AB6" i="8" l="1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B5" i="8"/>
  <c r="D5" i="8"/>
  <c r="B11" i="8"/>
  <c r="E4" i="8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D4" i="8"/>
  <c r="C4" i="8"/>
  <c r="AB6" i="7" l="1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D6" i="7"/>
  <c r="C6" i="7"/>
  <c r="B6" i="7"/>
  <c r="E6" i="7"/>
  <c r="B5" i="7"/>
  <c r="B11" i="7"/>
  <c r="C4" i="7"/>
  <c r="C5" i="7" s="1"/>
  <c r="D4" i="7" l="1"/>
  <c r="A47" i="6"/>
  <c r="A48" i="6" s="1"/>
  <c r="A49" i="6" s="1"/>
  <c r="A50" i="6" s="1"/>
  <c r="A53" i="6" s="1"/>
  <c r="A54" i="6" s="1"/>
  <c r="A8" i="6"/>
  <c r="A9" i="6"/>
  <c r="A10" i="6"/>
  <c r="A11" i="6"/>
  <c r="A12" i="6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7" i="6"/>
  <c r="E4" i="7" l="1"/>
  <c r="D5" i="7"/>
  <c r="I48" i="2"/>
  <c r="J44" i="2"/>
  <c r="F4" i="7" l="1"/>
  <c r="E5" i="7"/>
  <c r="G4" i="7" l="1"/>
  <c r="F5" i="7"/>
  <c r="H4" i="7" l="1"/>
  <c r="G5" i="7"/>
  <c r="I4" i="7" l="1"/>
  <c r="H5" i="7"/>
  <c r="J4" i="7" l="1"/>
  <c r="I5" i="7"/>
  <c r="K4" i="7" l="1"/>
  <c r="J5" i="7"/>
  <c r="L4" i="7" l="1"/>
  <c r="K5" i="7"/>
  <c r="M4" i="7" l="1"/>
  <c r="L5" i="7"/>
  <c r="N4" i="7" l="1"/>
  <c r="M5" i="7"/>
  <c r="O4" i="7" l="1"/>
  <c r="N5" i="7"/>
  <c r="P4" i="7" l="1"/>
  <c r="O5" i="7"/>
  <c r="Q4" i="7" l="1"/>
  <c r="P5" i="7"/>
  <c r="Q5" i="7" l="1"/>
  <c r="R4" i="7"/>
  <c r="S4" i="7" l="1"/>
  <c r="R5" i="7"/>
  <c r="T4" i="7" l="1"/>
  <c r="S5" i="7"/>
  <c r="U4" i="7" l="1"/>
  <c r="T5" i="7"/>
  <c r="V4" i="7" l="1"/>
  <c r="U5" i="7"/>
  <c r="W4" i="7" l="1"/>
  <c r="V5" i="7"/>
  <c r="X4" i="7" l="1"/>
  <c r="W5" i="7"/>
  <c r="Y4" i="7" l="1"/>
  <c r="X5" i="7"/>
  <c r="Z4" i="7" l="1"/>
  <c r="Y5" i="7"/>
  <c r="AA4" i="7" l="1"/>
  <c r="Z5" i="7"/>
  <c r="AB4" i="7" l="1"/>
  <c r="AA5" i="7"/>
  <c r="AB5" i="7" l="1"/>
</calcChain>
</file>

<file path=xl/sharedStrings.xml><?xml version="1.0" encoding="utf-8"?>
<sst xmlns="http://schemas.openxmlformats.org/spreadsheetml/2006/main" count="180" uniqueCount="104">
  <si>
    <t>Черный</t>
  </si>
  <si>
    <t>Серый</t>
  </si>
  <si>
    <t>Белый</t>
  </si>
  <si>
    <t>GND</t>
  </si>
  <si>
    <t>+12V</t>
  </si>
  <si>
    <t>RPM</t>
  </si>
  <si>
    <t>AnalogWrite</t>
  </si>
  <si>
    <t>V</t>
  </si>
  <si>
    <t>220 ом</t>
  </si>
  <si>
    <t>1 кОм</t>
  </si>
  <si>
    <t>-</t>
  </si>
  <si>
    <t>+</t>
  </si>
  <si>
    <t xml:space="preserve"> -/+ с толкача</t>
  </si>
  <si>
    <t>i</t>
  </si>
  <si>
    <t>R</t>
  </si>
  <si>
    <t>i2</t>
  </si>
  <si>
    <t>1w</t>
  </si>
  <si>
    <t>+5V</t>
  </si>
  <si>
    <t>OneWire</t>
  </si>
  <si>
    <t>Cooler</t>
  </si>
  <si>
    <t>PWR</t>
  </si>
  <si>
    <t>Heater</t>
  </si>
  <si>
    <t>коричневый</t>
  </si>
  <si>
    <t>белый (кор)</t>
  </si>
  <si>
    <t>Gnd</t>
  </si>
  <si>
    <t>DQ</t>
  </si>
  <si>
    <t>Vdd</t>
  </si>
  <si>
    <t>Зеленый</t>
  </si>
  <si>
    <t>Белый (зел)</t>
  </si>
  <si>
    <t>Оранжевый</t>
  </si>
  <si>
    <t>Белый (оранж)</t>
  </si>
  <si>
    <t>Белый (синий)</t>
  </si>
  <si>
    <t>Синий</t>
  </si>
  <si>
    <t>Кулер RPM</t>
  </si>
  <si>
    <t>DS18B20 (mirror)</t>
  </si>
  <si>
    <t>Коричневый</t>
  </si>
  <si>
    <r>
      <t>Белый (</t>
    </r>
    <r>
      <rPr>
        <sz val="11"/>
        <color rgb="FF00B050"/>
        <rFont val="Calibri"/>
        <family val="2"/>
        <charset val="204"/>
        <scheme val="minor"/>
      </rPr>
      <t>зел</t>
    </r>
    <r>
      <rPr>
        <sz val="11"/>
        <color theme="1"/>
        <rFont val="Calibri"/>
        <family val="2"/>
        <charset val="204"/>
        <scheme val="minor"/>
      </rPr>
      <t>)</t>
    </r>
  </si>
  <si>
    <r>
      <t>Белый (</t>
    </r>
    <r>
      <rPr>
        <sz val="11"/>
        <color theme="9" tint="-0.499984740745262"/>
        <rFont val="Calibri"/>
        <family val="2"/>
        <charset val="204"/>
        <scheme val="minor"/>
      </rPr>
      <t>кор</t>
    </r>
    <r>
      <rPr>
        <sz val="11"/>
        <color theme="1"/>
        <rFont val="Calibri"/>
        <family val="2"/>
        <charset val="204"/>
        <scheme val="minor"/>
      </rPr>
      <t>)</t>
    </r>
  </si>
  <si>
    <r>
      <t>Белый (</t>
    </r>
    <r>
      <rPr>
        <sz val="11"/>
        <color theme="9" tint="-0.249977111117893"/>
        <rFont val="Calibri"/>
        <family val="2"/>
        <charset val="204"/>
        <scheme val="minor"/>
      </rPr>
      <t>оранж</t>
    </r>
    <r>
      <rPr>
        <sz val="11"/>
        <color theme="1"/>
        <rFont val="Calibri"/>
        <family val="2"/>
        <charset val="204"/>
        <scheme val="minor"/>
      </rPr>
      <t>)</t>
    </r>
  </si>
  <si>
    <r>
      <t>Белый (</t>
    </r>
    <r>
      <rPr>
        <sz val="11"/>
        <color rgb="FF0070C0"/>
        <rFont val="Calibri"/>
        <family val="2"/>
        <charset val="204"/>
        <scheme val="minor"/>
      </rPr>
      <t>синий</t>
    </r>
    <r>
      <rPr>
        <sz val="11"/>
        <color theme="1"/>
        <rFont val="Calibri"/>
        <family val="2"/>
        <charset val="204"/>
        <scheme val="minor"/>
      </rPr>
      <t>)</t>
    </r>
  </si>
  <si>
    <t>DHT22</t>
  </si>
  <si>
    <t>Data</t>
  </si>
  <si>
    <t>NC</t>
  </si>
  <si>
    <t>DS18B20 (external)</t>
  </si>
  <si>
    <t>DS18B20 (secondary)</t>
  </si>
  <si>
    <t>D13</t>
  </si>
  <si>
    <t>D12</t>
  </si>
  <si>
    <t>D11</t>
  </si>
  <si>
    <t>D10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</si>
  <si>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</si>
  <si>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</si>
  <si>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</si>
  <si>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</si>
  <si>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</si>
  <si>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</si>
  <si>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</si>
  <si>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</si>
  <si>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</si>
  <si>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</si>
  <si>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PWM</t>
  </si>
  <si>
    <t>TX</t>
  </si>
  <si>
    <t>RX</t>
  </si>
  <si>
    <t>Built it led attached</t>
  </si>
  <si>
    <t>Select Ether</t>
  </si>
  <si>
    <t>Select SD</t>
  </si>
  <si>
    <t>A0</t>
  </si>
  <si>
    <t>A1</t>
  </si>
  <si>
    <t>A2</t>
  </si>
  <si>
    <t>A3</t>
  </si>
  <si>
    <t>A4</t>
  </si>
  <si>
    <t>A5</t>
  </si>
  <si>
    <t>I2C</t>
  </si>
  <si>
    <t>SDA</t>
  </si>
  <si>
    <t>SCL</t>
  </si>
  <si>
    <t>PWM 980Hz + timer</t>
  </si>
  <si>
    <t>Cooler PWM</t>
  </si>
  <si>
    <t>Cooler RPM read</t>
  </si>
  <si>
    <t>Heater PWM</t>
  </si>
  <si>
    <t>none</t>
  </si>
  <si>
    <t>VCC</t>
  </si>
  <si>
    <t>PulseVal</t>
  </si>
  <si>
    <t>Temp1</t>
  </si>
  <si>
    <t>282EFA6A060000FA</t>
  </si>
  <si>
    <t>2841AC6A06000014</t>
  </si>
  <si>
    <t>Temp2</t>
  </si>
  <si>
    <t>External</t>
  </si>
  <si>
    <t>Mirror</t>
  </si>
  <si>
    <t>28B4AE6A0600000E</t>
  </si>
  <si>
    <t>Secondary Mirror</t>
  </si>
  <si>
    <t>Temp3</t>
  </si>
  <si>
    <t>серый</t>
  </si>
  <si>
    <t>белый</t>
  </si>
  <si>
    <t>черный</t>
  </si>
  <si>
    <t>плата DHT22</t>
  </si>
  <si>
    <t>min</t>
  </si>
  <si>
    <t>K</t>
  </si>
  <si>
    <t>offset</t>
  </si>
  <si>
    <t>Temp delta</t>
  </si>
  <si>
    <t>Linear</t>
  </si>
  <si>
    <t>max</t>
  </si>
  <si>
    <t>a</t>
  </si>
  <si>
    <t>b</t>
  </si>
  <si>
    <t>c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</si>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</sst>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3" tint="0.39994506668294322"/>
      </top>
      <bottom/>
      <diagonal/>
    </border>
    <border>
      <left/>
      <right/>
      <top/>
      <bottom style="medium">
        <color theme="3" tint="0.39994506668294322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0" borderId="0" xfId="0" applyFont="1"/>
    <xf numFmtId="0" fontId="8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Continuous" vertical="center"/>
    </xf>
    <xf numFmtId="0" fontId="3" fillId="2" borderId="1" xfId="0" applyFont="1" applyFill="1" applyBorder="1" applyAlignment="1">
      <alignment horizontal="centerContinuous" vertical="center"/>
    </xf>
    <xf numFmtId="0" fontId="3" fillId="2" borderId="2" xfId="0" applyFont="1" applyFill="1" applyBorder="1" applyAlignment="1">
      <alignment horizontal="centerContinuous" vertical="center"/>
    </xf>
    <xf numFmtId="0" fontId="3" fillId="0" borderId="2" xfId="0" applyFont="1" applyBorder="1" applyAlignment="1">
      <alignment horizontal="centerContinuous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2" xfId="0" applyBorder="1" applyAlignment="1">
      <alignment horizontal="centerContinuous" vertical="center"/>
    </xf>
    <xf numFmtId="0" fontId="2" fillId="2" borderId="2" xfId="0" applyFont="1" applyFill="1" applyBorder="1" applyAlignment="1">
      <alignment horizontal="centerContinuous" vertical="center"/>
    </xf>
    <xf numFmtId="0" fontId="2" fillId="2" borderId="3" xfId="0" applyFont="1" applyFill="1" applyBorder="1" applyAlignment="1">
      <alignment horizontal="centerContinuous"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Continuous" vertical="center"/>
    </xf>
    <xf numFmtId="0" fontId="0" fillId="2" borderId="2" xfId="0" applyFill="1" applyBorder="1" applyAlignment="1">
      <alignment horizontal="centerContinuous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0" fillId="2" borderId="6" xfId="0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2" borderId="10" xfId="0" applyFill="1" applyBorder="1" applyAlignment="1">
      <alignment horizontal="centerContinuous" vertical="center"/>
    </xf>
    <xf numFmtId="0" fontId="0" fillId="2" borderId="3" xfId="0" applyFill="1" applyBorder="1" applyAlignment="1">
      <alignment horizontal="centerContinuous" vertical="center"/>
    </xf>
    <xf numFmtId="0" fontId="0" fillId="2" borderId="5" xfId="0" applyFill="1" applyBorder="1" applyAlignment="1">
      <alignment horizontal="centerContinuous" vertical="center"/>
    </xf>
    <xf numFmtId="0" fontId="0" fillId="2" borderId="6" xfId="0" applyFill="1" applyBorder="1" applyAlignment="1">
      <alignment horizontal="centerContinuous" vertical="center"/>
    </xf>
    <xf numFmtId="0" fontId="0" fillId="0" borderId="0" xfId="0" applyAlignment="1">
      <alignment horizontal="centerContinuous" vertical="center" wrapText="1"/>
    </xf>
    <xf numFmtId="0" fontId="11" fillId="0" borderId="5" xfId="0" applyFont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4" borderId="11" xfId="0" applyFill="1" applyBorder="1"/>
    <xf numFmtId="0" fontId="0" fillId="4" borderId="11" xfId="0" quotePrefix="1" applyFill="1" applyBorder="1"/>
    <xf numFmtId="0" fontId="0" fillId="6" borderId="11" xfId="0" applyFill="1" applyBorder="1"/>
    <xf numFmtId="0" fontId="0" fillId="3" borderId="11" xfId="0" quotePrefix="1" applyFill="1" applyBorder="1"/>
    <xf numFmtId="0" fontId="0" fillId="3" borderId="11" xfId="0" applyFill="1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7" fillId="0" borderId="17" xfId="0" applyFont="1" applyBorder="1"/>
    <xf numFmtId="0" fontId="0" fillId="0" borderId="17" xfId="0" applyBorder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Fan!$A$3:$A$54</c:f>
              <c:numCache>
                <c:formatCode>General</c:formatCode>
                <c:ptCount val="5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239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</c:numCache>
            </c:numRef>
          </c:xVal>
          <c:yVal>
            <c:numRef>
              <c:f>Fan!$B$3:$B$54</c:f>
              <c:numCache>
                <c:formatCode>General</c:formatCode>
                <c:ptCount val="52"/>
                <c:pt idx="0">
                  <c:v>1290</c:v>
                </c:pt>
                <c:pt idx="1">
                  <c:v>1285</c:v>
                </c:pt>
                <c:pt idx="2">
                  <c:v>1265</c:v>
                </c:pt>
                <c:pt idx="3">
                  <c:v>1240</c:v>
                </c:pt>
                <c:pt idx="4">
                  <c:v>1225</c:v>
                </c:pt>
                <c:pt idx="5">
                  <c:v>1210</c:v>
                </c:pt>
                <c:pt idx="6">
                  <c:v>1190</c:v>
                </c:pt>
                <c:pt idx="7">
                  <c:v>1180</c:v>
                </c:pt>
                <c:pt idx="8">
                  <c:v>1160</c:v>
                </c:pt>
                <c:pt idx="9">
                  <c:v>1135</c:v>
                </c:pt>
                <c:pt idx="10">
                  <c:v>1130</c:v>
                </c:pt>
                <c:pt idx="11">
                  <c:v>1100</c:v>
                </c:pt>
                <c:pt idx="12">
                  <c:v>1085</c:v>
                </c:pt>
                <c:pt idx="13">
                  <c:v>1065</c:v>
                </c:pt>
                <c:pt idx="14">
                  <c:v>1045</c:v>
                </c:pt>
                <c:pt idx="15">
                  <c:v>1035</c:v>
                </c:pt>
                <c:pt idx="16">
                  <c:v>1005</c:v>
                </c:pt>
                <c:pt idx="17">
                  <c:v>990</c:v>
                </c:pt>
                <c:pt idx="18">
                  <c:v>970</c:v>
                </c:pt>
                <c:pt idx="19">
                  <c:v>935</c:v>
                </c:pt>
                <c:pt idx="20">
                  <c:v>930</c:v>
                </c:pt>
                <c:pt idx="21">
                  <c:v>895</c:v>
                </c:pt>
                <c:pt idx="22">
                  <c:v>880</c:v>
                </c:pt>
                <c:pt idx="23">
                  <c:v>860</c:v>
                </c:pt>
                <c:pt idx="24">
                  <c:v>830</c:v>
                </c:pt>
                <c:pt idx="25">
                  <c:v>810</c:v>
                </c:pt>
                <c:pt idx="26">
                  <c:v>785</c:v>
                </c:pt>
                <c:pt idx="27">
                  <c:v>770</c:v>
                </c:pt>
                <c:pt idx="28">
                  <c:v>735</c:v>
                </c:pt>
                <c:pt idx="29">
                  <c:v>710</c:v>
                </c:pt>
                <c:pt idx="30">
                  <c:v>695</c:v>
                </c:pt>
                <c:pt idx="31">
                  <c:v>655</c:v>
                </c:pt>
                <c:pt idx="32">
                  <c:v>625</c:v>
                </c:pt>
                <c:pt idx="33">
                  <c:v>605</c:v>
                </c:pt>
                <c:pt idx="34">
                  <c:v>580</c:v>
                </c:pt>
                <c:pt idx="35">
                  <c:v>545</c:v>
                </c:pt>
                <c:pt idx="36">
                  <c:v>505</c:v>
                </c:pt>
                <c:pt idx="37">
                  <c:v>480</c:v>
                </c:pt>
                <c:pt idx="38">
                  <c:v>460</c:v>
                </c:pt>
                <c:pt idx="39">
                  <c:v>410</c:v>
                </c:pt>
                <c:pt idx="40">
                  <c:v>375</c:v>
                </c:pt>
                <c:pt idx="41">
                  <c:v>350</c:v>
                </c:pt>
                <c:pt idx="42">
                  <c:v>310</c:v>
                </c:pt>
                <c:pt idx="43">
                  <c:v>275</c:v>
                </c:pt>
                <c:pt idx="44">
                  <c:v>230</c:v>
                </c:pt>
                <c:pt idx="45">
                  <c:v>195</c:v>
                </c:pt>
                <c:pt idx="46">
                  <c:v>165</c:v>
                </c:pt>
                <c:pt idx="47">
                  <c:v>155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2480"/>
        <c:axId val="49493056"/>
      </c:scatterChart>
      <c:valAx>
        <c:axId val="4949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493056"/>
        <c:crosses val="autoZero"/>
        <c:crossBetween val="midCat"/>
      </c:valAx>
      <c:valAx>
        <c:axId val="4949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492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Fan!$B$3:$B$54</c:f>
              <c:numCache>
                <c:formatCode>General</c:formatCode>
                <c:ptCount val="52"/>
                <c:pt idx="0">
                  <c:v>1290</c:v>
                </c:pt>
                <c:pt idx="1">
                  <c:v>1285</c:v>
                </c:pt>
                <c:pt idx="2">
                  <c:v>1265</c:v>
                </c:pt>
                <c:pt idx="3">
                  <c:v>1240</c:v>
                </c:pt>
                <c:pt idx="4">
                  <c:v>1225</c:v>
                </c:pt>
                <c:pt idx="5">
                  <c:v>1210</c:v>
                </c:pt>
                <c:pt idx="6">
                  <c:v>1190</c:v>
                </c:pt>
                <c:pt idx="7">
                  <c:v>1180</c:v>
                </c:pt>
                <c:pt idx="8">
                  <c:v>1160</c:v>
                </c:pt>
                <c:pt idx="9">
                  <c:v>1135</c:v>
                </c:pt>
                <c:pt idx="10">
                  <c:v>1130</c:v>
                </c:pt>
                <c:pt idx="11">
                  <c:v>1100</c:v>
                </c:pt>
                <c:pt idx="12">
                  <c:v>1085</c:v>
                </c:pt>
                <c:pt idx="13">
                  <c:v>1065</c:v>
                </c:pt>
                <c:pt idx="14">
                  <c:v>1045</c:v>
                </c:pt>
                <c:pt idx="15">
                  <c:v>1035</c:v>
                </c:pt>
                <c:pt idx="16">
                  <c:v>1005</c:v>
                </c:pt>
                <c:pt idx="17">
                  <c:v>990</c:v>
                </c:pt>
                <c:pt idx="18">
                  <c:v>970</c:v>
                </c:pt>
                <c:pt idx="19">
                  <c:v>935</c:v>
                </c:pt>
                <c:pt idx="20">
                  <c:v>930</c:v>
                </c:pt>
                <c:pt idx="21">
                  <c:v>895</c:v>
                </c:pt>
                <c:pt idx="22">
                  <c:v>880</c:v>
                </c:pt>
                <c:pt idx="23">
                  <c:v>860</c:v>
                </c:pt>
                <c:pt idx="24">
                  <c:v>830</c:v>
                </c:pt>
                <c:pt idx="25">
                  <c:v>810</c:v>
                </c:pt>
                <c:pt idx="26">
                  <c:v>785</c:v>
                </c:pt>
                <c:pt idx="27">
                  <c:v>770</c:v>
                </c:pt>
                <c:pt idx="28">
                  <c:v>735</c:v>
                </c:pt>
                <c:pt idx="29">
                  <c:v>710</c:v>
                </c:pt>
                <c:pt idx="30">
                  <c:v>695</c:v>
                </c:pt>
                <c:pt idx="31">
                  <c:v>655</c:v>
                </c:pt>
                <c:pt idx="32">
                  <c:v>625</c:v>
                </c:pt>
                <c:pt idx="33">
                  <c:v>605</c:v>
                </c:pt>
                <c:pt idx="34">
                  <c:v>580</c:v>
                </c:pt>
                <c:pt idx="35">
                  <c:v>545</c:v>
                </c:pt>
                <c:pt idx="36">
                  <c:v>505</c:v>
                </c:pt>
                <c:pt idx="37">
                  <c:v>480</c:v>
                </c:pt>
                <c:pt idx="38">
                  <c:v>460</c:v>
                </c:pt>
                <c:pt idx="39">
                  <c:v>410</c:v>
                </c:pt>
                <c:pt idx="40">
                  <c:v>375</c:v>
                </c:pt>
                <c:pt idx="41">
                  <c:v>350</c:v>
                </c:pt>
                <c:pt idx="42">
                  <c:v>310</c:v>
                </c:pt>
                <c:pt idx="43">
                  <c:v>275</c:v>
                </c:pt>
                <c:pt idx="44">
                  <c:v>230</c:v>
                </c:pt>
                <c:pt idx="45">
                  <c:v>195</c:v>
                </c:pt>
                <c:pt idx="46">
                  <c:v>165</c:v>
                </c:pt>
                <c:pt idx="47">
                  <c:v>155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xVal>
          <c:yVal>
            <c:numRef>
              <c:f>Fan!$A$3:$A$54</c:f>
              <c:numCache>
                <c:formatCode>General</c:formatCode>
                <c:ptCount val="5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239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4784"/>
        <c:axId val="49495360"/>
      </c:scatterChart>
      <c:valAx>
        <c:axId val="4949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495360"/>
        <c:crosses val="autoZero"/>
        <c:crossBetween val="midCat"/>
      </c:valAx>
      <c:valAx>
        <c:axId val="4949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494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'PWM-old'!$A$4:$A$21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90</c:v>
                </c:pt>
                <c:pt idx="11">
                  <c:v>120</c:v>
                </c:pt>
                <c:pt idx="12">
                  <c:v>150</c:v>
                </c:pt>
                <c:pt idx="13">
                  <c:v>180</c:v>
                </c:pt>
                <c:pt idx="14">
                  <c:v>210</c:v>
                </c:pt>
                <c:pt idx="15">
                  <c:v>230</c:v>
                </c:pt>
                <c:pt idx="16">
                  <c:v>255</c:v>
                </c:pt>
                <c:pt idx="17">
                  <c:v>256</c:v>
                </c:pt>
              </c:numCache>
            </c:numRef>
          </c:xVal>
          <c:yVal>
            <c:numRef>
              <c:f>'PWM-old'!$B$4:$B$21</c:f>
              <c:numCache>
                <c:formatCode>General</c:formatCode>
                <c:ptCount val="18"/>
                <c:pt idx="0">
                  <c:v>0.2</c:v>
                </c:pt>
                <c:pt idx="1">
                  <c:v>3</c:v>
                </c:pt>
                <c:pt idx="2">
                  <c:v>3.4</c:v>
                </c:pt>
                <c:pt idx="3">
                  <c:v>3.5</c:v>
                </c:pt>
                <c:pt idx="4">
                  <c:v>3.6</c:v>
                </c:pt>
                <c:pt idx="5">
                  <c:v>3.6</c:v>
                </c:pt>
                <c:pt idx="6">
                  <c:v>4</c:v>
                </c:pt>
                <c:pt idx="7">
                  <c:v>4.7</c:v>
                </c:pt>
                <c:pt idx="8">
                  <c:v>5</c:v>
                </c:pt>
                <c:pt idx="9">
                  <c:v>6.5</c:v>
                </c:pt>
                <c:pt idx="10">
                  <c:v>7.8</c:v>
                </c:pt>
                <c:pt idx="11">
                  <c:v>8.8000000000000007</c:v>
                </c:pt>
                <c:pt idx="12">
                  <c:v>9.6</c:v>
                </c:pt>
                <c:pt idx="13">
                  <c:v>10.5</c:v>
                </c:pt>
                <c:pt idx="14">
                  <c:v>11</c:v>
                </c:pt>
                <c:pt idx="15">
                  <c:v>11.14</c:v>
                </c:pt>
                <c:pt idx="16">
                  <c:v>11.35</c:v>
                </c:pt>
                <c:pt idx="17">
                  <c:v>11.99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24192"/>
        <c:axId val="62424768"/>
      </c:scatterChart>
      <c:valAx>
        <c:axId val="6242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424768"/>
        <c:crosses val="autoZero"/>
        <c:crossBetween val="midCat"/>
      </c:valAx>
      <c:valAx>
        <c:axId val="6242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424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'fan tempdelta'!$B$4:$AB$4</c:f>
              <c:numCache>
                <c:formatCode>General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</c:numCache>
            </c:numRef>
          </c:xVal>
          <c:yVal>
            <c:numRef>
              <c:f>'fan tempdelta'!$B$5:$AB$5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 formatCode="#,##0.0">
                  <c:v>5.3631578947368421</c:v>
                </c:pt>
                <c:pt idx="3" formatCode="#,##0.0">
                  <c:v>10.626315789473686</c:v>
                </c:pt>
                <c:pt idx="4" formatCode="#,##0.0">
                  <c:v>15.889473684210529</c:v>
                </c:pt>
                <c:pt idx="5" formatCode="#,##0.0">
                  <c:v>21.152631578947371</c:v>
                </c:pt>
                <c:pt idx="6" formatCode="#,##0.0">
                  <c:v>26.415789473684214</c:v>
                </c:pt>
                <c:pt idx="7" formatCode="#,##0.0">
                  <c:v>31.678947368421056</c:v>
                </c:pt>
                <c:pt idx="8" formatCode="#,##0.0">
                  <c:v>36.942105263157899</c:v>
                </c:pt>
                <c:pt idx="9" formatCode="#,##0.0">
                  <c:v>42.205263157894741</c:v>
                </c:pt>
                <c:pt idx="10" formatCode="#,##0.0">
                  <c:v>47.468421052631577</c:v>
                </c:pt>
                <c:pt idx="11" formatCode="#,##0.0">
                  <c:v>52.731578947368419</c:v>
                </c:pt>
                <c:pt idx="12" formatCode="#,##0.0">
                  <c:v>57.994736842105262</c:v>
                </c:pt>
                <c:pt idx="13" formatCode="#,##0.0">
                  <c:v>63.257894736842111</c:v>
                </c:pt>
                <c:pt idx="14" formatCode="#,##0.0">
                  <c:v>68.521052631578954</c:v>
                </c:pt>
                <c:pt idx="15" formatCode="#,##0.0">
                  <c:v>73.784210526315789</c:v>
                </c:pt>
                <c:pt idx="16" formatCode="#,##0.0">
                  <c:v>79.047368421052639</c:v>
                </c:pt>
                <c:pt idx="17" formatCode="#,##0.0">
                  <c:v>84.310526315789488</c:v>
                </c:pt>
                <c:pt idx="18" formatCode="#,##0.0">
                  <c:v>89.573684210526338</c:v>
                </c:pt>
                <c:pt idx="19" formatCode="#,##0.0">
                  <c:v>94.836842105263187</c:v>
                </c:pt>
                <c:pt idx="20" formatCode="#,##0.0">
                  <c:v>100</c:v>
                </c:pt>
                <c:pt idx="21" formatCode="#,##0.0">
                  <c:v>100</c:v>
                </c:pt>
                <c:pt idx="22" formatCode="#,##0.0">
                  <c:v>100</c:v>
                </c:pt>
                <c:pt idx="23" formatCode="#,##0.0">
                  <c:v>100</c:v>
                </c:pt>
                <c:pt idx="24" formatCode="#,##0.0">
                  <c:v>100</c:v>
                </c:pt>
                <c:pt idx="25" formatCode="#,##0.0">
                  <c:v>100</c:v>
                </c:pt>
                <c:pt idx="26" formatCode="#,##0.0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'fan tempdelta'!$A$6</c:f>
              <c:strCache>
                <c:ptCount val="1"/>
                <c:pt idx="0">
                  <c:v>Power</c:v>
                </c:pt>
              </c:strCache>
            </c:strRef>
          </c:tx>
          <c:xVal>
            <c:numRef>
              <c:f>'fan tempdelta'!$B$4:$AB$4</c:f>
              <c:numCache>
                <c:formatCode>General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</c:numCache>
            </c:numRef>
          </c:xVal>
          <c:yVal>
            <c:numRef>
              <c:f>'fan tempdelta'!$B$6:$AB$6</c:f>
              <c:numCache>
                <c:formatCode>#,##0.0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-0.27749999999999969</c:v>
                </c:pt>
                <c:pt idx="3">
                  <c:v>0.44100000000000045</c:v>
                </c:pt>
                <c:pt idx="4">
                  <c:v>1.7309000000000012</c:v>
                </c:pt>
                <c:pt idx="5">
                  <c:v>3.5922000000000001</c:v>
                </c:pt>
                <c:pt idx="6">
                  <c:v>6.0248999999999997</c:v>
                </c:pt>
                <c:pt idx="7">
                  <c:v>9.0289999999999999</c:v>
                </c:pt>
                <c:pt idx="8">
                  <c:v>12.604499999999998</c:v>
                </c:pt>
                <c:pt idx="9">
                  <c:v>16.7514</c:v>
                </c:pt>
                <c:pt idx="10">
                  <c:v>21.469699999999996</c:v>
                </c:pt>
                <c:pt idx="11">
                  <c:v>26.759399999999992</c:v>
                </c:pt>
                <c:pt idx="12">
                  <c:v>32.6205</c:v>
                </c:pt>
                <c:pt idx="13">
                  <c:v>39.053000000000004</c:v>
                </c:pt>
                <c:pt idx="14">
                  <c:v>46.056900000000006</c:v>
                </c:pt>
                <c:pt idx="15">
                  <c:v>53.632200000000026</c:v>
                </c:pt>
                <c:pt idx="16">
                  <c:v>61.778900000000029</c:v>
                </c:pt>
                <c:pt idx="17">
                  <c:v>70.497000000000043</c:v>
                </c:pt>
                <c:pt idx="18">
                  <c:v>79.786500000000046</c:v>
                </c:pt>
                <c:pt idx="19">
                  <c:v>89.647400000000061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v>test</c:v>
          </c:tx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1.6106577586892549E-2"/>
                  <c:y val="-4.8335073560422735E-2"/>
                </c:manualLayout>
              </c:layout>
              <c:numFmt formatCode="General" sourceLinked="0"/>
            </c:trendlineLbl>
          </c:trendline>
          <c:xVal>
            <c:numRef>
              <c:f>'fan tempdelta'!$B$4:$AB$4</c:f>
              <c:numCache>
                <c:formatCode>General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</c:numCache>
            </c:numRef>
          </c:xVal>
          <c:yVal>
            <c:numRef>
              <c:f>'fan tempdelta'!$B$7:$AB$7</c:f>
              <c:numCache>
                <c:formatCode>#,##0.0</c:formatCode>
                <c:ptCount val="27"/>
                <c:pt idx="2">
                  <c:v>0</c:v>
                </c:pt>
                <c:pt idx="20">
                  <c:v>100</c:v>
                </c:pt>
                <c:pt idx="21">
                  <c:v>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26496"/>
        <c:axId val="62427072"/>
      </c:scatterChart>
      <c:valAx>
        <c:axId val="6242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427072"/>
        <c:crosses val="autoZero"/>
        <c:crossBetween val="midCat"/>
      </c:valAx>
      <c:valAx>
        <c:axId val="6242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426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'heater tempdelta'!$B$4:$AB$4</c:f>
              <c:numCache>
                <c:formatCode>General</c:formatCode>
                <c:ptCount val="2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</c:numCache>
            </c:numRef>
          </c:xVal>
          <c:yVal>
            <c:numRef>
              <c:f>'heater tempdelta'!$B$5:$AB$5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 formatCode="#,##0.0">
                  <c:v>77.777777777777771</c:v>
                </c:pt>
                <c:pt idx="3" formatCode="#,##0.0">
                  <c:v>66.666666666666657</c:v>
                </c:pt>
                <c:pt idx="4" formatCode="#,##0.0">
                  <c:v>55.55555555555555</c:v>
                </c:pt>
                <c:pt idx="5" formatCode="#,##0.0">
                  <c:v>44.444444444444443</c:v>
                </c:pt>
                <c:pt idx="6" formatCode="#,##0.0">
                  <c:v>33.333333333333329</c:v>
                </c:pt>
                <c:pt idx="7" formatCode="#,##0.0">
                  <c:v>22.222222222222229</c:v>
                </c:pt>
                <c:pt idx="8" formatCode="#,##0.0">
                  <c:v>11.111111111111114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0</c:v>
                </c:pt>
                <c:pt idx="12" formatCode="#,##0.0">
                  <c:v>0</c:v>
                </c:pt>
                <c:pt idx="13" formatCode="#,##0.0">
                  <c:v>0</c:v>
                </c:pt>
                <c:pt idx="14" formatCode="#,##0.0">
                  <c:v>0</c:v>
                </c:pt>
                <c:pt idx="15" formatCode="#,##0.0">
                  <c:v>0</c:v>
                </c:pt>
                <c:pt idx="16" formatCode="#,##0.0">
                  <c:v>0</c:v>
                </c:pt>
                <c:pt idx="17" formatCode="#,##0.0">
                  <c:v>0</c:v>
                </c:pt>
                <c:pt idx="18" formatCode="#,##0.0">
                  <c:v>0</c:v>
                </c:pt>
                <c:pt idx="19" formatCode="#,##0.0">
                  <c:v>0</c:v>
                </c:pt>
                <c:pt idx="20" formatCode="#,##0.0">
                  <c:v>0</c:v>
                </c:pt>
                <c:pt idx="21" formatCode="#,##0.0">
                  <c:v>0</c:v>
                </c:pt>
                <c:pt idx="22" formatCode="#,##0.0">
                  <c:v>0</c:v>
                </c:pt>
                <c:pt idx="23" formatCode="#,##0.0">
                  <c:v>0</c:v>
                </c:pt>
                <c:pt idx="24" formatCode="#,##0.0">
                  <c:v>0</c:v>
                </c:pt>
                <c:pt idx="25" formatCode="#,##0.0">
                  <c:v>0</c:v>
                </c:pt>
                <c:pt idx="26" formatCode="#,##0.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'heater tempdelta'!$A$6</c:f>
              <c:strCache>
                <c:ptCount val="1"/>
                <c:pt idx="0">
                  <c:v>Power</c:v>
                </c:pt>
              </c:strCache>
            </c:strRef>
          </c:tx>
          <c:xVal>
            <c:numRef>
              <c:f>'heater tempdelta'!$B$4:$AB$4</c:f>
              <c:numCache>
                <c:formatCode>General</c:formatCode>
                <c:ptCount val="2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</c:numCache>
            </c:numRef>
          </c:xVal>
          <c:yVal>
            <c:numRef>
              <c:f>'heater tempdelta'!$B$6:$AB$6</c:f>
              <c:numCache>
                <c:formatCode>#,##0.0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82.031999999999996</c:v>
                </c:pt>
                <c:pt idx="3">
                  <c:v>65.771999999999991</c:v>
                </c:pt>
                <c:pt idx="4">
                  <c:v>51.328000000000003</c:v>
                </c:pt>
                <c:pt idx="5">
                  <c:v>38.700000000000003</c:v>
                </c:pt>
                <c:pt idx="6">
                  <c:v>27.888000000000005</c:v>
                </c:pt>
                <c:pt idx="7">
                  <c:v>18.891999999999996</c:v>
                </c:pt>
                <c:pt idx="8">
                  <c:v>11.712000000000018</c:v>
                </c:pt>
                <c:pt idx="9">
                  <c:v>6.347999999999999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test</c:v>
          </c:tx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'heater tempdelta'!$B$4:$AB$4</c:f>
              <c:numCache>
                <c:formatCode>General</c:formatCode>
                <c:ptCount val="2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</c:numCache>
            </c:numRef>
          </c:xVal>
          <c:yVal>
            <c:numRef>
              <c:f>'heater tempdelta'!$B$7:$AB$7</c:f>
              <c:numCache>
                <c:formatCode>#,##0.0</c:formatCode>
                <c:ptCount val="27"/>
                <c:pt idx="1">
                  <c:v>100</c:v>
                </c:pt>
                <c:pt idx="10">
                  <c:v>0</c:v>
                </c:pt>
                <c:pt idx="11">
                  <c:v>-22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29376"/>
        <c:axId val="62429952"/>
      </c:scatterChart>
      <c:valAx>
        <c:axId val="6242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429952"/>
        <c:crosses val="autoZero"/>
        <c:crossBetween val="midCat"/>
      </c:valAx>
      <c:valAx>
        <c:axId val="6242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429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106954</xdr:colOff>
      <xdr:row>0</xdr:row>
      <xdr:rowOff>34748</xdr:rowOff>
    </xdr:from>
    <xdr:to>
      <xdr:col>45</xdr:col>
      <xdr:colOff>247649</xdr:colOff>
      <xdr:row>26</xdr:row>
      <xdr:rowOff>161924</xdr:rowOff>
    </xdr:to>
    <xdr:sp macro="" textlink="">
      <xdr:nvSpPr>
        <xdr:cNvPr id="3" name="Прямоугольник 22"/>
        <xdr:cNvSpPr/>
      </xdr:nvSpPr>
      <xdr:spPr>
        <a:xfrm>
          <a:off x="10755904" y="34748"/>
          <a:ext cx="635995" cy="51087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43</xdr:col>
      <xdr:colOff>135530</xdr:colOff>
      <xdr:row>23</xdr:row>
      <xdr:rowOff>93888</xdr:rowOff>
    </xdr:from>
    <xdr:to>
      <xdr:col>45</xdr:col>
      <xdr:colOff>211868</xdr:colOff>
      <xdr:row>26</xdr:row>
      <xdr:rowOff>145691</xdr:rowOff>
    </xdr:to>
    <xdr:sp macro="" textlink="">
      <xdr:nvSpPr>
        <xdr:cNvPr id="4" name="Овал 23"/>
        <xdr:cNvSpPr/>
      </xdr:nvSpPr>
      <xdr:spPr>
        <a:xfrm>
          <a:off x="10784480" y="4475388"/>
          <a:ext cx="571638" cy="623303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D0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43</xdr:col>
      <xdr:colOff>135530</xdr:colOff>
      <xdr:row>20</xdr:row>
      <xdr:rowOff>67726</xdr:rowOff>
    </xdr:from>
    <xdr:to>
      <xdr:col>45</xdr:col>
      <xdr:colOff>211868</xdr:colOff>
      <xdr:row>23</xdr:row>
      <xdr:rowOff>108562</xdr:rowOff>
    </xdr:to>
    <xdr:sp macro="" textlink="">
      <xdr:nvSpPr>
        <xdr:cNvPr id="5" name="Овал 24"/>
        <xdr:cNvSpPr/>
      </xdr:nvSpPr>
      <xdr:spPr>
        <a:xfrm>
          <a:off x="10784480" y="3877726"/>
          <a:ext cx="571638" cy="621861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D1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43</xdr:col>
      <xdr:colOff>135530</xdr:colOff>
      <xdr:row>17</xdr:row>
      <xdr:rowOff>31654</xdr:rowOff>
    </xdr:from>
    <xdr:to>
      <xdr:col>45</xdr:col>
      <xdr:colOff>211868</xdr:colOff>
      <xdr:row>20</xdr:row>
      <xdr:rowOff>72490</xdr:rowOff>
    </xdr:to>
    <xdr:sp macro="" textlink="">
      <xdr:nvSpPr>
        <xdr:cNvPr id="6" name="Овал 25"/>
        <xdr:cNvSpPr/>
      </xdr:nvSpPr>
      <xdr:spPr>
        <a:xfrm>
          <a:off x="10784480" y="3270154"/>
          <a:ext cx="571638" cy="621861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D2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43</xdr:col>
      <xdr:colOff>135530</xdr:colOff>
      <xdr:row>13</xdr:row>
      <xdr:rowOff>162803</xdr:rowOff>
    </xdr:from>
    <xdr:to>
      <xdr:col>45</xdr:col>
      <xdr:colOff>211868</xdr:colOff>
      <xdr:row>17</xdr:row>
      <xdr:rowOff>31726</xdr:rowOff>
    </xdr:to>
    <xdr:sp macro="" textlink="">
      <xdr:nvSpPr>
        <xdr:cNvPr id="7" name="Овал 26"/>
        <xdr:cNvSpPr/>
      </xdr:nvSpPr>
      <xdr:spPr>
        <a:xfrm>
          <a:off x="10784480" y="2639303"/>
          <a:ext cx="571638" cy="630923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D3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43</xdr:col>
      <xdr:colOff>135530</xdr:colOff>
      <xdr:row>10</xdr:row>
      <xdr:rowOff>84109</xdr:rowOff>
    </xdr:from>
    <xdr:to>
      <xdr:col>45</xdr:col>
      <xdr:colOff>211868</xdr:colOff>
      <xdr:row>13</xdr:row>
      <xdr:rowOff>132663</xdr:rowOff>
    </xdr:to>
    <xdr:sp macro="" textlink="">
      <xdr:nvSpPr>
        <xdr:cNvPr id="8" name="Овал 27"/>
        <xdr:cNvSpPr/>
      </xdr:nvSpPr>
      <xdr:spPr>
        <a:xfrm>
          <a:off x="10784480" y="1989109"/>
          <a:ext cx="571638" cy="620054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D4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43</xdr:col>
      <xdr:colOff>135530</xdr:colOff>
      <xdr:row>7</xdr:row>
      <xdr:rowOff>1320</xdr:rowOff>
    </xdr:from>
    <xdr:to>
      <xdr:col>45</xdr:col>
      <xdr:colOff>211868</xdr:colOff>
      <xdr:row>10</xdr:row>
      <xdr:rowOff>46018</xdr:rowOff>
    </xdr:to>
    <xdr:sp macro="" textlink="">
      <xdr:nvSpPr>
        <xdr:cNvPr id="9" name="Овал 28"/>
        <xdr:cNvSpPr/>
      </xdr:nvSpPr>
      <xdr:spPr>
        <a:xfrm>
          <a:off x="10784480" y="1334820"/>
          <a:ext cx="571638" cy="616198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D5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43</xdr:col>
      <xdr:colOff>135530</xdr:colOff>
      <xdr:row>3</xdr:row>
      <xdr:rowOff>135404</xdr:rowOff>
    </xdr:from>
    <xdr:to>
      <xdr:col>45</xdr:col>
      <xdr:colOff>211868</xdr:colOff>
      <xdr:row>6</xdr:row>
      <xdr:rowOff>149345</xdr:rowOff>
    </xdr:to>
    <xdr:sp macro="" textlink="">
      <xdr:nvSpPr>
        <xdr:cNvPr id="10" name="Овал 29"/>
        <xdr:cNvSpPr/>
      </xdr:nvSpPr>
      <xdr:spPr>
        <a:xfrm>
          <a:off x="10784480" y="706904"/>
          <a:ext cx="571638" cy="594966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D6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43</xdr:col>
      <xdr:colOff>127063</xdr:colOff>
      <xdr:row>0</xdr:row>
      <xdr:rowOff>51682</xdr:rowOff>
    </xdr:from>
    <xdr:to>
      <xdr:col>45</xdr:col>
      <xdr:colOff>203401</xdr:colOff>
      <xdr:row>3</xdr:row>
      <xdr:rowOff>84435</xdr:rowOff>
    </xdr:to>
    <xdr:sp macro="" textlink="">
      <xdr:nvSpPr>
        <xdr:cNvPr id="11" name="Овал 30"/>
        <xdr:cNvSpPr/>
      </xdr:nvSpPr>
      <xdr:spPr>
        <a:xfrm>
          <a:off x="10776013" y="51682"/>
          <a:ext cx="571638" cy="604253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D7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50</xdr:col>
      <xdr:colOff>36195</xdr:colOff>
      <xdr:row>14</xdr:row>
      <xdr:rowOff>68741</xdr:rowOff>
    </xdr:from>
    <xdr:to>
      <xdr:col>52</xdr:col>
      <xdr:colOff>123962</xdr:colOff>
      <xdr:row>32</xdr:row>
      <xdr:rowOff>62090</xdr:rowOff>
    </xdr:to>
    <xdr:sp macro="" textlink="">
      <xdr:nvSpPr>
        <xdr:cNvPr id="12" name="Прямоугольник 77"/>
        <xdr:cNvSpPr/>
      </xdr:nvSpPr>
      <xdr:spPr>
        <a:xfrm>
          <a:off x="12418695" y="2735741"/>
          <a:ext cx="583067" cy="34413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50</xdr:col>
      <xdr:colOff>36195</xdr:colOff>
      <xdr:row>29</xdr:row>
      <xdr:rowOff>148761</xdr:rowOff>
    </xdr:from>
    <xdr:to>
      <xdr:col>52</xdr:col>
      <xdr:colOff>123962</xdr:colOff>
      <xdr:row>32</xdr:row>
      <xdr:rowOff>128765</xdr:rowOff>
    </xdr:to>
    <xdr:sp macro="" textlink="">
      <xdr:nvSpPr>
        <xdr:cNvPr id="13" name="Овал 78"/>
        <xdr:cNvSpPr/>
      </xdr:nvSpPr>
      <xdr:spPr>
        <a:xfrm>
          <a:off x="12418695" y="5673261"/>
          <a:ext cx="583067" cy="551504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9V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50</xdr:col>
      <xdr:colOff>36195</xdr:colOff>
      <xdr:row>26</xdr:row>
      <xdr:rowOff>142325</xdr:rowOff>
    </xdr:from>
    <xdr:to>
      <xdr:col>52</xdr:col>
      <xdr:colOff>123962</xdr:colOff>
      <xdr:row>29</xdr:row>
      <xdr:rowOff>129711</xdr:rowOff>
    </xdr:to>
    <xdr:sp macro="" textlink="">
      <xdr:nvSpPr>
        <xdr:cNvPr id="14" name="Овал 79"/>
        <xdr:cNvSpPr/>
      </xdr:nvSpPr>
      <xdr:spPr>
        <a:xfrm>
          <a:off x="12418695" y="5095325"/>
          <a:ext cx="583067" cy="558886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overflow" horzOverflow="overflow" lIns="36000" tIns="36000" rIns="36000" bIns="36000" rtlCol="0" anchor="ctr"/>
        <a:lstStyle/>
        <a:p>
          <a:pPr algn="ctr"/>
          <a:r>
            <a:rPr lang="en-US" sz="1100"/>
            <a:t>GND</a:t>
          </a:r>
          <a:endParaRPr lang="ru-RU" sz="1100"/>
        </a:p>
      </xdr:txBody>
    </xdr:sp>
    <xdr:clientData/>
  </xdr:twoCellAnchor>
  <xdr:twoCellAnchor editAs="oneCell">
    <xdr:from>
      <xdr:col>50</xdr:col>
      <xdr:colOff>36195</xdr:colOff>
      <xdr:row>23</xdr:row>
      <xdr:rowOff>140121</xdr:rowOff>
    </xdr:from>
    <xdr:to>
      <xdr:col>52</xdr:col>
      <xdr:colOff>123962</xdr:colOff>
      <xdr:row>26</xdr:row>
      <xdr:rowOff>142325</xdr:rowOff>
    </xdr:to>
    <xdr:sp macro="" textlink="">
      <xdr:nvSpPr>
        <xdr:cNvPr id="15" name="Овал 80"/>
        <xdr:cNvSpPr/>
      </xdr:nvSpPr>
      <xdr:spPr>
        <a:xfrm>
          <a:off x="12418695" y="4521621"/>
          <a:ext cx="583067" cy="573704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GND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50</xdr:col>
      <xdr:colOff>36195</xdr:colOff>
      <xdr:row>20</xdr:row>
      <xdr:rowOff>137918</xdr:rowOff>
    </xdr:from>
    <xdr:to>
      <xdr:col>52</xdr:col>
      <xdr:colOff>123962</xdr:colOff>
      <xdr:row>23</xdr:row>
      <xdr:rowOff>121071</xdr:rowOff>
    </xdr:to>
    <xdr:sp macro="" textlink="">
      <xdr:nvSpPr>
        <xdr:cNvPr id="16" name="Овал 81"/>
        <xdr:cNvSpPr/>
      </xdr:nvSpPr>
      <xdr:spPr>
        <a:xfrm>
          <a:off x="12418695" y="3947918"/>
          <a:ext cx="583067" cy="564178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5V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50</xdr:col>
      <xdr:colOff>36195</xdr:colOff>
      <xdr:row>17</xdr:row>
      <xdr:rowOff>164290</xdr:rowOff>
    </xdr:from>
    <xdr:to>
      <xdr:col>52</xdr:col>
      <xdr:colOff>123962</xdr:colOff>
      <xdr:row>20</xdr:row>
      <xdr:rowOff>156968</xdr:rowOff>
    </xdr:to>
    <xdr:sp macro="" textlink="">
      <xdr:nvSpPr>
        <xdr:cNvPr id="17" name="Овал 82"/>
        <xdr:cNvSpPr/>
      </xdr:nvSpPr>
      <xdr:spPr>
        <a:xfrm>
          <a:off x="12418695" y="3402790"/>
          <a:ext cx="583067" cy="573703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3.3V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50</xdr:col>
      <xdr:colOff>36195</xdr:colOff>
      <xdr:row>14</xdr:row>
      <xdr:rowOff>133511</xdr:rowOff>
    </xdr:from>
    <xdr:to>
      <xdr:col>52</xdr:col>
      <xdr:colOff>123962</xdr:colOff>
      <xdr:row>17</xdr:row>
      <xdr:rowOff>126190</xdr:rowOff>
    </xdr:to>
    <xdr:sp macro="" textlink="">
      <xdr:nvSpPr>
        <xdr:cNvPr id="18" name="Овал 83"/>
        <xdr:cNvSpPr/>
      </xdr:nvSpPr>
      <xdr:spPr>
        <a:xfrm>
          <a:off x="12418695" y="2800511"/>
          <a:ext cx="583067" cy="564179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RESET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52</xdr:col>
      <xdr:colOff>171450</xdr:colOff>
      <xdr:row>1</xdr:row>
      <xdr:rowOff>66674</xdr:rowOff>
    </xdr:from>
    <xdr:to>
      <xdr:col>55</xdr:col>
      <xdr:colOff>19187</xdr:colOff>
      <xdr:row>20</xdr:row>
      <xdr:rowOff>190499</xdr:rowOff>
    </xdr:to>
    <xdr:grpSp>
      <xdr:nvGrpSpPr>
        <xdr:cNvPr id="278" name="Группа 277"/>
        <xdr:cNvGrpSpPr/>
      </xdr:nvGrpSpPr>
      <xdr:grpSpPr>
        <a:xfrm>
          <a:off x="13049250" y="257174"/>
          <a:ext cx="590687" cy="3762375"/>
          <a:chOff x="13049250" y="257174"/>
          <a:chExt cx="590687" cy="3743325"/>
        </a:xfrm>
      </xdr:grpSpPr>
      <xdr:sp macro="" textlink="">
        <xdr:nvSpPr>
          <xdr:cNvPr id="19" name="Прямоугольник 92"/>
          <xdr:cNvSpPr/>
        </xdr:nvSpPr>
        <xdr:spPr>
          <a:xfrm>
            <a:off x="13056870" y="257174"/>
            <a:ext cx="583067" cy="37433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0" name="Овал 93"/>
          <xdr:cNvSpPr/>
        </xdr:nvSpPr>
        <xdr:spPr>
          <a:xfrm>
            <a:off x="13056870" y="3309122"/>
            <a:ext cx="583067" cy="608610"/>
          </a:xfrm>
          <a:prstGeom prst="ellipse">
            <a:avLst/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A5</a:t>
            </a:r>
            <a:endParaRPr lang="ru-RU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1" name="Овал 94"/>
          <xdr:cNvSpPr/>
        </xdr:nvSpPr>
        <xdr:spPr>
          <a:xfrm>
            <a:off x="13056870" y="2735418"/>
            <a:ext cx="583067" cy="627660"/>
          </a:xfrm>
          <a:prstGeom prst="ellipse">
            <a:avLst/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overflow" horzOverflow="overflow" lIns="36000" tIns="36000" rIns="36000" bIns="36000" rtlCol="0" anchor="ctr"/>
          <a:lstStyle/>
          <a:p>
            <a:pPr algn="ctr"/>
            <a:r>
              <a:rPr lang="en-US" sz="1100"/>
              <a:t>A4</a:t>
            </a:r>
            <a:endParaRPr lang="ru-RU" sz="1100"/>
          </a:p>
        </xdr:txBody>
      </xdr:sp>
      <xdr:sp macro="" textlink="">
        <xdr:nvSpPr>
          <xdr:cNvPr id="22" name="Овал 95"/>
          <xdr:cNvSpPr/>
        </xdr:nvSpPr>
        <xdr:spPr>
          <a:xfrm>
            <a:off x="13056870" y="2077895"/>
            <a:ext cx="583067" cy="599085"/>
          </a:xfrm>
          <a:prstGeom prst="ellipse">
            <a:avLst/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A3</a:t>
            </a:r>
            <a:endParaRPr lang="ru-RU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3" name="Овал 96"/>
          <xdr:cNvSpPr/>
        </xdr:nvSpPr>
        <xdr:spPr>
          <a:xfrm>
            <a:off x="13056870" y="1525996"/>
            <a:ext cx="583067" cy="627660"/>
          </a:xfrm>
          <a:prstGeom prst="ellipse">
            <a:avLst/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A2</a:t>
            </a:r>
            <a:endParaRPr lang="ru-RU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4" name="Овал 97"/>
          <xdr:cNvSpPr/>
        </xdr:nvSpPr>
        <xdr:spPr>
          <a:xfrm>
            <a:off x="13049250" y="955395"/>
            <a:ext cx="583067" cy="625755"/>
          </a:xfrm>
          <a:prstGeom prst="ellipse">
            <a:avLst/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A1</a:t>
            </a:r>
            <a:endParaRPr lang="ru-RU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5" name="Овал 98"/>
          <xdr:cNvSpPr/>
        </xdr:nvSpPr>
        <xdr:spPr>
          <a:xfrm>
            <a:off x="13049250" y="257175"/>
            <a:ext cx="583067" cy="627660"/>
          </a:xfrm>
          <a:prstGeom prst="ellipse">
            <a:avLst/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A0</a:t>
            </a:r>
            <a:endParaRPr lang="ru-RU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43</xdr:col>
      <xdr:colOff>160728</xdr:colOff>
      <xdr:row>28</xdr:row>
      <xdr:rowOff>0</xdr:rowOff>
    </xdr:from>
    <xdr:to>
      <xdr:col>46</xdr:col>
      <xdr:colOff>0</xdr:colOff>
      <xdr:row>53</xdr:row>
      <xdr:rowOff>0</xdr:rowOff>
    </xdr:to>
    <xdr:grpSp>
      <xdr:nvGrpSpPr>
        <xdr:cNvPr id="279" name="Группа 278"/>
        <xdr:cNvGrpSpPr/>
      </xdr:nvGrpSpPr>
      <xdr:grpSpPr>
        <a:xfrm>
          <a:off x="10809678" y="5362575"/>
          <a:ext cx="582222" cy="4772025"/>
          <a:chOff x="10809678" y="5334000"/>
          <a:chExt cx="582222" cy="4762500"/>
        </a:xfrm>
      </xdr:grpSpPr>
      <xdr:sp macro="" textlink="">
        <xdr:nvSpPr>
          <xdr:cNvPr id="2" name="Прямоугольник 22"/>
          <xdr:cNvSpPr/>
        </xdr:nvSpPr>
        <xdr:spPr>
          <a:xfrm>
            <a:off x="10820262" y="5334000"/>
            <a:ext cx="571638" cy="4762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6" name="Овал 30"/>
          <xdr:cNvSpPr/>
        </xdr:nvSpPr>
        <xdr:spPr>
          <a:xfrm>
            <a:off x="10820262" y="9391304"/>
            <a:ext cx="571638" cy="573703"/>
          </a:xfrm>
          <a:prstGeom prst="ellipse">
            <a:avLst/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D8</a:t>
            </a:r>
            <a:endParaRPr lang="ru-RU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7" name="Овал 30"/>
          <xdr:cNvSpPr/>
        </xdr:nvSpPr>
        <xdr:spPr>
          <a:xfrm>
            <a:off x="10809678" y="8767648"/>
            <a:ext cx="571638" cy="637274"/>
          </a:xfrm>
          <a:prstGeom prst="ellipse">
            <a:avLst/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D9</a:t>
            </a:r>
            <a:endParaRPr lang="ru-RU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8" name="Овал 30"/>
          <xdr:cNvSpPr/>
        </xdr:nvSpPr>
        <xdr:spPr>
          <a:xfrm>
            <a:off x="10809678" y="8105581"/>
            <a:ext cx="571638" cy="641817"/>
          </a:xfrm>
          <a:prstGeom prst="ellipse">
            <a:avLst/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D10</a:t>
            </a:r>
            <a:endParaRPr lang="ru-RU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9" name="Овал 30"/>
          <xdr:cNvSpPr/>
        </xdr:nvSpPr>
        <xdr:spPr>
          <a:xfrm>
            <a:off x="10809678" y="7455677"/>
            <a:ext cx="571638" cy="610604"/>
          </a:xfrm>
          <a:prstGeom prst="ellipse">
            <a:avLst/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D11</a:t>
            </a:r>
            <a:endParaRPr lang="ru-RU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0" name="Овал 30"/>
          <xdr:cNvSpPr/>
        </xdr:nvSpPr>
        <xdr:spPr>
          <a:xfrm>
            <a:off x="10809678" y="6805039"/>
            <a:ext cx="571638" cy="639913"/>
          </a:xfrm>
          <a:prstGeom prst="ellipse">
            <a:avLst/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D12</a:t>
            </a:r>
            <a:endParaRPr lang="ru-RU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1" name="Овал 30"/>
          <xdr:cNvSpPr/>
        </xdr:nvSpPr>
        <xdr:spPr>
          <a:xfrm>
            <a:off x="10809678" y="6071316"/>
            <a:ext cx="571638" cy="627748"/>
          </a:xfrm>
          <a:prstGeom prst="ellipse">
            <a:avLst/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D13</a:t>
            </a:r>
            <a:endParaRPr lang="ru-RU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2" name="Овал 30"/>
          <xdr:cNvSpPr/>
        </xdr:nvSpPr>
        <xdr:spPr>
          <a:xfrm>
            <a:off x="10809678" y="5443217"/>
            <a:ext cx="571638" cy="626899"/>
          </a:xfrm>
          <a:prstGeom prst="ellipse">
            <a:avLst/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GND</a:t>
            </a:r>
            <a:endParaRPr lang="ru-RU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11</xdr:col>
      <xdr:colOff>91440</xdr:colOff>
      <xdr:row>6</xdr:row>
      <xdr:rowOff>91440</xdr:rowOff>
    </xdr:from>
    <xdr:to>
      <xdr:col>21</xdr:col>
      <xdr:colOff>7620</xdr:colOff>
      <xdr:row>6</xdr:row>
      <xdr:rowOff>91440</xdr:rowOff>
    </xdr:to>
    <xdr:cxnSp macro="">
      <xdr:nvCxnSpPr>
        <xdr:cNvPr id="34" name="Прямая соединительная линия 33"/>
        <xdr:cNvCxnSpPr/>
      </xdr:nvCxnSpPr>
      <xdr:spPr>
        <a:xfrm>
          <a:off x="2941320" y="1188720"/>
          <a:ext cx="2506980" cy="0"/>
        </a:xfrm>
        <a:prstGeom prst="line">
          <a:avLst/>
        </a:prstGeom>
        <a:ln>
          <a:solidFill>
            <a:schemeClr val="accent6">
              <a:lumMod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31</xdr:col>
      <xdr:colOff>0</xdr:colOff>
      <xdr:row>2</xdr:row>
      <xdr:rowOff>0</xdr:rowOff>
    </xdr:from>
    <xdr:to>
      <xdr:col>39</xdr:col>
      <xdr:colOff>121920</xdr:colOff>
      <xdr:row>18</xdr:row>
      <xdr:rowOff>142875</xdr:rowOff>
    </xdr:to>
    <xdr:grpSp>
      <xdr:nvGrpSpPr>
        <xdr:cNvPr id="37" name="Группа 36"/>
        <xdr:cNvGrpSpPr/>
      </xdr:nvGrpSpPr>
      <xdr:grpSpPr>
        <a:xfrm>
          <a:off x="7677150" y="381000"/>
          <a:ext cx="2103120" cy="3200400"/>
          <a:chOff x="365760" y="182880"/>
          <a:chExt cx="2194560" cy="3108960"/>
        </a:xfrm>
      </xdr:grpSpPr>
      <xdr:sp macro="" textlink="">
        <xdr:nvSpPr>
          <xdr:cNvPr id="38" name="TextBox 37"/>
          <xdr:cNvSpPr txBox="1"/>
        </xdr:nvSpPr>
        <xdr:spPr>
          <a:xfrm>
            <a:off x="365760" y="182880"/>
            <a:ext cx="2194560" cy="310896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ru-RU" sz="1100"/>
          </a:p>
        </xdr:txBody>
      </xdr:sp>
      <xdr:grpSp>
        <xdr:nvGrpSpPr>
          <xdr:cNvPr id="39" name="Группа 38"/>
          <xdr:cNvGrpSpPr/>
        </xdr:nvGrpSpPr>
        <xdr:grpSpPr>
          <a:xfrm>
            <a:off x="365760" y="182880"/>
            <a:ext cx="2194560" cy="182880"/>
            <a:chOff x="3291840" y="182880"/>
            <a:chExt cx="2194560" cy="182880"/>
          </a:xfrm>
        </xdr:grpSpPr>
        <xdr:sp macro="" textlink="">
          <xdr:nvSpPr>
            <xdr:cNvPr id="216" name="TextBox 215"/>
            <xdr:cNvSpPr txBox="1"/>
          </xdr:nvSpPr>
          <xdr:spPr>
            <a:xfrm>
              <a:off x="32918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217" name="TextBox 216"/>
            <xdr:cNvSpPr txBox="1"/>
          </xdr:nvSpPr>
          <xdr:spPr>
            <a:xfrm>
              <a:off x="34747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218" name="TextBox 217"/>
            <xdr:cNvSpPr txBox="1"/>
          </xdr:nvSpPr>
          <xdr:spPr>
            <a:xfrm>
              <a:off x="36576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219" name="TextBox 218"/>
            <xdr:cNvSpPr txBox="1"/>
          </xdr:nvSpPr>
          <xdr:spPr>
            <a:xfrm>
              <a:off x="3832860" y="182880"/>
              <a:ext cx="19050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220" name="TextBox 219"/>
            <xdr:cNvSpPr txBox="1"/>
          </xdr:nvSpPr>
          <xdr:spPr>
            <a:xfrm>
              <a:off x="40233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221" name="TextBox 220"/>
            <xdr:cNvSpPr txBox="1"/>
          </xdr:nvSpPr>
          <xdr:spPr>
            <a:xfrm>
              <a:off x="45720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222" name="TextBox 221"/>
            <xdr:cNvSpPr txBox="1"/>
          </xdr:nvSpPr>
          <xdr:spPr>
            <a:xfrm>
              <a:off x="475488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223" name="TextBox 222"/>
            <xdr:cNvSpPr txBox="1"/>
          </xdr:nvSpPr>
          <xdr:spPr>
            <a:xfrm>
              <a:off x="49377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224" name="TextBox 223"/>
            <xdr:cNvSpPr txBox="1"/>
          </xdr:nvSpPr>
          <xdr:spPr>
            <a:xfrm>
              <a:off x="51206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225" name="TextBox 224"/>
            <xdr:cNvSpPr txBox="1"/>
          </xdr:nvSpPr>
          <xdr:spPr>
            <a:xfrm>
              <a:off x="53035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</xdr:grpSp>
      <xdr:grpSp>
        <xdr:nvGrpSpPr>
          <xdr:cNvPr id="40" name="Группа 39"/>
          <xdr:cNvGrpSpPr/>
        </xdr:nvGrpSpPr>
        <xdr:grpSpPr>
          <a:xfrm>
            <a:off x="365760" y="365760"/>
            <a:ext cx="2194560" cy="182880"/>
            <a:chOff x="3291840" y="182880"/>
            <a:chExt cx="2194560" cy="182880"/>
          </a:xfrm>
        </xdr:grpSpPr>
        <xdr:sp macro="" textlink="">
          <xdr:nvSpPr>
            <xdr:cNvPr id="206" name="TextBox 205"/>
            <xdr:cNvSpPr txBox="1"/>
          </xdr:nvSpPr>
          <xdr:spPr>
            <a:xfrm>
              <a:off x="32918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207" name="TextBox 206"/>
            <xdr:cNvSpPr txBox="1"/>
          </xdr:nvSpPr>
          <xdr:spPr>
            <a:xfrm>
              <a:off x="34747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208" name="TextBox 207"/>
            <xdr:cNvSpPr txBox="1"/>
          </xdr:nvSpPr>
          <xdr:spPr>
            <a:xfrm>
              <a:off x="36576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209" name="TextBox 208"/>
            <xdr:cNvSpPr txBox="1"/>
          </xdr:nvSpPr>
          <xdr:spPr>
            <a:xfrm>
              <a:off x="3832860" y="182880"/>
              <a:ext cx="19050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210" name="TextBox 209"/>
            <xdr:cNvSpPr txBox="1"/>
          </xdr:nvSpPr>
          <xdr:spPr>
            <a:xfrm>
              <a:off x="40233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211" name="TextBox 210"/>
            <xdr:cNvSpPr txBox="1"/>
          </xdr:nvSpPr>
          <xdr:spPr>
            <a:xfrm>
              <a:off x="45720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212" name="TextBox 211"/>
            <xdr:cNvSpPr txBox="1"/>
          </xdr:nvSpPr>
          <xdr:spPr>
            <a:xfrm>
              <a:off x="475488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213" name="TextBox 212"/>
            <xdr:cNvSpPr txBox="1"/>
          </xdr:nvSpPr>
          <xdr:spPr>
            <a:xfrm>
              <a:off x="49377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214" name="TextBox 213"/>
            <xdr:cNvSpPr txBox="1"/>
          </xdr:nvSpPr>
          <xdr:spPr>
            <a:xfrm>
              <a:off x="51206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215" name="TextBox 214"/>
            <xdr:cNvSpPr txBox="1"/>
          </xdr:nvSpPr>
          <xdr:spPr>
            <a:xfrm>
              <a:off x="53035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</xdr:grpSp>
      <xdr:grpSp>
        <xdr:nvGrpSpPr>
          <xdr:cNvPr id="41" name="Группа 40"/>
          <xdr:cNvGrpSpPr/>
        </xdr:nvGrpSpPr>
        <xdr:grpSpPr>
          <a:xfrm>
            <a:off x="365760" y="548640"/>
            <a:ext cx="2194560" cy="182880"/>
            <a:chOff x="3291840" y="182880"/>
            <a:chExt cx="2194560" cy="182880"/>
          </a:xfrm>
        </xdr:grpSpPr>
        <xdr:sp macro="" textlink="">
          <xdr:nvSpPr>
            <xdr:cNvPr id="196" name="TextBox 195"/>
            <xdr:cNvSpPr txBox="1"/>
          </xdr:nvSpPr>
          <xdr:spPr>
            <a:xfrm>
              <a:off x="32918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97" name="TextBox 196"/>
            <xdr:cNvSpPr txBox="1"/>
          </xdr:nvSpPr>
          <xdr:spPr>
            <a:xfrm>
              <a:off x="34747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98" name="TextBox 197"/>
            <xdr:cNvSpPr txBox="1"/>
          </xdr:nvSpPr>
          <xdr:spPr>
            <a:xfrm>
              <a:off x="36576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99" name="TextBox 198"/>
            <xdr:cNvSpPr txBox="1"/>
          </xdr:nvSpPr>
          <xdr:spPr>
            <a:xfrm>
              <a:off x="3832860" y="182880"/>
              <a:ext cx="19050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200" name="TextBox 199"/>
            <xdr:cNvSpPr txBox="1"/>
          </xdr:nvSpPr>
          <xdr:spPr>
            <a:xfrm>
              <a:off x="40233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201" name="TextBox 200"/>
            <xdr:cNvSpPr txBox="1"/>
          </xdr:nvSpPr>
          <xdr:spPr>
            <a:xfrm>
              <a:off x="45720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202" name="TextBox 201"/>
            <xdr:cNvSpPr txBox="1"/>
          </xdr:nvSpPr>
          <xdr:spPr>
            <a:xfrm>
              <a:off x="475488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203" name="TextBox 202"/>
            <xdr:cNvSpPr txBox="1"/>
          </xdr:nvSpPr>
          <xdr:spPr>
            <a:xfrm>
              <a:off x="49377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204" name="TextBox 203"/>
            <xdr:cNvSpPr txBox="1"/>
          </xdr:nvSpPr>
          <xdr:spPr>
            <a:xfrm>
              <a:off x="51206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205" name="TextBox 204"/>
            <xdr:cNvSpPr txBox="1"/>
          </xdr:nvSpPr>
          <xdr:spPr>
            <a:xfrm>
              <a:off x="53035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</xdr:grpSp>
      <xdr:grpSp>
        <xdr:nvGrpSpPr>
          <xdr:cNvPr id="42" name="Группа 41"/>
          <xdr:cNvGrpSpPr/>
        </xdr:nvGrpSpPr>
        <xdr:grpSpPr>
          <a:xfrm>
            <a:off x="365760" y="731520"/>
            <a:ext cx="2194560" cy="182880"/>
            <a:chOff x="3291840" y="182880"/>
            <a:chExt cx="2194560" cy="182880"/>
          </a:xfrm>
        </xdr:grpSpPr>
        <xdr:sp macro="" textlink="">
          <xdr:nvSpPr>
            <xdr:cNvPr id="186" name="TextBox 185"/>
            <xdr:cNvSpPr txBox="1"/>
          </xdr:nvSpPr>
          <xdr:spPr>
            <a:xfrm>
              <a:off x="32918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87" name="TextBox 186"/>
            <xdr:cNvSpPr txBox="1"/>
          </xdr:nvSpPr>
          <xdr:spPr>
            <a:xfrm>
              <a:off x="34747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88" name="TextBox 187"/>
            <xdr:cNvSpPr txBox="1"/>
          </xdr:nvSpPr>
          <xdr:spPr>
            <a:xfrm>
              <a:off x="36576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89" name="TextBox 188"/>
            <xdr:cNvSpPr txBox="1"/>
          </xdr:nvSpPr>
          <xdr:spPr>
            <a:xfrm>
              <a:off x="3832860" y="182880"/>
              <a:ext cx="19050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90" name="TextBox 189"/>
            <xdr:cNvSpPr txBox="1"/>
          </xdr:nvSpPr>
          <xdr:spPr>
            <a:xfrm>
              <a:off x="40233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91" name="TextBox 190"/>
            <xdr:cNvSpPr txBox="1"/>
          </xdr:nvSpPr>
          <xdr:spPr>
            <a:xfrm>
              <a:off x="45720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92" name="TextBox 191"/>
            <xdr:cNvSpPr txBox="1"/>
          </xdr:nvSpPr>
          <xdr:spPr>
            <a:xfrm>
              <a:off x="475488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93" name="TextBox 192"/>
            <xdr:cNvSpPr txBox="1"/>
          </xdr:nvSpPr>
          <xdr:spPr>
            <a:xfrm>
              <a:off x="49377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94" name="TextBox 193"/>
            <xdr:cNvSpPr txBox="1"/>
          </xdr:nvSpPr>
          <xdr:spPr>
            <a:xfrm>
              <a:off x="51206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95" name="TextBox 194"/>
            <xdr:cNvSpPr txBox="1"/>
          </xdr:nvSpPr>
          <xdr:spPr>
            <a:xfrm>
              <a:off x="53035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</xdr:grpSp>
      <xdr:grpSp>
        <xdr:nvGrpSpPr>
          <xdr:cNvPr id="43" name="Группа 42"/>
          <xdr:cNvGrpSpPr/>
        </xdr:nvGrpSpPr>
        <xdr:grpSpPr>
          <a:xfrm>
            <a:off x="365760" y="914400"/>
            <a:ext cx="2194560" cy="182880"/>
            <a:chOff x="3291840" y="182880"/>
            <a:chExt cx="2194560" cy="182880"/>
          </a:xfrm>
        </xdr:grpSpPr>
        <xdr:sp macro="" textlink="">
          <xdr:nvSpPr>
            <xdr:cNvPr id="176" name="TextBox 175"/>
            <xdr:cNvSpPr txBox="1"/>
          </xdr:nvSpPr>
          <xdr:spPr>
            <a:xfrm>
              <a:off x="32918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77" name="TextBox 176"/>
            <xdr:cNvSpPr txBox="1"/>
          </xdr:nvSpPr>
          <xdr:spPr>
            <a:xfrm>
              <a:off x="34747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78" name="TextBox 177"/>
            <xdr:cNvSpPr txBox="1"/>
          </xdr:nvSpPr>
          <xdr:spPr>
            <a:xfrm>
              <a:off x="36576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79" name="TextBox 178"/>
            <xdr:cNvSpPr txBox="1"/>
          </xdr:nvSpPr>
          <xdr:spPr>
            <a:xfrm>
              <a:off x="3832860" y="182880"/>
              <a:ext cx="19050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80" name="TextBox 179"/>
            <xdr:cNvSpPr txBox="1"/>
          </xdr:nvSpPr>
          <xdr:spPr>
            <a:xfrm>
              <a:off x="40233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81" name="TextBox 180"/>
            <xdr:cNvSpPr txBox="1"/>
          </xdr:nvSpPr>
          <xdr:spPr>
            <a:xfrm>
              <a:off x="45720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82" name="TextBox 181"/>
            <xdr:cNvSpPr txBox="1"/>
          </xdr:nvSpPr>
          <xdr:spPr>
            <a:xfrm>
              <a:off x="475488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83" name="TextBox 182"/>
            <xdr:cNvSpPr txBox="1"/>
          </xdr:nvSpPr>
          <xdr:spPr>
            <a:xfrm>
              <a:off x="49377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84" name="TextBox 183"/>
            <xdr:cNvSpPr txBox="1"/>
          </xdr:nvSpPr>
          <xdr:spPr>
            <a:xfrm>
              <a:off x="51206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85" name="TextBox 184"/>
            <xdr:cNvSpPr txBox="1"/>
          </xdr:nvSpPr>
          <xdr:spPr>
            <a:xfrm>
              <a:off x="53035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</xdr:grpSp>
      <xdr:grpSp>
        <xdr:nvGrpSpPr>
          <xdr:cNvPr id="44" name="Группа 43"/>
          <xdr:cNvGrpSpPr/>
        </xdr:nvGrpSpPr>
        <xdr:grpSpPr>
          <a:xfrm>
            <a:off x="365760" y="1097280"/>
            <a:ext cx="2194560" cy="182880"/>
            <a:chOff x="3291840" y="182880"/>
            <a:chExt cx="2194560" cy="182880"/>
          </a:xfrm>
        </xdr:grpSpPr>
        <xdr:sp macro="" textlink="">
          <xdr:nvSpPr>
            <xdr:cNvPr id="166" name="TextBox 165"/>
            <xdr:cNvSpPr txBox="1"/>
          </xdr:nvSpPr>
          <xdr:spPr>
            <a:xfrm>
              <a:off x="32918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67" name="TextBox 166"/>
            <xdr:cNvSpPr txBox="1"/>
          </xdr:nvSpPr>
          <xdr:spPr>
            <a:xfrm>
              <a:off x="34747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68" name="TextBox 167"/>
            <xdr:cNvSpPr txBox="1"/>
          </xdr:nvSpPr>
          <xdr:spPr>
            <a:xfrm>
              <a:off x="36576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69" name="TextBox 168"/>
            <xdr:cNvSpPr txBox="1"/>
          </xdr:nvSpPr>
          <xdr:spPr>
            <a:xfrm>
              <a:off x="3832860" y="182880"/>
              <a:ext cx="19050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70" name="TextBox 169"/>
            <xdr:cNvSpPr txBox="1"/>
          </xdr:nvSpPr>
          <xdr:spPr>
            <a:xfrm>
              <a:off x="40233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71" name="TextBox 170"/>
            <xdr:cNvSpPr txBox="1"/>
          </xdr:nvSpPr>
          <xdr:spPr>
            <a:xfrm>
              <a:off x="45720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72" name="TextBox 171"/>
            <xdr:cNvSpPr txBox="1"/>
          </xdr:nvSpPr>
          <xdr:spPr>
            <a:xfrm>
              <a:off x="475488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73" name="TextBox 172"/>
            <xdr:cNvSpPr txBox="1"/>
          </xdr:nvSpPr>
          <xdr:spPr>
            <a:xfrm>
              <a:off x="49377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74" name="TextBox 173"/>
            <xdr:cNvSpPr txBox="1"/>
          </xdr:nvSpPr>
          <xdr:spPr>
            <a:xfrm>
              <a:off x="51206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75" name="TextBox 174"/>
            <xdr:cNvSpPr txBox="1"/>
          </xdr:nvSpPr>
          <xdr:spPr>
            <a:xfrm>
              <a:off x="53035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</xdr:grpSp>
      <xdr:grpSp>
        <xdr:nvGrpSpPr>
          <xdr:cNvPr id="45" name="Группа 44"/>
          <xdr:cNvGrpSpPr/>
        </xdr:nvGrpSpPr>
        <xdr:grpSpPr>
          <a:xfrm>
            <a:off x="365760" y="1280160"/>
            <a:ext cx="2194560" cy="182880"/>
            <a:chOff x="3291840" y="182880"/>
            <a:chExt cx="2194560" cy="182880"/>
          </a:xfrm>
        </xdr:grpSpPr>
        <xdr:sp macro="" textlink="">
          <xdr:nvSpPr>
            <xdr:cNvPr id="156" name="TextBox 155"/>
            <xdr:cNvSpPr txBox="1"/>
          </xdr:nvSpPr>
          <xdr:spPr>
            <a:xfrm>
              <a:off x="32918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57" name="TextBox 156"/>
            <xdr:cNvSpPr txBox="1"/>
          </xdr:nvSpPr>
          <xdr:spPr>
            <a:xfrm>
              <a:off x="34747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58" name="TextBox 157"/>
            <xdr:cNvSpPr txBox="1"/>
          </xdr:nvSpPr>
          <xdr:spPr>
            <a:xfrm>
              <a:off x="36576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59" name="TextBox 158"/>
            <xdr:cNvSpPr txBox="1"/>
          </xdr:nvSpPr>
          <xdr:spPr>
            <a:xfrm>
              <a:off x="3832860" y="182880"/>
              <a:ext cx="19050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60" name="TextBox 159"/>
            <xdr:cNvSpPr txBox="1"/>
          </xdr:nvSpPr>
          <xdr:spPr>
            <a:xfrm>
              <a:off x="40233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61" name="TextBox 160"/>
            <xdr:cNvSpPr txBox="1"/>
          </xdr:nvSpPr>
          <xdr:spPr>
            <a:xfrm>
              <a:off x="45720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62" name="TextBox 161"/>
            <xdr:cNvSpPr txBox="1"/>
          </xdr:nvSpPr>
          <xdr:spPr>
            <a:xfrm>
              <a:off x="475488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63" name="TextBox 162"/>
            <xdr:cNvSpPr txBox="1"/>
          </xdr:nvSpPr>
          <xdr:spPr>
            <a:xfrm>
              <a:off x="49377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64" name="TextBox 163"/>
            <xdr:cNvSpPr txBox="1"/>
          </xdr:nvSpPr>
          <xdr:spPr>
            <a:xfrm>
              <a:off x="51206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65" name="TextBox 164"/>
            <xdr:cNvSpPr txBox="1"/>
          </xdr:nvSpPr>
          <xdr:spPr>
            <a:xfrm>
              <a:off x="53035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</xdr:grpSp>
      <xdr:grpSp>
        <xdr:nvGrpSpPr>
          <xdr:cNvPr id="46" name="Группа 45"/>
          <xdr:cNvGrpSpPr/>
        </xdr:nvGrpSpPr>
        <xdr:grpSpPr>
          <a:xfrm>
            <a:off x="365760" y="1463040"/>
            <a:ext cx="2194560" cy="182880"/>
            <a:chOff x="3291840" y="182880"/>
            <a:chExt cx="2194560" cy="182880"/>
          </a:xfrm>
        </xdr:grpSpPr>
        <xdr:sp macro="" textlink="">
          <xdr:nvSpPr>
            <xdr:cNvPr id="146" name="TextBox 145"/>
            <xdr:cNvSpPr txBox="1"/>
          </xdr:nvSpPr>
          <xdr:spPr>
            <a:xfrm>
              <a:off x="32918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47" name="TextBox 146"/>
            <xdr:cNvSpPr txBox="1"/>
          </xdr:nvSpPr>
          <xdr:spPr>
            <a:xfrm>
              <a:off x="34747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48" name="TextBox 147"/>
            <xdr:cNvSpPr txBox="1"/>
          </xdr:nvSpPr>
          <xdr:spPr>
            <a:xfrm>
              <a:off x="36576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49" name="TextBox 148"/>
            <xdr:cNvSpPr txBox="1"/>
          </xdr:nvSpPr>
          <xdr:spPr>
            <a:xfrm>
              <a:off x="3832860" y="182880"/>
              <a:ext cx="19050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50" name="TextBox 149"/>
            <xdr:cNvSpPr txBox="1"/>
          </xdr:nvSpPr>
          <xdr:spPr>
            <a:xfrm>
              <a:off x="40233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51" name="TextBox 150"/>
            <xdr:cNvSpPr txBox="1"/>
          </xdr:nvSpPr>
          <xdr:spPr>
            <a:xfrm>
              <a:off x="45720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52" name="TextBox 151"/>
            <xdr:cNvSpPr txBox="1"/>
          </xdr:nvSpPr>
          <xdr:spPr>
            <a:xfrm>
              <a:off x="475488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53" name="TextBox 152"/>
            <xdr:cNvSpPr txBox="1"/>
          </xdr:nvSpPr>
          <xdr:spPr>
            <a:xfrm>
              <a:off x="49377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54" name="TextBox 153"/>
            <xdr:cNvSpPr txBox="1"/>
          </xdr:nvSpPr>
          <xdr:spPr>
            <a:xfrm>
              <a:off x="51206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55" name="TextBox 154"/>
            <xdr:cNvSpPr txBox="1"/>
          </xdr:nvSpPr>
          <xdr:spPr>
            <a:xfrm>
              <a:off x="53035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</xdr:grpSp>
      <xdr:grpSp>
        <xdr:nvGrpSpPr>
          <xdr:cNvPr id="47" name="Группа 46"/>
          <xdr:cNvGrpSpPr/>
        </xdr:nvGrpSpPr>
        <xdr:grpSpPr>
          <a:xfrm>
            <a:off x="365760" y="1645920"/>
            <a:ext cx="2194560" cy="182880"/>
            <a:chOff x="3291840" y="182880"/>
            <a:chExt cx="2194560" cy="182880"/>
          </a:xfrm>
        </xdr:grpSpPr>
        <xdr:sp macro="" textlink="">
          <xdr:nvSpPr>
            <xdr:cNvPr id="136" name="TextBox 135"/>
            <xdr:cNvSpPr txBox="1"/>
          </xdr:nvSpPr>
          <xdr:spPr>
            <a:xfrm>
              <a:off x="32918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37" name="TextBox 136"/>
            <xdr:cNvSpPr txBox="1"/>
          </xdr:nvSpPr>
          <xdr:spPr>
            <a:xfrm>
              <a:off x="34747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38" name="TextBox 137"/>
            <xdr:cNvSpPr txBox="1"/>
          </xdr:nvSpPr>
          <xdr:spPr>
            <a:xfrm>
              <a:off x="36576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39" name="TextBox 138"/>
            <xdr:cNvSpPr txBox="1"/>
          </xdr:nvSpPr>
          <xdr:spPr>
            <a:xfrm>
              <a:off x="3832860" y="182880"/>
              <a:ext cx="19050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40" name="TextBox 139"/>
            <xdr:cNvSpPr txBox="1"/>
          </xdr:nvSpPr>
          <xdr:spPr>
            <a:xfrm>
              <a:off x="40233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41" name="TextBox 140"/>
            <xdr:cNvSpPr txBox="1"/>
          </xdr:nvSpPr>
          <xdr:spPr>
            <a:xfrm>
              <a:off x="45720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42" name="TextBox 141"/>
            <xdr:cNvSpPr txBox="1"/>
          </xdr:nvSpPr>
          <xdr:spPr>
            <a:xfrm>
              <a:off x="475488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43" name="TextBox 142"/>
            <xdr:cNvSpPr txBox="1"/>
          </xdr:nvSpPr>
          <xdr:spPr>
            <a:xfrm>
              <a:off x="49377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44" name="TextBox 143"/>
            <xdr:cNvSpPr txBox="1"/>
          </xdr:nvSpPr>
          <xdr:spPr>
            <a:xfrm>
              <a:off x="51206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45" name="TextBox 144"/>
            <xdr:cNvSpPr txBox="1"/>
          </xdr:nvSpPr>
          <xdr:spPr>
            <a:xfrm>
              <a:off x="53035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</xdr:grpSp>
      <xdr:grpSp>
        <xdr:nvGrpSpPr>
          <xdr:cNvPr id="48" name="Группа 47"/>
          <xdr:cNvGrpSpPr/>
        </xdr:nvGrpSpPr>
        <xdr:grpSpPr>
          <a:xfrm>
            <a:off x="365760" y="1828800"/>
            <a:ext cx="2194560" cy="182880"/>
            <a:chOff x="3291840" y="182880"/>
            <a:chExt cx="2194560" cy="182880"/>
          </a:xfrm>
        </xdr:grpSpPr>
        <xdr:sp macro="" textlink="">
          <xdr:nvSpPr>
            <xdr:cNvPr id="126" name="TextBox 125"/>
            <xdr:cNvSpPr txBox="1"/>
          </xdr:nvSpPr>
          <xdr:spPr>
            <a:xfrm>
              <a:off x="32918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27" name="TextBox 126"/>
            <xdr:cNvSpPr txBox="1"/>
          </xdr:nvSpPr>
          <xdr:spPr>
            <a:xfrm>
              <a:off x="34747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28" name="TextBox 127"/>
            <xdr:cNvSpPr txBox="1"/>
          </xdr:nvSpPr>
          <xdr:spPr>
            <a:xfrm>
              <a:off x="36576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29" name="TextBox 128"/>
            <xdr:cNvSpPr txBox="1"/>
          </xdr:nvSpPr>
          <xdr:spPr>
            <a:xfrm>
              <a:off x="3832860" y="182880"/>
              <a:ext cx="19050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30" name="TextBox 129"/>
            <xdr:cNvSpPr txBox="1"/>
          </xdr:nvSpPr>
          <xdr:spPr>
            <a:xfrm>
              <a:off x="40233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31" name="TextBox 130"/>
            <xdr:cNvSpPr txBox="1"/>
          </xdr:nvSpPr>
          <xdr:spPr>
            <a:xfrm>
              <a:off x="45720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32" name="TextBox 131"/>
            <xdr:cNvSpPr txBox="1"/>
          </xdr:nvSpPr>
          <xdr:spPr>
            <a:xfrm>
              <a:off x="475488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33" name="TextBox 132"/>
            <xdr:cNvSpPr txBox="1"/>
          </xdr:nvSpPr>
          <xdr:spPr>
            <a:xfrm>
              <a:off x="49377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34" name="TextBox 133"/>
            <xdr:cNvSpPr txBox="1"/>
          </xdr:nvSpPr>
          <xdr:spPr>
            <a:xfrm>
              <a:off x="51206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35" name="TextBox 134"/>
            <xdr:cNvSpPr txBox="1"/>
          </xdr:nvSpPr>
          <xdr:spPr>
            <a:xfrm>
              <a:off x="53035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</xdr:grpSp>
      <xdr:grpSp>
        <xdr:nvGrpSpPr>
          <xdr:cNvPr id="49" name="Группа 48"/>
          <xdr:cNvGrpSpPr/>
        </xdr:nvGrpSpPr>
        <xdr:grpSpPr>
          <a:xfrm>
            <a:off x="365760" y="2011680"/>
            <a:ext cx="2194560" cy="182880"/>
            <a:chOff x="3291840" y="182880"/>
            <a:chExt cx="2194560" cy="182880"/>
          </a:xfrm>
        </xdr:grpSpPr>
        <xdr:sp macro="" textlink="">
          <xdr:nvSpPr>
            <xdr:cNvPr id="116" name="TextBox 115"/>
            <xdr:cNvSpPr txBox="1"/>
          </xdr:nvSpPr>
          <xdr:spPr>
            <a:xfrm>
              <a:off x="32918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17" name="TextBox 116"/>
            <xdr:cNvSpPr txBox="1"/>
          </xdr:nvSpPr>
          <xdr:spPr>
            <a:xfrm>
              <a:off x="34747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18" name="TextBox 117"/>
            <xdr:cNvSpPr txBox="1"/>
          </xdr:nvSpPr>
          <xdr:spPr>
            <a:xfrm>
              <a:off x="36576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19" name="TextBox 118"/>
            <xdr:cNvSpPr txBox="1"/>
          </xdr:nvSpPr>
          <xdr:spPr>
            <a:xfrm>
              <a:off x="3832860" y="182880"/>
              <a:ext cx="19050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20" name="TextBox 119"/>
            <xdr:cNvSpPr txBox="1"/>
          </xdr:nvSpPr>
          <xdr:spPr>
            <a:xfrm>
              <a:off x="40233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21" name="TextBox 120"/>
            <xdr:cNvSpPr txBox="1"/>
          </xdr:nvSpPr>
          <xdr:spPr>
            <a:xfrm>
              <a:off x="45720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22" name="TextBox 121"/>
            <xdr:cNvSpPr txBox="1"/>
          </xdr:nvSpPr>
          <xdr:spPr>
            <a:xfrm>
              <a:off x="475488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23" name="TextBox 122"/>
            <xdr:cNvSpPr txBox="1"/>
          </xdr:nvSpPr>
          <xdr:spPr>
            <a:xfrm>
              <a:off x="49377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24" name="TextBox 123"/>
            <xdr:cNvSpPr txBox="1"/>
          </xdr:nvSpPr>
          <xdr:spPr>
            <a:xfrm>
              <a:off x="51206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25" name="TextBox 124"/>
            <xdr:cNvSpPr txBox="1"/>
          </xdr:nvSpPr>
          <xdr:spPr>
            <a:xfrm>
              <a:off x="53035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</xdr:grpSp>
      <xdr:grpSp>
        <xdr:nvGrpSpPr>
          <xdr:cNvPr id="50" name="Группа 49"/>
          <xdr:cNvGrpSpPr/>
        </xdr:nvGrpSpPr>
        <xdr:grpSpPr>
          <a:xfrm>
            <a:off x="365760" y="2194560"/>
            <a:ext cx="2194560" cy="182880"/>
            <a:chOff x="3291840" y="182880"/>
            <a:chExt cx="2194560" cy="182880"/>
          </a:xfrm>
        </xdr:grpSpPr>
        <xdr:sp macro="" textlink="">
          <xdr:nvSpPr>
            <xdr:cNvPr id="106" name="TextBox 105"/>
            <xdr:cNvSpPr txBox="1"/>
          </xdr:nvSpPr>
          <xdr:spPr>
            <a:xfrm>
              <a:off x="32918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07" name="TextBox 106"/>
            <xdr:cNvSpPr txBox="1"/>
          </xdr:nvSpPr>
          <xdr:spPr>
            <a:xfrm>
              <a:off x="34747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08" name="TextBox 107"/>
            <xdr:cNvSpPr txBox="1"/>
          </xdr:nvSpPr>
          <xdr:spPr>
            <a:xfrm>
              <a:off x="36576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09" name="TextBox 108"/>
            <xdr:cNvSpPr txBox="1"/>
          </xdr:nvSpPr>
          <xdr:spPr>
            <a:xfrm>
              <a:off x="3832860" y="182880"/>
              <a:ext cx="19050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10" name="TextBox 109"/>
            <xdr:cNvSpPr txBox="1"/>
          </xdr:nvSpPr>
          <xdr:spPr>
            <a:xfrm>
              <a:off x="40233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11" name="TextBox 110"/>
            <xdr:cNvSpPr txBox="1"/>
          </xdr:nvSpPr>
          <xdr:spPr>
            <a:xfrm>
              <a:off x="45720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12" name="TextBox 111"/>
            <xdr:cNvSpPr txBox="1"/>
          </xdr:nvSpPr>
          <xdr:spPr>
            <a:xfrm>
              <a:off x="475488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13" name="TextBox 112"/>
            <xdr:cNvSpPr txBox="1"/>
          </xdr:nvSpPr>
          <xdr:spPr>
            <a:xfrm>
              <a:off x="49377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14" name="TextBox 113"/>
            <xdr:cNvSpPr txBox="1"/>
          </xdr:nvSpPr>
          <xdr:spPr>
            <a:xfrm>
              <a:off x="51206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15" name="TextBox 114"/>
            <xdr:cNvSpPr txBox="1"/>
          </xdr:nvSpPr>
          <xdr:spPr>
            <a:xfrm>
              <a:off x="53035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</xdr:grpSp>
      <xdr:grpSp>
        <xdr:nvGrpSpPr>
          <xdr:cNvPr id="51" name="Группа 50"/>
          <xdr:cNvGrpSpPr/>
        </xdr:nvGrpSpPr>
        <xdr:grpSpPr>
          <a:xfrm>
            <a:off x="365760" y="2377440"/>
            <a:ext cx="2194560" cy="182880"/>
            <a:chOff x="3291840" y="182880"/>
            <a:chExt cx="2194560" cy="182880"/>
          </a:xfrm>
        </xdr:grpSpPr>
        <xdr:sp macro="" textlink="">
          <xdr:nvSpPr>
            <xdr:cNvPr id="96" name="TextBox 95"/>
            <xdr:cNvSpPr txBox="1"/>
          </xdr:nvSpPr>
          <xdr:spPr>
            <a:xfrm>
              <a:off x="32918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97" name="TextBox 96"/>
            <xdr:cNvSpPr txBox="1"/>
          </xdr:nvSpPr>
          <xdr:spPr>
            <a:xfrm>
              <a:off x="34747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98" name="TextBox 97"/>
            <xdr:cNvSpPr txBox="1"/>
          </xdr:nvSpPr>
          <xdr:spPr>
            <a:xfrm>
              <a:off x="36576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99" name="TextBox 98"/>
            <xdr:cNvSpPr txBox="1"/>
          </xdr:nvSpPr>
          <xdr:spPr>
            <a:xfrm>
              <a:off x="3832860" y="182880"/>
              <a:ext cx="19050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00" name="TextBox 99"/>
            <xdr:cNvSpPr txBox="1"/>
          </xdr:nvSpPr>
          <xdr:spPr>
            <a:xfrm>
              <a:off x="40233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01" name="TextBox 100"/>
            <xdr:cNvSpPr txBox="1"/>
          </xdr:nvSpPr>
          <xdr:spPr>
            <a:xfrm>
              <a:off x="45720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02" name="TextBox 101"/>
            <xdr:cNvSpPr txBox="1"/>
          </xdr:nvSpPr>
          <xdr:spPr>
            <a:xfrm>
              <a:off x="475488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03" name="TextBox 102"/>
            <xdr:cNvSpPr txBox="1"/>
          </xdr:nvSpPr>
          <xdr:spPr>
            <a:xfrm>
              <a:off x="49377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04" name="TextBox 103"/>
            <xdr:cNvSpPr txBox="1"/>
          </xdr:nvSpPr>
          <xdr:spPr>
            <a:xfrm>
              <a:off x="51206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105" name="TextBox 104"/>
            <xdr:cNvSpPr txBox="1"/>
          </xdr:nvSpPr>
          <xdr:spPr>
            <a:xfrm>
              <a:off x="53035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</xdr:grpSp>
      <xdr:grpSp>
        <xdr:nvGrpSpPr>
          <xdr:cNvPr id="52" name="Группа 51"/>
          <xdr:cNvGrpSpPr/>
        </xdr:nvGrpSpPr>
        <xdr:grpSpPr>
          <a:xfrm>
            <a:off x="365760" y="2560320"/>
            <a:ext cx="2194560" cy="182880"/>
            <a:chOff x="3291840" y="182880"/>
            <a:chExt cx="2194560" cy="182880"/>
          </a:xfrm>
        </xdr:grpSpPr>
        <xdr:sp macro="" textlink="">
          <xdr:nvSpPr>
            <xdr:cNvPr id="86" name="TextBox 85"/>
            <xdr:cNvSpPr txBox="1"/>
          </xdr:nvSpPr>
          <xdr:spPr>
            <a:xfrm>
              <a:off x="32918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87" name="TextBox 86"/>
            <xdr:cNvSpPr txBox="1"/>
          </xdr:nvSpPr>
          <xdr:spPr>
            <a:xfrm>
              <a:off x="34747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88" name="TextBox 87"/>
            <xdr:cNvSpPr txBox="1"/>
          </xdr:nvSpPr>
          <xdr:spPr>
            <a:xfrm>
              <a:off x="36576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89" name="TextBox 88"/>
            <xdr:cNvSpPr txBox="1"/>
          </xdr:nvSpPr>
          <xdr:spPr>
            <a:xfrm>
              <a:off x="3832860" y="182880"/>
              <a:ext cx="19050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90" name="TextBox 89"/>
            <xdr:cNvSpPr txBox="1"/>
          </xdr:nvSpPr>
          <xdr:spPr>
            <a:xfrm>
              <a:off x="40233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91" name="TextBox 90"/>
            <xdr:cNvSpPr txBox="1"/>
          </xdr:nvSpPr>
          <xdr:spPr>
            <a:xfrm>
              <a:off x="45720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92" name="TextBox 91"/>
            <xdr:cNvSpPr txBox="1"/>
          </xdr:nvSpPr>
          <xdr:spPr>
            <a:xfrm>
              <a:off x="475488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93" name="TextBox 92"/>
            <xdr:cNvSpPr txBox="1"/>
          </xdr:nvSpPr>
          <xdr:spPr>
            <a:xfrm>
              <a:off x="49377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94" name="TextBox 93"/>
            <xdr:cNvSpPr txBox="1"/>
          </xdr:nvSpPr>
          <xdr:spPr>
            <a:xfrm>
              <a:off x="51206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95" name="TextBox 94"/>
            <xdr:cNvSpPr txBox="1"/>
          </xdr:nvSpPr>
          <xdr:spPr>
            <a:xfrm>
              <a:off x="53035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</xdr:grpSp>
      <xdr:grpSp>
        <xdr:nvGrpSpPr>
          <xdr:cNvPr id="53" name="Группа 52"/>
          <xdr:cNvGrpSpPr/>
        </xdr:nvGrpSpPr>
        <xdr:grpSpPr>
          <a:xfrm>
            <a:off x="365760" y="2743200"/>
            <a:ext cx="2194560" cy="182880"/>
            <a:chOff x="3291840" y="182880"/>
            <a:chExt cx="2194560" cy="182880"/>
          </a:xfrm>
        </xdr:grpSpPr>
        <xdr:sp macro="" textlink="">
          <xdr:nvSpPr>
            <xdr:cNvPr id="76" name="TextBox 75"/>
            <xdr:cNvSpPr txBox="1"/>
          </xdr:nvSpPr>
          <xdr:spPr>
            <a:xfrm>
              <a:off x="32918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77" name="TextBox 76"/>
            <xdr:cNvSpPr txBox="1"/>
          </xdr:nvSpPr>
          <xdr:spPr>
            <a:xfrm>
              <a:off x="34747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78" name="TextBox 77"/>
            <xdr:cNvSpPr txBox="1"/>
          </xdr:nvSpPr>
          <xdr:spPr>
            <a:xfrm>
              <a:off x="36576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79" name="TextBox 78"/>
            <xdr:cNvSpPr txBox="1"/>
          </xdr:nvSpPr>
          <xdr:spPr>
            <a:xfrm>
              <a:off x="3832860" y="182880"/>
              <a:ext cx="19050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80" name="TextBox 79"/>
            <xdr:cNvSpPr txBox="1"/>
          </xdr:nvSpPr>
          <xdr:spPr>
            <a:xfrm>
              <a:off x="40233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81" name="TextBox 80"/>
            <xdr:cNvSpPr txBox="1"/>
          </xdr:nvSpPr>
          <xdr:spPr>
            <a:xfrm>
              <a:off x="45720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82" name="TextBox 81"/>
            <xdr:cNvSpPr txBox="1"/>
          </xdr:nvSpPr>
          <xdr:spPr>
            <a:xfrm>
              <a:off x="475488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83" name="TextBox 82"/>
            <xdr:cNvSpPr txBox="1"/>
          </xdr:nvSpPr>
          <xdr:spPr>
            <a:xfrm>
              <a:off x="49377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84" name="TextBox 83"/>
            <xdr:cNvSpPr txBox="1"/>
          </xdr:nvSpPr>
          <xdr:spPr>
            <a:xfrm>
              <a:off x="51206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85" name="TextBox 84"/>
            <xdr:cNvSpPr txBox="1"/>
          </xdr:nvSpPr>
          <xdr:spPr>
            <a:xfrm>
              <a:off x="53035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</xdr:grpSp>
      <xdr:grpSp>
        <xdr:nvGrpSpPr>
          <xdr:cNvPr id="54" name="Группа 53"/>
          <xdr:cNvGrpSpPr/>
        </xdr:nvGrpSpPr>
        <xdr:grpSpPr>
          <a:xfrm>
            <a:off x="365760" y="2926080"/>
            <a:ext cx="2194560" cy="182880"/>
            <a:chOff x="3291840" y="182880"/>
            <a:chExt cx="2194560" cy="182880"/>
          </a:xfrm>
        </xdr:grpSpPr>
        <xdr:sp macro="" textlink="">
          <xdr:nvSpPr>
            <xdr:cNvPr id="66" name="TextBox 65"/>
            <xdr:cNvSpPr txBox="1"/>
          </xdr:nvSpPr>
          <xdr:spPr>
            <a:xfrm>
              <a:off x="32918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67" name="TextBox 66"/>
            <xdr:cNvSpPr txBox="1"/>
          </xdr:nvSpPr>
          <xdr:spPr>
            <a:xfrm>
              <a:off x="34747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68" name="TextBox 67"/>
            <xdr:cNvSpPr txBox="1"/>
          </xdr:nvSpPr>
          <xdr:spPr>
            <a:xfrm>
              <a:off x="36576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69" name="TextBox 68"/>
            <xdr:cNvSpPr txBox="1"/>
          </xdr:nvSpPr>
          <xdr:spPr>
            <a:xfrm>
              <a:off x="3832860" y="182880"/>
              <a:ext cx="19050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70" name="TextBox 69"/>
            <xdr:cNvSpPr txBox="1"/>
          </xdr:nvSpPr>
          <xdr:spPr>
            <a:xfrm>
              <a:off x="40233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71" name="TextBox 70"/>
            <xdr:cNvSpPr txBox="1"/>
          </xdr:nvSpPr>
          <xdr:spPr>
            <a:xfrm>
              <a:off x="45720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72" name="TextBox 71"/>
            <xdr:cNvSpPr txBox="1"/>
          </xdr:nvSpPr>
          <xdr:spPr>
            <a:xfrm>
              <a:off x="475488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73" name="TextBox 72"/>
            <xdr:cNvSpPr txBox="1"/>
          </xdr:nvSpPr>
          <xdr:spPr>
            <a:xfrm>
              <a:off x="49377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74" name="TextBox 73"/>
            <xdr:cNvSpPr txBox="1"/>
          </xdr:nvSpPr>
          <xdr:spPr>
            <a:xfrm>
              <a:off x="51206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75" name="TextBox 74"/>
            <xdr:cNvSpPr txBox="1"/>
          </xdr:nvSpPr>
          <xdr:spPr>
            <a:xfrm>
              <a:off x="53035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</xdr:grpSp>
      <xdr:grpSp>
        <xdr:nvGrpSpPr>
          <xdr:cNvPr id="55" name="Группа 54"/>
          <xdr:cNvGrpSpPr/>
        </xdr:nvGrpSpPr>
        <xdr:grpSpPr>
          <a:xfrm>
            <a:off x="365760" y="3108960"/>
            <a:ext cx="2194560" cy="182880"/>
            <a:chOff x="3291840" y="182880"/>
            <a:chExt cx="2194560" cy="182880"/>
          </a:xfrm>
        </xdr:grpSpPr>
        <xdr:sp macro="" textlink="">
          <xdr:nvSpPr>
            <xdr:cNvPr id="56" name="TextBox 55"/>
            <xdr:cNvSpPr txBox="1"/>
          </xdr:nvSpPr>
          <xdr:spPr>
            <a:xfrm>
              <a:off x="32918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57" name="TextBox 56"/>
            <xdr:cNvSpPr txBox="1"/>
          </xdr:nvSpPr>
          <xdr:spPr>
            <a:xfrm>
              <a:off x="34747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58" name="TextBox 57"/>
            <xdr:cNvSpPr txBox="1"/>
          </xdr:nvSpPr>
          <xdr:spPr>
            <a:xfrm>
              <a:off x="36576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59" name="TextBox 58"/>
            <xdr:cNvSpPr txBox="1"/>
          </xdr:nvSpPr>
          <xdr:spPr>
            <a:xfrm>
              <a:off x="3832860" y="182880"/>
              <a:ext cx="19050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60" name="TextBox 59"/>
            <xdr:cNvSpPr txBox="1"/>
          </xdr:nvSpPr>
          <xdr:spPr>
            <a:xfrm>
              <a:off x="40233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61" name="TextBox 60"/>
            <xdr:cNvSpPr txBox="1"/>
          </xdr:nvSpPr>
          <xdr:spPr>
            <a:xfrm>
              <a:off x="457200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62" name="TextBox 61"/>
            <xdr:cNvSpPr txBox="1"/>
          </xdr:nvSpPr>
          <xdr:spPr>
            <a:xfrm>
              <a:off x="475488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63" name="TextBox 62"/>
            <xdr:cNvSpPr txBox="1"/>
          </xdr:nvSpPr>
          <xdr:spPr>
            <a:xfrm>
              <a:off x="493776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64" name="TextBox 63"/>
            <xdr:cNvSpPr txBox="1"/>
          </xdr:nvSpPr>
          <xdr:spPr>
            <a:xfrm>
              <a:off x="512064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  <xdr:sp macro="" textlink="">
          <xdr:nvSpPr>
            <xdr:cNvPr id="65" name="TextBox 64"/>
            <xdr:cNvSpPr txBox="1"/>
          </xdr:nvSpPr>
          <xdr:spPr>
            <a:xfrm>
              <a:off x="5303520" y="182880"/>
              <a:ext cx="182880" cy="182880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ru-RU" sz="1100"/>
            </a:p>
          </xdr:txBody>
        </xdr:sp>
      </xdr:grpSp>
    </xdr:grpSp>
    <xdr:clientData/>
  </xdr:twoCellAnchor>
  <xdr:twoCellAnchor>
    <xdr:from>
      <xdr:col>6</xdr:col>
      <xdr:colOff>243840</xdr:colOff>
      <xdr:row>6</xdr:row>
      <xdr:rowOff>144780</xdr:rowOff>
    </xdr:from>
    <xdr:to>
      <xdr:col>10</xdr:col>
      <xdr:colOff>106680</xdr:colOff>
      <xdr:row>11</xdr:row>
      <xdr:rowOff>106680</xdr:rowOff>
    </xdr:to>
    <xdr:cxnSp macro="">
      <xdr:nvCxnSpPr>
        <xdr:cNvPr id="227" name="Прямая соединительная линия 226"/>
        <xdr:cNvCxnSpPr/>
      </xdr:nvCxnSpPr>
      <xdr:spPr>
        <a:xfrm flipV="1">
          <a:off x="1798320" y="1242060"/>
          <a:ext cx="899160" cy="876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243840</xdr:colOff>
      <xdr:row>7</xdr:row>
      <xdr:rowOff>152400</xdr:rowOff>
    </xdr:from>
    <xdr:to>
      <xdr:col>10</xdr:col>
      <xdr:colOff>106680</xdr:colOff>
      <xdr:row>12</xdr:row>
      <xdr:rowOff>114300</xdr:rowOff>
    </xdr:to>
    <xdr:cxnSp macro="">
      <xdr:nvCxnSpPr>
        <xdr:cNvPr id="229" name="Прямая соединительная линия 228"/>
        <xdr:cNvCxnSpPr/>
      </xdr:nvCxnSpPr>
      <xdr:spPr>
        <a:xfrm flipV="1">
          <a:off x="1798320" y="1432560"/>
          <a:ext cx="899160" cy="876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243840</xdr:colOff>
      <xdr:row>8</xdr:row>
      <xdr:rowOff>152400</xdr:rowOff>
    </xdr:from>
    <xdr:to>
      <xdr:col>10</xdr:col>
      <xdr:colOff>106680</xdr:colOff>
      <xdr:row>13</xdr:row>
      <xdr:rowOff>114300</xdr:rowOff>
    </xdr:to>
    <xdr:cxnSp macro="">
      <xdr:nvCxnSpPr>
        <xdr:cNvPr id="230" name="Прямая соединительная линия 229"/>
        <xdr:cNvCxnSpPr/>
      </xdr:nvCxnSpPr>
      <xdr:spPr>
        <a:xfrm flipV="1">
          <a:off x="1798320" y="1615440"/>
          <a:ext cx="899160" cy="876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99060</xdr:colOff>
      <xdr:row>7</xdr:row>
      <xdr:rowOff>99060</xdr:rowOff>
    </xdr:from>
    <xdr:to>
      <xdr:col>21</xdr:col>
      <xdr:colOff>15240</xdr:colOff>
      <xdr:row>7</xdr:row>
      <xdr:rowOff>99060</xdr:rowOff>
    </xdr:to>
    <xdr:cxnSp macro="">
      <xdr:nvCxnSpPr>
        <xdr:cNvPr id="231" name="Прямая соединительная линия 230"/>
        <xdr:cNvCxnSpPr/>
      </xdr:nvCxnSpPr>
      <xdr:spPr>
        <a:xfrm>
          <a:off x="2948940" y="1379220"/>
          <a:ext cx="2506980" cy="0"/>
        </a:xfrm>
        <a:prstGeom prst="line">
          <a:avLst/>
        </a:prstGeom>
        <a:ln>
          <a:solidFill>
            <a:schemeClr val="accent6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99060</xdr:colOff>
      <xdr:row>8</xdr:row>
      <xdr:rowOff>99060</xdr:rowOff>
    </xdr:from>
    <xdr:to>
      <xdr:col>21</xdr:col>
      <xdr:colOff>15240</xdr:colOff>
      <xdr:row>8</xdr:row>
      <xdr:rowOff>99060</xdr:rowOff>
    </xdr:to>
    <xdr:cxnSp macro="">
      <xdr:nvCxnSpPr>
        <xdr:cNvPr id="232" name="Прямая соединительная линия 231"/>
        <xdr:cNvCxnSpPr/>
      </xdr:nvCxnSpPr>
      <xdr:spPr>
        <a:xfrm>
          <a:off x="2948940" y="1562100"/>
          <a:ext cx="2506980" cy="0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99060</xdr:colOff>
      <xdr:row>15</xdr:row>
      <xdr:rowOff>91440</xdr:rowOff>
    </xdr:from>
    <xdr:to>
      <xdr:col>21</xdr:col>
      <xdr:colOff>15240</xdr:colOff>
      <xdr:row>15</xdr:row>
      <xdr:rowOff>91440</xdr:rowOff>
    </xdr:to>
    <xdr:cxnSp macro="">
      <xdr:nvCxnSpPr>
        <xdr:cNvPr id="233" name="Прямая соединительная линия 232"/>
        <xdr:cNvCxnSpPr/>
      </xdr:nvCxnSpPr>
      <xdr:spPr>
        <a:xfrm>
          <a:off x="2948940" y="2834640"/>
          <a:ext cx="2506980" cy="0"/>
        </a:xfrm>
        <a:prstGeom prst="line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99060</xdr:colOff>
      <xdr:row>16</xdr:row>
      <xdr:rowOff>91440</xdr:rowOff>
    </xdr:from>
    <xdr:to>
      <xdr:col>21</xdr:col>
      <xdr:colOff>15240</xdr:colOff>
      <xdr:row>16</xdr:row>
      <xdr:rowOff>91440</xdr:rowOff>
    </xdr:to>
    <xdr:cxnSp macro="">
      <xdr:nvCxnSpPr>
        <xdr:cNvPr id="234" name="Прямая соединительная линия 233"/>
        <xdr:cNvCxnSpPr/>
      </xdr:nvCxnSpPr>
      <xdr:spPr>
        <a:xfrm>
          <a:off x="2948940" y="3017520"/>
          <a:ext cx="2506980" cy="0"/>
        </a:xfrm>
        <a:prstGeom prst="line">
          <a:avLst/>
        </a:prstGeom>
        <a:ln>
          <a:solidFill>
            <a:schemeClr val="accent6">
              <a:lumMod val="60000"/>
              <a:lumOff val="4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99060</xdr:colOff>
      <xdr:row>17</xdr:row>
      <xdr:rowOff>99060</xdr:rowOff>
    </xdr:from>
    <xdr:to>
      <xdr:col>21</xdr:col>
      <xdr:colOff>15240</xdr:colOff>
      <xdr:row>17</xdr:row>
      <xdr:rowOff>99060</xdr:rowOff>
    </xdr:to>
    <xdr:cxnSp macro="">
      <xdr:nvCxnSpPr>
        <xdr:cNvPr id="235" name="Прямая соединительная линия 234"/>
        <xdr:cNvCxnSpPr/>
      </xdr:nvCxnSpPr>
      <xdr:spPr>
        <a:xfrm>
          <a:off x="2948940" y="3208020"/>
          <a:ext cx="250698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99060</xdr:colOff>
      <xdr:row>18</xdr:row>
      <xdr:rowOff>83820</xdr:rowOff>
    </xdr:from>
    <xdr:to>
      <xdr:col>21</xdr:col>
      <xdr:colOff>15240</xdr:colOff>
      <xdr:row>18</xdr:row>
      <xdr:rowOff>83820</xdr:rowOff>
    </xdr:to>
    <xdr:cxnSp macro="">
      <xdr:nvCxnSpPr>
        <xdr:cNvPr id="236" name="Прямая соединительная линия 235"/>
        <xdr:cNvCxnSpPr/>
      </xdr:nvCxnSpPr>
      <xdr:spPr>
        <a:xfrm>
          <a:off x="2948940" y="3375660"/>
          <a:ext cx="25069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209550</xdr:colOff>
      <xdr:row>1</xdr:row>
      <xdr:rowOff>180975</xdr:rowOff>
    </xdr:from>
    <xdr:to>
      <xdr:col>39</xdr:col>
      <xdr:colOff>104775</xdr:colOff>
      <xdr:row>4</xdr:row>
      <xdr:rowOff>152400</xdr:rowOff>
    </xdr:to>
    <xdr:sp macro="" textlink="">
      <xdr:nvSpPr>
        <xdr:cNvPr id="33" name="Скругленный прямоугольник 32"/>
        <xdr:cNvSpPr/>
      </xdr:nvSpPr>
      <xdr:spPr>
        <a:xfrm>
          <a:off x="7639050" y="371475"/>
          <a:ext cx="142875" cy="542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/>
            <a:t>bc</a:t>
          </a:r>
        </a:p>
        <a:p>
          <a:pPr algn="ctr"/>
          <a:r>
            <a:rPr lang="en-US" sz="1100"/>
            <a:t>e</a:t>
          </a:r>
          <a:endParaRPr lang="ru-RU" sz="1100"/>
        </a:p>
      </xdr:txBody>
    </xdr:sp>
    <xdr:clientData/>
  </xdr:twoCellAnchor>
  <xdr:twoCellAnchor>
    <xdr:from>
      <xdr:col>38</xdr:col>
      <xdr:colOff>209550</xdr:colOff>
      <xdr:row>16</xdr:row>
      <xdr:rowOff>28575</xdr:rowOff>
    </xdr:from>
    <xdr:to>
      <xdr:col>39</xdr:col>
      <xdr:colOff>104775</xdr:colOff>
      <xdr:row>19</xdr:row>
      <xdr:rowOff>0</xdr:rowOff>
    </xdr:to>
    <xdr:sp macro="" textlink="">
      <xdr:nvSpPr>
        <xdr:cNvPr id="237" name="Скругленный прямоугольник 236"/>
        <xdr:cNvSpPr/>
      </xdr:nvSpPr>
      <xdr:spPr>
        <a:xfrm>
          <a:off x="7639050" y="3038475"/>
          <a:ext cx="142875" cy="542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/>
            <a:t>bc</a:t>
          </a:r>
        </a:p>
        <a:p>
          <a:pPr algn="ctr"/>
          <a:r>
            <a:rPr lang="en-US" sz="1100"/>
            <a:t>e</a:t>
          </a:r>
          <a:endParaRPr lang="ru-RU" sz="1100"/>
        </a:p>
      </xdr:txBody>
    </xdr:sp>
    <xdr:clientData/>
  </xdr:twoCellAnchor>
  <xdr:twoCellAnchor>
    <xdr:from>
      <xdr:col>33</xdr:col>
      <xdr:colOff>228600</xdr:colOff>
      <xdr:row>2</xdr:row>
      <xdr:rowOff>38100</xdr:rowOff>
    </xdr:from>
    <xdr:to>
      <xdr:col>36</xdr:col>
      <xdr:colOff>76200</xdr:colOff>
      <xdr:row>2</xdr:row>
      <xdr:rowOff>171450</xdr:rowOff>
    </xdr:to>
    <xdr:sp macro="" textlink="">
      <xdr:nvSpPr>
        <xdr:cNvPr id="35" name="Скругленный прямоугольник 34"/>
        <xdr:cNvSpPr/>
      </xdr:nvSpPr>
      <xdr:spPr>
        <a:xfrm>
          <a:off x="6419850" y="419100"/>
          <a:ext cx="590550" cy="1333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/>
            <a:t>1k</a:t>
          </a:r>
          <a:endParaRPr lang="ru-RU" sz="1100"/>
        </a:p>
      </xdr:txBody>
    </xdr:sp>
    <xdr:clientData/>
  </xdr:twoCellAnchor>
  <xdr:twoCellAnchor>
    <xdr:from>
      <xdr:col>34</xdr:col>
      <xdr:colOff>9525</xdr:colOff>
      <xdr:row>15</xdr:row>
      <xdr:rowOff>180975</xdr:rowOff>
    </xdr:from>
    <xdr:to>
      <xdr:col>36</xdr:col>
      <xdr:colOff>104775</xdr:colOff>
      <xdr:row>16</xdr:row>
      <xdr:rowOff>123825</xdr:rowOff>
    </xdr:to>
    <xdr:sp macro="" textlink="">
      <xdr:nvSpPr>
        <xdr:cNvPr id="238" name="Скругленный прямоугольник 237"/>
        <xdr:cNvSpPr/>
      </xdr:nvSpPr>
      <xdr:spPr>
        <a:xfrm>
          <a:off x="8429625" y="3038475"/>
          <a:ext cx="590550" cy="1333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/>
            <a:t>1k</a:t>
          </a:r>
          <a:endParaRPr lang="ru-RU" sz="1100"/>
        </a:p>
      </xdr:txBody>
    </xdr:sp>
    <xdr:clientData/>
  </xdr:twoCellAnchor>
  <xdr:twoCellAnchor>
    <xdr:from>
      <xdr:col>39</xdr:col>
      <xdr:colOff>26670</xdr:colOff>
      <xdr:row>7</xdr:row>
      <xdr:rowOff>114300</xdr:rowOff>
    </xdr:from>
    <xdr:to>
      <xdr:col>50</xdr:col>
      <xdr:colOff>36195</xdr:colOff>
      <xdr:row>25</xdr:row>
      <xdr:rowOff>45973</xdr:rowOff>
    </xdr:to>
    <xdr:cxnSp macro="">
      <xdr:nvCxnSpPr>
        <xdr:cNvPr id="226" name="Прямая со стрелкой 225"/>
        <xdr:cNvCxnSpPr>
          <a:endCxn id="15" idx="2"/>
        </xdr:cNvCxnSpPr>
      </xdr:nvCxnSpPr>
      <xdr:spPr>
        <a:xfrm>
          <a:off x="9685020" y="1457325"/>
          <a:ext cx="2733675" cy="3379723"/>
        </a:xfrm>
        <a:prstGeom prst="straightConnector1">
          <a:avLst/>
        </a:prstGeom>
        <a:ln w="25400">
          <a:solidFill>
            <a:schemeClr val="tx1">
              <a:lumMod val="95000"/>
              <a:lumOff val="5000"/>
            </a:schemeClr>
          </a:solidFill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11430</xdr:colOff>
      <xdr:row>6</xdr:row>
      <xdr:rowOff>76760</xdr:rowOff>
    </xdr:from>
    <xdr:to>
      <xdr:col>43</xdr:col>
      <xdr:colOff>135530</xdr:colOff>
      <xdr:row>18</xdr:row>
      <xdr:rowOff>152085</xdr:rowOff>
    </xdr:to>
    <xdr:cxnSp macro="">
      <xdr:nvCxnSpPr>
        <xdr:cNvPr id="239" name="Прямая со стрелкой 238"/>
        <xdr:cNvCxnSpPr>
          <a:endCxn id="6" idx="2"/>
        </xdr:cNvCxnSpPr>
      </xdr:nvCxnSpPr>
      <xdr:spPr>
        <a:xfrm>
          <a:off x="9669780" y="1219760"/>
          <a:ext cx="1114700" cy="236132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19050</xdr:colOff>
      <xdr:row>9</xdr:row>
      <xdr:rowOff>57150</xdr:rowOff>
    </xdr:from>
    <xdr:to>
      <xdr:col>50</xdr:col>
      <xdr:colOff>36195</xdr:colOff>
      <xdr:row>22</xdr:row>
      <xdr:rowOff>39007</xdr:rowOff>
    </xdr:to>
    <xdr:cxnSp macro="">
      <xdr:nvCxnSpPr>
        <xdr:cNvPr id="244" name="Прямая со стрелкой 243"/>
        <xdr:cNvCxnSpPr>
          <a:endCxn id="16" idx="2"/>
        </xdr:cNvCxnSpPr>
      </xdr:nvCxnSpPr>
      <xdr:spPr>
        <a:xfrm>
          <a:off x="9677400" y="1771650"/>
          <a:ext cx="2741295" cy="2458357"/>
        </a:xfrm>
        <a:prstGeom prst="straightConnector1">
          <a:avLst/>
        </a:prstGeom>
        <a:ln w="25400">
          <a:solidFill>
            <a:srgbClr val="FF0000"/>
          </a:solidFill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53340</xdr:colOff>
      <xdr:row>9</xdr:row>
      <xdr:rowOff>87967</xdr:rowOff>
    </xdr:from>
    <xdr:to>
      <xdr:col>36</xdr:col>
      <xdr:colOff>83820</xdr:colOff>
      <xdr:row>9</xdr:row>
      <xdr:rowOff>87967</xdr:rowOff>
    </xdr:to>
    <xdr:cxnSp macro="">
      <xdr:nvCxnSpPr>
        <xdr:cNvPr id="249" name="Прямая со стрелкой 248"/>
        <xdr:cNvCxnSpPr/>
      </xdr:nvCxnSpPr>
      <xdr:spPr>
        <a:xfrm>
          <a:off x="6492240" y="1792942"/>
          <a:ext cx="525780" cy="0"/>
        </a:xfrm>
        <a:prstGeom prst="straightConnector1">
          <a:avLst/>
        </a:prstGeom>
        <a:ln w="25400">
          <a:solidFill>
            <a:srgbClr val="FF0000"/>
          </a:solidFill>
          <a:headEnd type="diamond"/>
          <a:tail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24765</xdr:colOff>
      <xdr:row>7</xdr:row>
      <xdr:rowOff>92449</xdr:rowOff>
    </xdr:from>
    <xdr:to>
      <xdr:col>36</xdr:col>
      <xdr:colOff>55245</xdr:colOff>
      <xdr:row>7</xdr:row>
      <xdr:rowOff>92449</xdr:rowOff>
    </xdr:to>
    <xdr:cxnSp macro="">
      <xdr:nvCxnSpPr>
        <xdr:cNvPr id="250" name="Прямая со стрелкой 249"/>
        <xdr:cNvCxnSpPr/>
      </xdr:nvCxnSpPr>
      <xdr:spPr>
        <a:xfrm>
          <a:off x="6463665" y="1416424"/>
          <a:ext cx="525780" cy="0"/>
        </a:xfrm>
        <a:prstGeom prst="straightConnector1">
          <a:avLst/>
        </a:prstGeom>
        <a:ln w="25400">
          <a:solidFill>
            <a:srgbClr val="0070C0"/>
          </a:solidFill>
          <a:headEnd type="diamond"/>
          <a:tail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104775</xdr:colOff>
      <xdr:row>6</xdr:row>
      <xdr:rowOff>47625</xdr:rowOff>
    </xdr:from>
    <xdr:to>
      <xdr:col>38</xdr:col>
      <xdr:colOff>0</xdr:colOff>
      <xdr:row>9</xdr:row>
      <xdr:rowOff>104775</xdr:rowOff>
    </xdr:to>
    <xdr:sp macro="" textlink="">
      <xdr:nvSpPr>
        <xdr:cNvPr id="253" name="Скругленный прямоугольник 252"/>
        <xdr:cNvSpPr/>
      </xdr:nvSpPr>
      <xdr:spPr>
        <a:xfrm rot="16200000">
          <a:off x="7043738" y="1423987"/>
          <a:ext cx="628650" cy="1428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/>
            <a:t>0.2K</a:t>
          </a:r>
          <a:endParaRPr lang="ru-RU" sz="1100"/>
        </a:p>
      </xdr:txBody>
    </xdr:sp>
    <xdr:clientData/>
  </xdr:twoCellAnchor>
  <xdr:twoCellAnchor>
    <xdr:from>
      <xdr:col>33</xdr:col>
      <xdr:colOff>112395</xdr:colOff>
      <xdr:row>2</xdr:row>
      <xdr:rowOff>113740</xdr:rowOff>
    </xdr:from>
    <xdr:to>
      <xdr:col>43</xdr:col>
      <xdr:colOff>85725</xdr:colOff>
      <xdr:row>15</xdr:row>
      <xdr:rowOff>123825</xdr:rowOff>
    </xdr:to>
    <xdr:cxnSp macro="">
      <xdr:nvCxnSpPr>
        <xdr:cNvPr id="259" name="Прямая со стрелкой 258"/>
        <xdr:cNvCxnSpPr/>
      </xdr:nvCxnSpPr>
      <xdr:spPr>
        <a:xfrm>
          <a:off x="8284845" y="494740"/>
          <a:ext cx="2449830" cy="2486585"/>
        </a:xfrm>
        <a:prstGeom prst="straightConnector1">
          <a:avLst/>
        </a:prstGeom>
        <a:ln w="25400">
          <a:solidFill>
            <a:srgbClr val="0070C0"/>
          </a:solidFill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53340</xdr:colOff>
      <xdr:row>10</xdr:row>
      <xdr:rowOff>82924</xdr:rowOff>
    </xdr:from>
    <xdr:to>
      <xdr:col>36</xdr:col>
      <xdr:colOff>74295</xdr:colOff>
      <xdr:row>10</xdr:row>
      <xdr:rowOff>85726</xdr:rowOff>
    </xdr:to>
    <xdr:cxnSp macro="">
      <xdr:nvCxnSpPr>
        <xdr:cNvPr id="261" name="Прямая со стрелкой 260"/>
        <xdr:cNvCxnSpPr/>
      </xdr:nvCxnSpPr>
      <xdr:spPr>
        <a:xfrm flipV="1">
          <a:off x="6492240" y="1978399"/>
          <a:ext cx="516255" cy="2802"/>
        </a:xfrm>
        <a:prstGeom prst="straightConnector1">
          <a:avLst/>
        </a:prstGeom>
        <a:ln w="25400">
          <a:solidFill>
            <a:srgbClr val="FFFF00"/>
          </a:solidFill>
          <a:headEnd type="diamond"/>
          <a:tail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3810</xdr:colOff>
      <xdr:row>9</xdr:row>
      <xdr:rowOff>77321</xdr:rowOff>
    </xdr:from>
    <xdr:to>
      <xdr:col>37</xdr:col>
      <xdr:colOff>3810</xdr:colOff>
      <xdr:row>10</xdr:row>
      <xdr:rowOff>75080</xdr:rowOff>
    </xdr:to>
    <xdr:cxnSp macro="">
      <xdr:nvCxnSpPr>
        <xdr:cNvPr id="265" name="Прямая со стрелкой 264"/>
        <xdr:cNvCxnSpPr/>
      </xdr:nvCxnSpPr>
      <xdr:spPr>
        <a:xfrm>
          <a:off x="7185660" y="1782296"/>
          <a:ext cx="0" cy="188259"/>
        </a:xfrm>
        <a:prstGeom prst="straightConnector1">
          <a:avLst/>
        </a:prstGeom>
        <a:ln w="25400">
          <a:solidFill>
            <a:schemeClr val="bg1">
              <a:lumMod val="85000"/>
            </a:schemeClr>
          </a:solidFill>
          <a:headEnd type="diamond"/>
          <a:tail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99060</xdr:colOff>
      <xdr:row>9</xdr:row>
      <xdr:rowOff>99060</xdr:rowOff>
    </xdr:from>
    <xdr:to>
      <xdr:col>21</xdr:col>
      <xdr:colOff>15240</xdr:colOff>
      <xdr:row>9</xdr:row>
      <xdr:rowOff>99060</xdr:rowOff>
    </xdr:to>
    <xdr:cxnSp macro="">
      <xdr:nvCxnSpPr>
        <xdr:cNvPr id="268" name="Прямая соединительная линия 267"/>
        <xdr:cNvCxnSpPr/>
      </xdr:nvCxnSpPr>
      <xdr:spPr>
        <a:xfrm>
          <a:off x="2823210" y="1804035"/>
          <a:ext cx="2392680" cy="0"/>
        </a:xfrm>
        <a:prstGeom prst="line">
          <a:avLst/>
        </a:prstGeom>
        <a:ln>
          <a:solidFill>
            <a:srgbClr val="00B05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99060</xdr:colOff>
      <xdr:row>23</xdr:row>
      <xdr:rowOff>81915</xdr:rowOff>
    </xdr:from>
    <xdr:to>
      <xdr:col>20</xdr:col>
      <xdr:colOff>209550</xdr:colOff>
      <xdr:row>23</xdr:row>
      <xdr:rowOff>81915</xdr:rowOff>
    </xdr:to>
    <xdr:cxnSp macro="">
      <xdr:nvCxnSpPr>
        <xdr:cNvPr id="269" name="Прямая соединительная линия 268"/>
        <xdr:cNvCxnSpPr/>
      </xdr:nvCxnSpPr>
      <xdr:spPr>
        <a:xfrm>
          <a:off x="2823210" y="4387215"/>
          <a:ext cx="2339340" cy="0"/>
        </a:xfrm>
        <a:prstGeom prst="line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99060</xdr:colOff>
      <xdr:row>24</xdr:row>
      <xdr:rowOff>72390</xdr:rowOff>
    </xdr:from>
    <xdr:to>
      <xdr:col>21</xdr:col>
      <xdr:colOff>15240</xdr:colOff>
      <xdr:row>24</xdr:row>
      <xdr:rowOff>72390</xdr:rowOff>
    </xdr:to>
    <xdr:cxnSp macro="">
      <xdr:nvCxnSpPr>
        <xdr:cNvPr id="270" name="Прямая соединительная линия 269"/>
        <xdr:cNvCxnSpPr/>
      </xdr:nvCxnSpPr>
      <xdr:spPr>
        <a:xfrm>
          <a:off x="2823210" y="4568190"/>
          <a:ext cx="2392680" cy="0"/>
        </a:xfrm>
        <a:prstGeom prst="line">
          <a:avLst/>
        </a:prstGeom>
        <a:ln>
          <a:solidFill>
            <a:schemeClr val="accent6">
              <a:lumMod val="60000"/>
              <a:lumOff val="4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99060</xdr:colOff>
      <xdr:row>29</xdr:row>
      <xdr:rowOff>127635</xdr:rowOff>
    </xdr:from>
    <xdr:to>
      <xdr:col>21</xdr:col>
      <xdr:colOff>15240</xdr:colOff>
      <xdr:row>29</xdr:row>
      <xdr:rowOff>127635</xdr:rowOff>
    </xdr:to>
    <xdr:cxnSp macro="">
      <xdr:nvCxnSpPr>
        <xdr:cNvPr id="271" name="Прямая соединительная линия 270"/>
        <xdr:cNvCxnSpPr/>
      </xdr:nvCxnSpPr>
      <xdr:spPr>
        <a:xfrm>
          <a:off x="2823210" y="5680710"/>
          <a:ext cx="239268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99060</xdr:colOff>
      <xdr:row>27</xdr:row>
      <xdr:rowOff>102870</xdr:rowOff>
    </xdr:from>
    <xdr:to>
      <xdr:col>21</xdr:col>
      <xdr:colOff>15240</xdr:colOff>
      <xdr:row>27</xdr:row>
      <xdr:rowOff>102870</xdr:rowOff>
    </xdr:to>
    <xdr:cxnSp macro="">
      <xdr:nvCxnSpPr>
        <xdr:cNvPr id="272" name="Прямая соединительная линия 271"/>
        <xdr:cNvCxnSpPr/>
      </xdr:nvCxnSpPr>
      <xdr:spPr>
        <a:xfrm>
          <a:off x="2823210" y="5170170"/>
          <a:ext cx="23926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</xdr:colOff>
      <xdr:row>26</xdr:row>
      <xdr:rowOff>118110</xdr:rowOff>
    </xdr:from>
    <xdr:to>
      <xdr:col>20</xdr:col>
      <xdr:colOff>205740</xdr:colOff>
      <xdr:row>26</xdr:row>
      <xdr:rowOff>118110</xdr:rowOff>
    </xdr:to>
    <xdr:cxnSp macro="">
      <xdr:nvCxnSpPr>
        <xdr:cNvPr id="273" name="Прямая соединительная линия 272"/>
        <xdr:cNvCxnSpPr/>
      </xdr:nvCxnSpPr>
      <xdr:spPr>
        <a:xfrm>
          <a:off x="2766060" y="5099685"/>
          <a:ext cx="2392680" cy="0"/>
        </a:xfrm>
        <a:prstGeom prst="line">
          <a:avLst/>
        </a:prstGeom>
        <a:ln>
          <a:solidFill>
            <a:srgbClr val="00B05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91440</xdr:colOff>
      <xdr:row>31</xdr:row>
      <xdr:rowOff>100965</xdr:rowOff>
    </xdr:from>
    <xdr:to>
      <xdr:col>21</xdr:col>
      <xdr:colOff>7620</xdr:colOff>
      <xdr:row>31</xdr:row>
      <xdr:rowOff>100965</xdr:rowOff>
    </xdr:to>
    <xdr:cxnSp macro="">
      <xdr:nvCxnSpPr>
        <xdr:cNvPr id="274" name="Прямая соединительная линия 273"/>
        <xdr:cNvCxnSpPr/>
      </xdr:nvCxnSpPr>
      <xdr:spPr>
        <a:xfrm>
          <a:off x="2815590" y="5920740"/>
          <a:ext cx="2392680" cy="0"/>
        </a:xfrm>
        <a:prstGeom prst="line">
          <a:avLst/>
        </a:prstGeom>
        <a:ln>
          <a:solidFill>
            <a:schemeClr val="accent6">
              <a:lumMod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99060</xdr:colOff>
      <xdr:row>32</xdr:row>
      <xdr:rowOff>89535</xdr:rowOff>
    </xdr:from>
    <xdr:to>
      <xdr:col>21</xdr:col>
      <xdr:colOff>15240</xdr:colOff>
      <xdr:row>32</xdr:row>
      <xdr:rowOff>89535</xdr:rowOff>
    </xdr:to>
    <xdr:cxnSp macro="">
      <xdr:nvCxnSpPr>
        <xdr:cNvPr id="275" name="Прямая соединительная линия 274"/>
        <xdr:cNvCxnSpPr/>
      </xdr:nvCxnSpPr>
      <xdr:spPr>
        <a:xfrm>
          <a:off x="2823210" y="6099810"/>
          <a:ext cx="2392680" cy="0"/>
        </a:xfrm>
        <a:prstGeom prst="line">
          <a:avLst/>
        </a:prstGeom>
        <a:ln>
          <a:solidFill>
            <a:schemeClr val="accent6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99060</xdr:colOff>
      <xdr:row>33</xdr:row>
      <xdr:rowOff>70485</xdr:rowOff>
    </xdr:from>
    <xdr:to>
      <xdr:col>21</xdr:col>
      <xdr:colOff>15240</xdr:colOff>
      <xdr:row>33</xdr:row>
      <xdr:rowOff>70485</xdr:rowOff>
    </xdr:to>
    <xdr:cxnSp macro="">
      <xdr:nvCxnSpPr>
        <xdr:cNvPr id="276" name="Прямая соединительная линия 275"/>
        <xdr:cNvCxnSpPr/>
      </xdr:nvCxnSpPr>
      <xdr:spPr>
        <a:xfrm>
          <a:off x="2823210" y="6271260"/>
          <a:ext cx="2392680" cy="0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53340</xdr:colOff>
      <xdr:row>3</xdr:row>
      <xdr:rowOff>111499</xdr:rowOff>
    </xdr:from>
    <xdr:to>
      <xdr:col>36</xdr:col>
      <xdr:colOff>83820</xdr:colOff>
      <xdr:row>3</xdr:row>
      <xdr:rowOff>111499</xdr:rowOff>
    </xdr:to>
    <xdr:cxnSp macro="">
      <xdr:nvCxnSpPr>
        <xdr:cNvPr id="285" name="Прямая со стрелкой 284"/>
        <xdr:cNvCxnSpPr/>
      </xdr:nvCxnSpPr>
      <xdr:spPr>
        <a:xfrm>
          <a:off x="8473440" y="682999"/>
          <a:ext cx="525780" cy="0"/>
        </a:xfrm>
        <a:prstGeom prst="straightConnector1">
          <a:avLst/>
        </a:prstGeom>
        <a:ln w="25400">
          <a:solidFill>
            <a:schemeClr val="bg1">
              <a:lumMod val="9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3</xdr:row>
      <xdr:rowOff>101414</xdr:rowOff>
    </xdr:from>
    <xdr:to>
      <xdr:col>31</xdr:col>
      <xdr:colOff>70485</xdr:colOff>
      <xdr:row>18</xdr:row>
      <xdr:rowOff>85725</xdr:rowOff>
    </xdr:to>
    <xdr:cxnSp macro="">
      <xdr:nvCxnSpPr>
        <xdr:cNvPr id="286" name="Прямая соединительная линия 285"/>
        <xdr:cNvCxnSpPr/>
      </xdr:nvCxnSpPr>
      <xdr:spPr>
        <a:xfrm flipV="1">
          <a:off x="5191125" y="672914"/>
          <a:ext cx="2556510" cy="2841811"/>
        </a:xfrm>
        <a:prstGeom prst="line">
          <a:avLst/>
        </a:prstGeom>
        <a:ln w="25400">
          <a:tailEnd type="arrow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68580</xdr:colOff>
      <xdr:row>4</xdr:row>
      <xdr:rowOff>89648</xdr:rowOff>
    </xdr:from>
    <xdr:to>
      <xdr:col>38</xdr:col>
      <xdr:colOff>99060</xdr:colOff>
      <xdr:row>7</xdr:row>
      <xdr:rowOff>92449</xdr:rowOff>
    </xdr:to>
    <xdr:cxnSp macro="">
      <xdr:nvCxnSpPr>
        <xdr:cNvPr id="243" name="Прямая со стрелкой 242"/>
        <xdr:cNvCxnSpPr/>
      </xdr:nvCxnSpPr>
      <xdr:spPr>
        <a:xfrm flipH="1" flipV="1">
          <a:off x="7002780" y="851648"/>
          <a:ext cx="525780" cy="564776"/>
        </a:xfrm>
        <a:prstGeom prst="straightConnector1">
          <a:avLst/>
        </a:prstGeom>
        <a:ln w="25400">
          <a:solidFill>
            <a:srgbClr val="FFFF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43815</xdr:colOff>
      <xdr:row>6</xdr:row>
      <xdr:rowOff>82924</xdr:rowOff>
    </xdr:from>
    <xdr:to>
      <xdr:col>36</xdr:col>
      <xdr:colOff>74295</xdr:colOff>
      <xdr:row>6</xdr:row>
      <xdr:rowOff>82924</xdr:rowOff>
    </xdr:to>
    <xdr:cxnSp macro="">
      <xdr:nvCxnSpPr>
        <xdr:cNvPr id="291" name="Прямая со стрелкой 290"/>
        <xdr:cNvCxnSpPr/>
      </xdr:nvCxnSpPr>
      <xdr:spPr>
        <a:xfrm>
          <a:off x="8463915" y="1225924"/>
          <a:ext cx="525780" cy="0"/>
        </a:xfrm>
        <a:prstGeom prst="straightConnector1">
          <a:avLst/>
        </a:prstGeom>
        <a:ln w="25400">
          <a:solidFill>
            <a:srgbClr val="00B05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</xdr:row>
      <xdr:rowOff>89535</xdr:rowOff>
    </xdr:from>
    <xdr:to>
      <xdr:col>31</xdr:col>
      <xdr:colOff>81915</xdr:colOff>
      <xdr:row>17</xdr:row>
      <xdr:rowOff>76200</xdr:rowOff>
    </xdr:to>
    <xdr:cxnSp macro="">
      <xdr:nvCxnSpPr>
        <xdr:cNvPr id="293" name="Прямая соединительная линия 292"/>
        <xdr:cNvCxnSpPr/>
      </xdr:nvCxnSpPr>
      <xdr:spPr>
        <a:xfrm flipV="1">
          <a:off x="5200650" y="1232535"/>
          <a:ext cx="2558415" cy="2082165"/>
        </a:xfrm>
        <a:prstGeom prst="line">
          <a:avLst/>
        </a:prstGeom>
        <a:ln w="25400">
          <a:prstDash val="dash"/>
          <a:tailEnd type="arrow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76200</xdr:colOff>
      <xdr:row>7</xdr:row>
      <xdr:rowOff>93569</xdr:rowOff>
    </xdr:from>
    <xdr:to>
      <xdr:col>37</xdr:col>
      <xdr:colOff>3810</xdr:colOff>
      <xdr:row>18</xdr:row>
      <xdr:rowOff>68916</xdr:rowOff>
    </xdr:to>
    <xdr:cxnSp macro="">
      <xdr:nvCxnSpPr>
        <xdr:cNvPr id="296" name="Прямая со стрелкой 295"/>
        <xdr:cNvCxnSpPr/>
      </xdr:nvCxnSpPr>
      <xdr:spPr>
        <a:xfrm flipV="1">
          <a:off x="8991600" y="1427069"/>
          <a:ext cx="175260" cy="2070847"/>
        </a:xfrm>
        <a:prstGeom prst="straightConnector1">
          <a:avLst/>
        </a:prstGeom>
        <a:ln w="25400">
          <a:solidFill>
            <a:srgbClr val="FFFF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7</xdr:row>
      <xdr:rowOff>82924</xdr:rowOff>
    </xdr:from>
    <xdr:to>
      <xdr:col>32</xdr:col>
      <xdr:colOff>26670</xdr:colOff>
      <xdr:row>31</xdr:row>
      <xdr:rowOff>114300</xdr:rowOff>
    </xdr:to>
    <xdr:cxnSp macro="">
      <xdr:nvCxnSpPr>
        <xdr:cNvPr id="303" name="Прямая соединительная линия 302"/>
        <xdr:cNvCxnSpPr/>
      </xdr:nvCxnSpPr>
      <xdr:spPr>
        <a:xfrm flipV="1">
          <a:off x="5191125" y="1416424"/>
          <a:ext cx="2760345" cy="4603376"/>
        </a:xfrm>
        <a:prstGeom prst="line">
          <a:avLst/>
        </a:prstGeom>
        <a:ln w="25400">
          <a:solidFill>
            <a:schemeClr val="accent6">
              <a:lumMod val="50000"/>
            </a:schemeClr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7</xdr:row>
      <xdr:rowOff>82924</xdr:rowOff>
    </xdr:from>
    <xdr:to>
      <xdr:col>32</xdr:col>
      <xdr:colOff>175578</xdr:colOff>
      <xdr:row>29</xdr:row>
      <xdr:rowOff>133350</xdr:rowOff>
    </xdr:to>
    <xdr:cxnSp macro="">
      <xdr:nvCxnSpPr>
        <xdr:cNvPr id="309" name="Прямая соединительная линия 308"/>
        <xdr:cNvCxnSpPr/>
      </xdr:nvCxnSpPr>
      <xdr:spPr>
        <a:xfrm flipV="1">
          <a:off x="5191125" y="1425949"/>
          <a:ext cx="2909253" cy="4260476"/>
        </a:xfrm>
        <a:prstGeom prst="line">
          <a:avLst/>
        </a:prstGeom>
        <a:ln w="2540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28575</xdr:colOff>
      <xdr:row>6</xdr:row>
      <xdr:rowOff>104775</xdr:rowOff>
    </xdr:from>
    <xdr:to>
      <xdr:col>31</xdr:col>
      <xdr:colOff>121920</xdr:colOff>
      <xdr:row>7</xdr:row>
      <xdr:rowOff>73399</xdr:rowOff>
    </xdr:to>
    <xdr:cxnSp macro="">
      <xdr:nvCxnSpPr>
        <xdr:cNvPr id="312" name="Прямая соединительная линия 311"/>
        <xdr:cNvCxnSpPr/>
      </xdr:nvCxnSpPr>
      <xdr:spPr>
        <a:xfrm>
          <a:off x="5229225" y="1247775"/>
          <a:ext cx="2569845" cy="159124"/>
        </a:xfrm>
        <a:prstGeom prst="line">
          <a:avLst/>
        </a:prstGeom>
        <a:ln w="25400">
          <a:solidFill>
            <a:schemeClr val="accent6">
              <a:lumMod val="50000"/>
            </a:schemeClr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76200</xdr:colOff>
      <xdr:row>8</xdr:row>
      <xdr:rowOff>76200</xdr:rowOff>
    </xdr:from>
    <xdr:to>
      <xdr:col>31</xdr:col>
      <xdr:colOff>100965</xdr:colOff>
      <xdr:row>9</xdr:row>
      <xdr:rowOff>70485</xdr:rowOff>
    </xdr:to>
    <xdr:cxnSp macro="">
      <xdr:nvCxnSpPr>
        <xdr:cNvPr id="314" name="Прямая соединительная линия 313"/>
        <xdr:cNvCxnSpPr/>
      </xdr:nvCxnSpPr>
      <xdr:spPr>
        <a:xfrm>
          <a:off x="5276850" y="1609725"/>
          <a:ext cx="2501265" cy="184785"/>
        </a:xfrm>
        <a:prstGeom prst="line">
          <a:avLst/>
        </a:prstGeom>
        <a:ln w="25400">
          <a:solidFill>
            <a:srgbClr val="00B050"/>
          </a:solidFill>
          <a:tailEnd type="arrow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</xdr:row>
      <xdr:rowOff>70485</xdr:rowOff>
    </xdr:from>
    <xdr:to>
      <xdr:col>32</xdr:col>
      <xdr:colOff>43815</xdr:colOff>
      <xdr:row>33</xdr:row>
      <xdr:rowOff>57150</xdr:rowOff>
    </xdr:to>
    <xdr:cxnSp macro="">
      <xdr:nvCxnSpPr>
        <xdr:cNvPr id="316" name="Прямая соединительная линия 315"/>
        <xdr:cNvCxnSpPr/>
      </xdr:nvCxnSpPr>
      <xdr:spPr>
        <a:xfrm flipV="1">
          <a:off x="5200650" y="1794510"/>
          <a:ext cx="2767965" cy="4577715"/>
        </a:xfrm>
        <a:prstGeom prst="line">
          <a:avLst/>
        </a:prstGeom>
        <a:ln w="25400">
          <a:solidFill>
            <a:srgbClr val="00B050"/>
          </a:solidFill>
          <a:tailEnd type="arrow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95251</xdr:colOff>
      <xdr:row>9</xdr:row>
      <xdr:rowOff>47625</xdr:rowOff>
    </xdr:from>
    <xdr:to>
      <xdr:col>32</xdr:col>
      <xdr:colOff>238126</xdr:colOff>
      <xdr:row>12</xdr:row>
      <xdr:rowOff>104775</xdr:rowOff>
    </xdr:to>
    <xdr:sp macro="" textlink="">
      <xdr:nvSpPr>
        <xdr:cNvPr id="318" name="Скругленный прямоугольник 317"/>
        <xdr:cNvSpPr/>
      </xdr:nvSpPr>
      <xdr:spPr>
        <a:xfrm rot="16200000">
          <a:off x="7777164" y="2014537"/>
          <a:ext cx="628650" cy="1428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/>
            <a:t>1K</a:t>
          </a:r>
          <a:endParaRPr lang="ru-RU" sz="1100"/>
        </a:p>
      </xdr:txBody>
    </xdr:sp>
    <xdr:clientData/>
  </xdr:twoCellAnchor>
  <xdr:twoCellAnchor>
    <xdr:from>
      <xdr:col>33</xdr:col>
      <xdr:colOff>47628</xdr:colOff>
      <xdr:row>9</xdr:row>
      <xdr:rowOff>28575</xdr:rowOff>
    </xdr:from>
    <xdr:to>
      <xdr:col>33</xdr:col>
      <xdr:colOff>190503</xdr:colOff>
      <xdr:row>11</xdr:row>
      <xdr:rowOff>85725</xdr:rowOff>
    </xdr:to>
    <xdr:sp macro="" textlink="">
      <xdr:nvSpPr>
        <xdr:cNvPr id="319" name="Скругленный прямоугольник 318"/>
        <xdr:cNvSpPr/>
      </xdr:nvSpPr>
      <xdr:spPr>
        <a:xfrm rot="16200000">
          <a:off x="8072441" y="1900237"/>
          <a:ext cx="438150" cy="1428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/>
            <a:t>1K</a:t>
          </a:r>
          <a:endParaRPr lang="ru-RU" sz="1100"/>
        </a:p>
      </xdr:txBody>
    </xdr:sp>
    <xdr:clientData/>
  </xdr:twoCellAnchor>
  <xdr:twoCellAnchor>
    <xdr:from>
      <xdr:col>32</xdr:col>
      <xdr:colOff>15240</xdr:colOff>
      <xdr:row>7</xdr:row>
      <xdr:rowOff>81803</xdr:rowOff>
    </xdr:from>
    <xdr:to>
      <xdr:col>33</xdr:col>
      <xdr:colOff>114460</xdr:colOff>
      <xdr:row>14</xdr:row>
      <xdr:rowOff>66115</xdr:rowOff>
    </xdr:to>
    <xdr:cxnSp macro="">
      <xdr:nvCxnSpPr>
        <xdr:cNvPr id="299" name="Прямая со стрелкой 298"/>
        <xdr:cNvCxnSpPr/>
      </xdr:nvCxnSpPr>
      <xdr:spPr>
        <a:xfrm flipH="1">
          <a:off x="7940040" y="1415303"/>
          <a:ext cx="346870" cy="1317812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</xdr:row>
      <xdr:rowOff>51436</xdr:rowOff>
    </xdr:from>
    <xdr:to>
      <xdr:col>32</xdr:col>
      <xdr:colOff>43815</xdr:colOff>
      <xdr:row>26</xdr:row>
      <xdr:rowOff>114300</xdr:rowOff>
    </xdr:to>
    <xdr:cxnSp macro="">
      <xdr:nvCxnSpPr>
        <xdr:cNvPr id="321" name="Прямая соединительная линия 320"/>
        <xdr:cNvCxnSpPr/>
      </xdr:nvCxnSpPr>
      <xdr:spPr>
        <a:xfrm flipV="1">
          <a:off x="5200650" y="1965961"/>
          <a:ext cx="2767965" cy="3129914"/>
        </a:xfrm>
        <a:prstGeom prst="line">
          <a:avLst/>
        </a:prstGeom>
        <a:ln w="25400">
          <a:solidFill>
            <a:srgbClr val="00B050"/>
          </a:solidFill>
          <a:prstDash val="dash"/>
          <a:tailEnd type="arrow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7</xdr:row>
      <xdr:rowOff>114300</xdr:rowOff>
    </xdr:from>
    <xdr:to>
      <xdr:col>31</xdr:col>
      <xdr:colOff>87630</xdr:colOff>
      <xdr:row>11</xdr:row>
      <xdr:rowOff>75080</xdr:rowOff>
    </xdr:to>
    <xdr:cxnSp macro="">
      <xdr:nvCxnSpPr>
        <xdr:cNvPr id="323" name="Прямая соединительная линия 322"/>
        <xdr:cNvCxnSpPr/>
      </xdr:nvCxnSpPr>
      <xdr:spPr>
        <a:xfrm>
          <a:off x="5191125" y="1457325"/>
          <a:ext cx="2573655" cy="722780"/>
        </a:xfrm>
        <a:prstGeom prst="line">
          <a:avLst/>
        </a:prstGeom>
        <a:ln w="25400">
          <a:solidFill>
            <a:schemeClr val="accent6">
              <a:lumMod val="50000"/>
            </a:schemeClr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11</xdr:row>
      <xdr:rowOff>75080</xdr:rowOff>
    </xdr:from>
    <xdr:to>
      <xdr:col>32</xdr:col>
      <xdr:colOff>20955</xdr:colOff>
      <xdr:row>32</xdr:row>
      <xdr:rowOff>85725</xdr:rowOff>
    </xdr:to>
    <xdr:cxnSp macro="">
      <xdr:nvCxnSpPr>
        <xdr:cNvPr id="326" name="Прямая соединительная линия 325"/>
        <xdr:cNvCxnSpPr/>
      </xdr:nvCxnSpPr>
      <xdr:spPr>
        <a:xfrm flipV="1">
          <a:off x="5191125" y="2180105"/>
          <a:ext cx="2754630" cy="4030195"/>
        </a:xfrm>
        <a:prstGeom prst="line">
          <a:avLst/>
        </a:prstGeom>
        <a:ln w="25400">
          <a:solidFill>
            <a:schemeClr val="accent6">
              <a:lumMod val="50000"/>
            </a:schemeClr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12</xdr:row>
      <xdr:rowOff>24093</xdr:rowOff>
    </xdr:from>
    <xdr:to>
      <xdr:col>32</xdr:col>
      <xdr:colOff>22860</xdr:colOff>
      <xdr:row>27</xdr:row>
      <xdr:rowOff>85725</xdr:rowOff>
    </xdr:to>
    <xdr:cxnSp macro="">
      <xdr:nvCxnSpPr>
        <xdr:cNvPr id="328" name="Прямая соединительная линия 327"/>
        <xdr:cNvCxnSpPr/>
      </xdr:nvCxnSpPr>
      <xdr:spPr>
        <a:xfrm flipV="1">
          <a:off x="5200650" y="2319618"/>
          <a:ext cx="2747010" cy="2938182"/>
        </a:xfrm>
        <a:prstGeom prst="line">
          <a:avLst/>
        </a:prstGeom>
        <a:ln w="25400"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127635</xdr:colOff>
      <xdr:row>12</xdr:row>
      <xdr:rowOff>13136</xdr:rowOff>
    </xdr:from>
    <xdr:to>
      <xdr:col>43</xdr:col>
      <xdr:colOff>135530</xdr:colOff>
      <xdr:row>12</xdr:row>
      <xdr:rowOff>52668</xdr:rowOff>
    </xdr:to>
    <xdr:cxnSp macro="">
      <xdr:nvCxnSpPr>
        <xdr:cNvPr id="331" name="Прямая соединительная линия 330"/>
        <xdr:cNvCxnSpPr>
          <a:stCxn id="8" idx="2"/>
        </xdr:cNvCxnSpPr>
      </xdr:nvCxnSpPr>
      <xdr:spPr>
        <a:xfrm flipH="1">
          <a:off x="8300085" y="2308661"/>
          <a:ext cx="2484395" cy="39532"/>
        </a:xfrm>
        <a:prstGeom prst="line">
          <a:avLst/>
        </a:prstGeom>
        <a:ln w="25400"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13</xdr:row>
      <xdr:rowOff>91440</xdr:rowOff>
    </xdr:from>
    <xdr:to>
      <xdr:col>31</xdr:col>
      <xdr:colOff>66675</xdr:colOff>
      <xdr:row>15</xdr:row>
      <xdr:rowOff>85725</xdr:rowOff>
    </xdr:to>
    <xdr:cxnSp macro="">
      <xdr:nvCxnSpPr>
        <xdr:cNvPr id="333" name="Прямая соединительная линия 332"/>
        <xdr:cNvCxnSpPr/>
      </xdr:nvCxnSpPr>
      <xdr:spPr>
        <a:xfrm flipV="1">
          <a:off x="5210175" y="2577465"/>
          <a:ext cx="2533650" cy="375285"/>
        </a:xfrm>
        <a:prstGeom prst="line">
          <a:avLst/>
        </a:prstGeom>
        <a:ln w="25400">
          <a:solidFill>
            <a:schemeClr val="accent6">
              <a:lumMod val="60000"/>
              <a:lumOff val="40000"/>
            </a:schemeClr>
          </a:solidFill>
          <a:tailEnd type="arrow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228600</xdr:colOff>
      <xdr:row>13</xdr:row>
      <xdr:rowOff>53341</xdr:rowOff>
    </xdr:from>
    <xdr:to>
      <xdr:col>32</xdr:col>
      <xdr:colOff>38100</xdr:colOff>
      <xdr:row>23</xdr:row>
      <xdr:rowOff>85725</xdr:rowOff>
    </xdr:to>
    <xdr:cxnSp macro="">
      <xdr:nvCxnSpPr>
        <xdr:cNvPr id="335" name="Прямая соединительная линия 334"/>
        <xdr:cNvCxnSpPr/>
      </xdr:nvCxnSpPr>
      <xdr:spPr>
        <a:xfrm flipV="1">
          <a:off x="5181600" y="2539366"/>
          <a:ext cx="2781300" cy="1956434"/>
        </a:xfrm>
        <a:prstGeom prst="line">
          <a:avLst/>
        </a:prstGeom>
        <a:ln w="25400">
          <a:solidFill>
            <a:schemeClr val="accent6">
              <a:lumMod val="60000"/>
              <a:lumOff val="40000"/>
            </a:schemeClr>
          </a:solidFill>
          <a:tailEnd type="arrow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13</xdr:row>
      <xdr:rowOff>31378</xdr:rowOff>
    </xdr:from>
    <xdr:to>
      <xdr:col>34</xdr:col>
      <xdr:colOff>15240</xdr:colOff>
      <xdr:row>34</xdr:row>
      <xdr:rowOff>180975</xdr:rowOff>
    </xdr:to>
    <xdr:cxnSp macro="">
      <xdr:nvCxnSpPr>
        <xdr:cNvPr id="337" name="Прямая соединительная линия 336"/>
        <xdr:cNvCxnSpPr/>
      </xdr:nvCxnSpPr>
      <xdr:spPr>
        <a:xfrm flipV="1">
          <a:off x="5962650" y="2517403"/>
          <a:ext cx="2472690" cy="4169147"/>
        </a:xfrm>
        <a:prstGeom prst="line">
          <a:avLst/>
        </a:prstGeom>
        <a:ln w="25400">
          <a:solidFill>
            <a:schemeClr val="accent6">
              <a:lumMod val="50000"/>
            </a:schemeClr>
          </a:solidFill>
          <a:tailEnd type="arrow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47625</xdr:colOff>
      <xdr:row>14</xdr:row>
      <xdr:rowOff>40903</xdr:rowOff>
    </xdr:from>
    <xdr:to>
      <xdr:col>34</xdr:col>
      <xdr:colOff>43815</xdr:colOff>
      <xdr:row>35</xdr:row>
      <xdr:rowOff>180975</xdr:rowOff>
    </xdr:to>
    <xdr:cxnSp macro="">
      <xdr:nvCxnSpPr>
        <xdr:cNvPr id="341" name="Прямая соединительная линия 340"/>
        <xdr:cNvCxnSpPr/>
      </xdr:nvCxnSpPr>
      <xdr:spPr>
        <a:xfrm flipV="1">
          <a:off x="5991225" y="2717428"/>
          <a:ext cx="2472690" cy="4169147"/>
        </a:xfrm>
        <a:prstGeom prst="line">
          <a:avLst/>
        </a:prstGeom>
        <a:ln w="25400">
          <a:solidFill>
            <a:schemeClr val="bg1">
              <a:lumMod val="85000"/>
            </a:schemeClr>
          </a:solidFill>
          <a:tailEnd type="arrow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17</xdr:row>
      <xdr:rowOff>34291</xdr:rowOff>
    </xdr:from>
    <xdr:to>
      <xdr:col>31</xdr:col>
      <xdr:colOff>123825</xdr:colOff>
      <xdr:row>24</xdr:row>
      <xdr:rowOff>95250</xdr:rowOff>
    </xdr:to>
    <xdr:cxnSp macro="">
      <xdr:nvCxnSpPr>
        <xdr:cNvPr id="342" name="Прямая соединительная линия 341"/>
        <xdr:cNvCxnSpPr/>
      </xdr:nvCxnSpPr>
      <xdr:spPr>
        <a:xfrm flipV="1">
          <a:off x="5191125" y="3282316"/>
          <a:ext cx="2609850" cy="1413509"/>
        </a:xfrm>
        <a:prstGeom prst="line">
          <a:avLst/>
        </a:prstGeom>
        <a:ln w="25400">
          <a:solidFill>
            <a:schemeClr val="accent6">
              <a:lumMod val="60000"/>
              <a:lumOff val="40000"/>
            </a:schemeClr>
          </a:solidFill>
          <a:prstDash val="dash"/>
          <a:tailEnd type="arrow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108903</xdr:colOff>
      <xdr:row>17</xdr:row>
      <xdr:rowOff>50987</xdr:rowOff>
    </xdr:from>
    <xdr:to>
      <xdr:col>36</xdr:col>
      <xdr:colOff>74295</xdr:colOff>
      <xdr:row>17</xdr:row>
      <xdr:rowOff>50987</xdr:rowOff>
    </xdr:to>
    <xdr:cxnSp macro="">
      <xdr:nvCxnSpPr>
        <xdr:cNvPr id="343" name="Прямая со стрелкой 342"/>
        <xdr:cNvCxnSpPr/>
      </xdr:nvCxnSpPr>
      <xdr:spPr>
        <a:xfrm flipH="1">
          <a:off x="8281353" y="3299012"/>
          <a:ext cx="708342" cy="0"/>
        </a:xfrm>
        <a:prstGeom prst="straightConnector1">
          <a:avLst/>
        </a:prstGeom>
        <a:ln w="25400">
          <a:solidFill>
            <a:srgbClr val="FFFF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80011</xdr:colOff>
      <xdr:row>5</xdr:row>
      <xdr:rowOff>42362</xdr:rowOff>
    </xdr:from>
    <xdr:to>
      <xdr:col>43</xdr:col>
      <xdr:colOff>135530</xdr:colOff>
      <xdr:row>16</xdr:row>
      <xdr:rowOff>52668</xdr:rowOff>
    </xdr:to>
    <xdr:cxnSp macro="">
      <xdr:nvCxnSpPr>
        <xdr:cNvPr id="346" name="Прямая соединительная линия 345"/>
        <xdr:cNvCxnSpPr>
          <a:stCxn id="10" idx="2"/>
        </xdr:cNvCxnSpPr>
      </xdr:nvCxnSpPr>
      <xdr:spPr>
        <a:xfrm flipH="1">
          <a:off x="8252461" y="1004387"/>
          <a:ext cx="2532019" cy="2105806"/>
        </a:xfrm>
        <a:prstGeom prst="line">
          <a:avLst/>
        </a:prstGeom>
        <a:ln w="25400">
          <a:solidFill>
            <a:srgbClr val="00B050"/>
          </a:solidFill>
          <a:prstDash val="solid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34290</xdr:colOff>
      <xdr:row>1</xdr:row>
      <xdr:rowOff>180975</xdr:rowOff>
    </xdr:from>
    <xdr:to>
      <xdr:col>43</xdr:col>
      <xdr:colOff>76200</xdr:colOff>
      <xdr:row>11</xdr:row>
      <xdr:rowOff>64434</xdr:rowOff>
    </xdr:to>
    <xdr:cxnSp macro="">
      <xdr:nvCxnSpPr>
        <xdr:cNvPr id="350" name="Прямая соединительная линия 349"/>
        <xdr:cNvCxnSpPr/>
      </xdr:nvCxnSpPr>
      <xdr:spPr>
        <a:xfrm flipH="1">
          <a:off x="8454390" y="371475"/>
          <a:ext cx="2270760" cy="1797984"/>
        </a:xfrm>
        <a:prstGeom prst="line">
          <a:avLst/>
        </a:prstGeom>
        <a:ln w="25400">
          <a:solidFill>
            <a:srgbClr val="00B050"/>
          </a:solidFill>
          <a:prstDash val="solid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76199</xdr:colOff>
      <xdr:row>1</xdr:row>
      <xdr:rowOff>21125</xdr:rowOff>
    </xdr:from>
    <xdr:to>
      <xdr:col>11</xdr:col>
      <xdr:colOff>288030</xdr:colOff>
      <xdr:row>5</xdr:row>
      <xdr:rowOff>152399</xdr:rowOff>
    </xdr:to>
    <xdr:sp macro="" textlink="">
      <xdr:nvSpPr>
        <xdr:cNvPr id="2" name="Хорда 1"/>
        <xdr:cNvSpPr/>
      </xdr:nvSpPr>
      <xdr:spPr>
        <a:xfrm rot="10800000">
          <a:off x="5562599" y="211625"/>
          <a:ext cx="802381" cy="893274"/>
        </a:xfrm>
        <a:prstGeom prst="chord">
          <a:avLst>
            <a:gd name="adj1" fmla="val 14339"/>
            <a:gd name="adj2" fmla="val 1084166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12</xdr:col>
      <xdr:colOff>238125</xdr:colOff>
      <xdr:row>2</xdr:row>
      <xdr:rowOff>76201</xdr:rowOff>
    </xdr:from>
    <xdr:to>
      <xdr:col>13</xdr:col>
      <xdr:colOff>552450</xdr:colOff>
      <xdr:row>7</xdr:row>
      <xdr:rowOff>184895</xdr:rowOff>
    </xdr:to>
    <xdr:pic>
      <xdr:nvPicPr>
        <xdr:cNvPr id="3" name="Рисунок 2" descr="http://openenergymonitor.org/emon/sites/default/files/normal%20power%20conection%20diagram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457201"/>
          <a:ext cx="923925" cy="1061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</xdr:colOff>
      <xdr:row>2</xdr:row>
      <xdr:rowOff>47625</xdr:rowOff>
    </xdr:from>
    <xdr:to>
      <xdr:col>18</xdr:col>
      <xdr:colOff>599850</xdr:colOff>
      <xdr:row>11</xdr:row>
      <xdr:rowOff>133125</xdr:rowOff>
    </xdr:to>
    <xdr:pic>
      <xdr:nvPicPr>
        <xdr:cNvPr id="4" name="Рисунок 3" descr="http://g01.s.alicdn.com/kf/HT1fiDbFJtcXXagOFbXw/220776478/HT1fiDbFJtcXXagOFbXw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9675" y="428625"/>
          <a:ext cx="1800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190500</xdr:colOff>
      <xdr:row>17</xdr:row>
      <xdr:rowOff>9525</xdr:rowOff>
    </xdr:from>
    <xdr:to>
      <xdr:col>16</xdr:col>
      <xdr:colOff>19050</xdr:colOff>
      <xdr:row>22</xdr:row>
      <xdr:rowOff>9525</xdr:rowOff>
    </xdr:to>
    <xdr:pic>
      <xdr:nvPicPr>
        <xdr:cNvPr id="5" name="Рисунок 4" descr="vitayapara2.jpe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00"/>
        <a:stretch/>
      </xdr:blipFill>
      <xdr:spPr bwMode="auto">
        <a:xfrm>
          <a:off x="7781925" y="3238500"/>
          <a:ext cx="1047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9</xdr:row>
      <xdr:rowOff>8476</xdr:rowOff>
    </xdr:from>
    <xdr:to>
      <xdr:col>6</xdr:col>
      <xdr:colOff>47625</xdr:colOff>
      <xdr:row>22</xdr:row>
      <xdr:rowOff>104774</xdr:rowOff>
    </xdr:to>
    <xdr:sp macro="" textlink="">
      <xdr:nvSpPr>
        <xdr:cNvPr id="10" name="Полилиния 9"/>
        <xdr:cNvSpPr/>
      </xdr:nvSpPr>
      <xdr:spPr>
        <a:xfrm>
          <a:off x="2457450" y="1722976"/>
          <a:ext cx="1247775" cy="2563273"/>
        </a:xfrm>
        <a:custGeom>
          <a:avLst/>
          <a:gdLst>
            <a:gd name="connsiteX0" fmla="*/ 0 w 781050"/>
            <a:gd name="connsiteY0" fmla="*/ 1982248 h 1982248"/>
            <a:gd name="connsiteX1" fmla="*/ 85725 w 781050"/>
            <a:gd name="connsiteY1" fmla="*/ 1953673 h 1982248"/>
            <a:gd name="connsiteX2" fmla="*/ 104775 w 781050"/>
            <a:gd name="connsiteY2" fmla="*/ 1925098 h 1982248"/>
            <a:gd name="connsiteX3" fmla="*/ 133350 w 781050"/>
            <a:gd name="connsiteY3" fmla="*/ 1896523 h 1982248"/>
            <a:gd name="connsiteX4" fmla="*/ 142875 w 781050"/>
            <a:gd name="connsiteY4" fmla="*/ 1867948 h 1982248"/>
            <a:gd name="connsiteX5" fmla="*/ 190500 w 781050"/>
            <a:gd name="connsiteY5" fmla="*/ 1810798 h 1982248"/>
            <a:gd name="connsiteX6" fmla="*/ 228600 w 781050"/>
            <a:gd name="connsiteY6" fmla="*/ 1706023 h 1982248"/>
            <a:gd name="connsiteX7" fmla="*/ 238125 w 781050"/>
            <a:gd name="connsiteY7" fmla="*/ 1677448 h 1982248"/>
            <a:gd name="connsiteX8" fmla="*/ 285750 w 781050"/>
            <a:gd name="connsiteY8" fmla="*/ 1582198 h 1982248"/>
            <a:gd name="connsiteX9" fmla="*/ 304800 w 781050"/>
            <a:gd name="connsiteY9" fmla="*/ 1553623 h 1982248"/>
            <a:gd name="connsiteX10" fmla="*/ 323850 w 781050"/>
            <a:gd name="connsiteY10" fmla="*/ 1505998 h 1982248"/>
            <a:gd name="connsiteX11" fmla="*/ 352425 w 781050"/>
            <a:gd name="connsiteY11" fmla="*/ 1401223 h 1982248"/>
            <a:gd name="connsiteX12" fmla="*/ 361950 w 781050"/>
            <a:gd name="connsiteY12" fmla="*/ 1363123 h 1982248"/>
            <a:gd name="connsiteX13" fmla="*/ 371475 w 781050"/>
            <a:gd name="connsiteY13" fmla="*/ 1325023 h 1982248"/>
            <a:gd name="connsiteX14" fmla="*/ 390525 w 781050"/>
            <a:gd name="connsiteY14" fmla="*/ 1296448 h 1982248"/>
            <a:gd name="connsiteX15" fmla="*/ 409575 w 781050"/>
            <a:gd name="connsiteY15" fmla="*/ 1191673 h 1982248"/>
            <a:gd name="connsiteX16" fmla="*/ 438150 w 781050"/>
            <a:gd name="connsiteY16" fmla="*/ 1163098 h 1982248"/>
            <a:gd name="connsiteX17" fmla="*/ 466725 w 781050"/>
            <a:gd name="connsiteY17" fmla="*/ 1115473 h 1982248"/>
            <a:gd name="connsiteX18" fmla="*/ 485775 w 781050"/>
            <a:gd name="connsiteY18" fmla="*/ 1048798 h 1982248"/>
            <a:gd name="connsiteX19" fmla="*/ 514350 w 781050"/>
            <a:gd name="connsiteY19" fmla="*/ 1001173 h 1982248"/>
            <a:gd name="connsiteX20" fmla="*/ 523875 w 781050"/>
            <a:gd name="connsiteY20" fmla="*/ 972598 h 1982248"/>
            <a:gd name="connsiteX21" fmla="*/ 552450 w 781050"/>
            <a:gd name="connsiteY21" fmla="*/ 915448 h 1982248"/>
            <a:gd name="connsiteX22" fmla="*/ 590550 w 781050"/>
            <a:gd name="connsiteY22" fmla="*/ 810673 h 1982248"/>
            <a:gd name="connsiteX23" fmla="*/ 609600 w 781050"/>
            <a:gd name="connsiteY23" fmla="*/ 734473 h 1982248"/>
            <a:gd name="connsiteX24" fmla="*/ 638175 w 781050"/>
            <a:gd name="connsiteY24" fmla="*/ 686848 h 1982248"/>
            <a:gd name="connsiteX25" fmla="*/ 657225 w 781050"/>
            <a:gd name="connsiteY25" fmla="*/ 610648 h 1982248"/>
            <a:gd name="connsiteX26" fmla="*/ 666750 w 781050"/>
            <a:gd name="connsiteY26" fmla="*/ 582073 h 1982248"/>
            <a:gd name="connsiteX27" fmla="*/ 676275 w 781050"/>
            <a:gd name="connsiteY27" fmla="*/ 505873 h 1982248"/>
            <a:gd name="connsiteX28" fmla="*/ 685800 w 781050"/>
            <a:gd name="connsiteY28" fmla="*/ 448723 h 1982248"/>
            <a:gd name="connsiteX29" fmla="*/ 733425 w 781050"/>
            <a:gd name="connsiteY29" fmla="*/ 239173 h 1982248"/>
            <a:gd name="connsiteX30" fmla="*/ 742950 w 781050"/>
            <a:gd name="connsiteY30" fmla="*/ 210598 h 1982248"/>
            <a:gd name="connsiteX31" fmla="*/ 762000 w 781050"/>
            <a:gd name="connsiteY31" fmla="*/ 134398 h 1982248"/>
            <a:gd name="connsiteX32" fmla="*/ 781050 w 781050"/>
            <a:gd name="connsiteY32" fmla="*/ 77248 h 1982248"/>
            <a:gd name="connsiteX33" fmla="*/ 742950 w 781050"/>
            <a:gd name="connsiteY33" fmla="*/ 1048 h 1982248"/>
            <a:gd name="connsiteX34" fmla="*/ 723900 w 781050"/>
            <a:gd name="connsiteY34" fmla="*/ 1048 h 198224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</a:cxnLst>
          <a:rect l="l" t="t" r="r" b="b"/>
          <a:pathLst>
            <a:path w="781050" h="1982248">
              <a:moveTo>
                <a:pt x="0" y="1982248"/>
              </a:moveTo>
              <a:cubicBezTo>
                <a:pt x="29995" y="1976249"/>
                <a:pt x="60819" y="1974428"/>
                <a:pt x="85725" y="1953673"/>
              </a:cubicBezTo>
              <a:cubicBezTo>
                <a:pt x="94519" y="1946344"/>
                <a:pt x="97446" y="1933892"/>
                <a:pt x="104775" y="1925098"/>
              </a:cubicBezTo>
              <a:cubicBezTo>
                <a:pt x="113399" y="1914750"/>
                <a:pt x="123825" y="1906048"/>
                <a:pt x="133350" y="1896523"/>
              </a:cubicBezTo>
              <a:cubicBezTo>
                <a:pt x="136525" y="1886998"/>
                <a:pt x="137306" y="1876302"/>
                <a:pt x="142875" y="1867948"/>
              </a:cubicBezTo>
              <a:cubicBezTo>
                <a:pt x="185006" y="1804751"/>
                <a:pt x="159337" y="1873124"/>
                <a:pt x="190500" y="1810798"/>
              </a:cubicBezTo>
              <a:cubicBezTo>
                <a:pt x="203754" y="1784290"/>
                <a:pt x="219709" y="1732696"/>
                <a:pt x="228600" y="1706023"/>
              </a:cubicBezTo>
              <a:cubicBezTo>
                <a:pt x="231775" y="1696498"/>
                <a:pt x="232959" y="1686057"/>
                <a:pt x="238125" y="1677448"/>
              </a:cubicBezTo>
              <a:cubicBezTo>
                <a:pt x="317604" y="1544982"/>
                <a:pt x="220936" y="1711826"/>
                <a:pt x="285750" y="1582198"/>
              </a:cubicBezTo>
              <a:cubicBezTo>
                <a:pt x="290870" y="1571959"/>
                <a:pt x="299680" y="1563862"/>
                <a:pt x="304800" y="1553623"/>
              </a:cubicBezTo>
              <a:cubicBezTo>
                <a:pt x="312446" y="1538330"/>
                <a:pt x="317847" y="1522007"/>
                <a:pt x="323850" y="1505998"/>
              </a:cubicBezTo>
              <a:cubicBezTo>
                <a:pt x="337203" y="1470389"/>
                <a:pt x="342547" y="1440735"/>
                <a:pt x="352425" y="1401223"/>
              </a:cubicBezTo>
              <a:lnTo>
                <a:pt x="361950" y="1363123"/>
              </a:lnTo>
              <a:cubicBezTo>
                <a:pt x="365125" y="1350423"/>
                <a:pt x="364213" y="1335915"/>
                <a:pt x="371475" y="1325023"/>
              </a:cubicBezTo>
              <a:lnTo>
                <a:pt x="390525" y="1296448"/>
              </a:lnTo>
              <a:cubicBezTo>
                <a:pt x="390801" y="1294793"/>
                <a:pt x="406247" y="1198329"/>
                <a:pt x="409575" y="1191673"/>
              </a:cubicBezTo>
              <a:cubicBezTo>
                <a:pt x="415599" y="1179625"/>
                <a:pt x="430068" y="1173874"/>
                <a:pt x="438150" y="1163098"/>
              </a:cubicBezTo>
              <a:cubicBezTo>
                <a:pt x="449258" y="1148287"/>
                <a:pt x="457200" y="1131348"/>
                <a:pt x="466725" y="1115473"/>
              </a:cubicBezTo>
              <a:cubicBezTo>
                <a:pt x="469777" y="1103266"/>
                <a:pt x="478943" y="1062463"/>
                <a:pt x="485775" y="1048798"/>
              </a:cubicBezTo>
              <a:cubicBezTo>
                <a:pt x="494054" y="1032239"/>
                <a:pt x="506071" y="1017732"/>
                <a:pt x="514350" y="1001173"/>
              </a:cubicBezTo>
              <a:cubicBezTo>
                <a:pt x="518840" y="992193"/>
                <a:pt x="519797" y="981773"/>
                <a:pt x="523875" y="972598"/>
              </a:cubicBezTo>
              <a:cubicBezTo>
                <a:pt x="532525" y="953135"/>
                <a:pt x="545287" y="935506"/>
                <a:pt x="552450" y="915448"/>
              </a:cubicBezTo>
              <a:cubicBezTo>
                <a:pt x="594424" y="797921"/>
                <a:pt x="548168" y="874246"/>
                <a:pt x="590550" y="810673"/>
              </a:cubicBezTo>
              <a:cubicBezTo>
                <a:pt x="594173" y="792559"/>
                <a:pt x="599837" y="753999"/>
                <a:pt x="609600" y="734473"/>
              </a:cubicBezTo>
              <a:cubicBezTo>
                <a:pt x="617879" y="717914"/>
                <a:pt x="629896" y="703407"/>
                <a:pt x="638175" y="686848"/>
              </a:cubicBezTo>
              <a:cubicBezTo>
                <a:pt x="649061" y="665075"/>
                <a:pt x="651791" y="632385"/>
                <a:pt x="657225" y="610648"/>
              </a:cubicBezTo>
              <a:cubicBezTo>
                <a:pt x="659660" y="600908"/>
                <a:pt x="663575" y="591598"/>
                <a:pt x="666750" y="582073"/>
              </a:cubicBezTo>
              <a:cubicBezTo>
                <a:pt x="669925" y="556673"/>
                <a:pt x="672655" y="531213"/>
                <a:pt x="676275" y="505873"/>
              </a:cubicBezTo>
              <a:cubicBezTo>
                <a:pt x="679006" y="486754"/>
                <a:pt x="683405" y="467887"/>
                <a:pt x="685800" y="448723"/>
              </a:cubicBezTo>
              <a:cubicBezTo>
                <a:pt x="709724" y="257334"/>
                <a:pt x="669487" y="324423"/>
                <a:pt x="733425" y="239173"/>
              </a:cubicBezTo>
              <a:cubicBezTo>
                <a:pt x="736600" y="229648"/>
                <a:pt x="740308" y="220284"/>
                <a:pt x="742950" y="210598"/>
              </a:cubicBezTo>
              <a:cubicBezTo>
                <a:pt x="749839" y="185339"/>
                <a:pt x="753721" y="159236"/>
                <a:pt x="762000" y="134398"/>
              </a:cubicBezTo>
              <a:lnTo>
                <a:pt x="781050" y="77248"/>
              </a:lnTo>
              <a:cubicBezTo>
                <a:pt x="773230" y="30325"/>
                <a:pt x="785468" y="18055"/>
                <a:pt x="742950" y="1048"/>
              </a:cubicBezTo>
              <a:cubicBezTo>
                <a:pt x="737054" y="-1310"/>
                <a:pt x="730250" y="1048"/>
                <a:pt x="723900" y="1048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57150</xdr:colOff>
      <xdr:row>3</xdr:row>
      <xdr:rowOff>85725</xdr:rowOff>
    </xdr:from>
    <xdr:to>
      <xdr:col>6</xdr:col>
      <xdr:colOff>104775</xdr:colOff>
      <xdr:row>9</xdr:row>
      <xdr:rowOff>85725</xdr:rowOff>
    </xdr:to>
    <xdr:sp macro="" textlink="">
      <xdr:nvSpPr>
        <xdr:cNvPr id="11" name="Полилиния 10"/>
        <xdr:cNvSpPr/>
      </xdr:nvSpPr>
      <xdr:spPr>
        <a:xfrm>
          <a:off x="2495550" y="657225"/>
          <a:ext cx="1266825" cy="1143000"/>
        </a:xfrm>
        <a:custGeom>
          <a:avLst/>
          <a:gdLst>
            <a:gd name="connsiteX0" fmla="*/ 0 w 628650"/>
            <a:gd name="connsiteY0" fmla="*/ 0 h 228600"/>
            <a:gd name="connsiteX1" fmla="*/ 133350 w 628650"/>
            <a:gd name="connsiteY1" fmla="*/ 19050 h 228600"/>
            <a:gd name="connsiteX2" fmla="*/ 209550 w 628650"/>
            <a:gd name="connsiteY2" fmla="*/ 57150 h 228600"/>
            <a:gd name="connsiteX3" fmla="*/ 257175 w 628650"/>
            <a:gd name="connsiteY3" fmla="*/ 76200 h 228600"/>
            <a:gd name="connsiteX4" fmla="*/ 352425 w 628650"/>
            <a:gd name="connsiteY4" fmla="*/ 104775 h 228600"/>
            <a:gd name="connsiteX5" fmla="*/ 419100 w 628650"/>
            <a:gd name="connsiteY5" fmla="*/ 142875 h 228600"/>
            <a:gd name="connsiteX6" fmla="*/ 533400 w 628650"/>
            <a:gd name="connsiteY6" fmla="*/ 180975 h 228600"/>
            <a:gd name="connsiteX7" fmla="*/ 628650 w 628650"/>
            <a:gd name="connsiteY7" fmla="*/ 228600 h 2286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628650" h="228600">
              <a:moveTo>
                <a:pt x="0" y="0"/>
              </a:moveTo>
              <a:cubicBezTo>
                <a:pt x="44450" y="6350"/>
                <a:pt x="90031" y="7236"/>
                <a:pt x="133350" y="19050"/>
              </a:cubicBezTo>
              <a:cubicBezTo>
                <a:pt x="160747" y="26522"/>
                <a:pt x="183183" y="46603"/>
                <a:pt x="209550" y="57150"/>
              </a:cubicBezTo>
              <a:cubicBezTo>
                <a:pt x="225425" y="63500"/>
                <a:pt x="240798" y="71287"/>
                <a:pt x="257175" y="76200"/>
              </a:cubicBezTo>
              <a:cubicBezTo>
                <a:pt x="324098" y="96277"/>
                <a:pt x="287095" y="72110"/>
                <a:pt x="352425" y="104775"/>
              </a:cubicBezTo>
              <a:cubicBezTo>
                <a:pt x="403207" y="130166"/>
                <a:pt x="357871" y="120610"/>
                <a:pt x="419100" y="142875"/>
              </a:cubicBezTo>
              <a:cubicBezTo>
                <a:pt x="504642" y="173981"/>
                <a:pt x="462518" y="147897"/>
                <a:pt x="533400" y="180975"/>
              </a:cubicBezTo>
              <a:cubicBezTo>
                <a:pt x="565567" y="195986"/>
                <a:pt x="628650" y="228600"/>
                <a:pt x="628650" y="22860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47625</xdr:colOff>
      <xdr:row>8</xdr:row>
      <xdr:rowOff>133350</xdr:rowOff>
    </xdr:from>
    <xdr:to>
      <xdr:col>7</xdr:col>
      <xdr:colOff>57150</xdr:colOff>
      <xdr:row>24</xdr:row>
      <xdr:rowOff>114300</xdr:rowOff>
    </xdr:to>
    <xdr:sp macro="" textlink="">
      <xdr:nvSpPr>
        <xdr:cNvPr id="12" name="Полилиния 11"/>
        <xdr:cNvSpPr/>
      </xdr:nvSpPr>
      <xdr:spPr>
        <a:xfrm>
          <a:off x="2486025" y="1657350"/>
          <a:ext cx="1838325" cy="3019425"/>
        </a:xfrm>
        <a:custGeom>
          <a:avLst/>
          <a:gdLst>
            <a:gd name="connsiteX0" fmla="*/ 0 w 1267527"/>
            <a:gd name="connsiteY0" fmla="*/ 2943225 h 2943225"/>
            <a:gd name="connsiteX1" fmla="*/ 47625 w 1267527"/>
            <a:gd name="connsiteY1" fmla="*/ 2933700 h 2943225"/>
            <a:gd name="connsiteX2" fmla="*/ 85725 w 1267527"/>
            <a:gd name="connsiteY2" fmla="*/ 2905125 h 2943225"/>
            <a:gd name="connsiteX3" fmla="*/ 142875 w 1267527"/>
            <a:gd name="connsiteY3" fmla="*/ 2876550 h 2943225"/>
            <a:gd name="connsiteX4" fmla="*/ 171450 w 1267527"/>
            <a:gd name="connsiteY4" fmla="*/ 2847975 h 2943225"/>
            <a:gd name="connsiteX5" fmla="*/ 200025 w 1267527"/>
            <a:gd name="connsiteY5" fmla="*/ 2828925 h 2943225"/>
            <a:gd name="connsiteX6" fmla="*/ 219075 w 1267527"/>
            <a:gd name="connsiteY6" fmla="*/ 2800350 h 2943225"/>
            <a:gd name="connsiteX7" fmla="*/ 247650 w 1267527"/>
            <a:gd name="connsiteY7" fmla="*/ 2781300 h 2943225"/>
            <a:gd name="connsiteX8" fmla="*/ 304800 w 1267527"/>
            <a:gd name="connsiteY8" fmla="*/ 2724150 h 2943225"/>
            <a:gd name="connsiteX9" fmla="*/ 323850 w 1267527"/>
            <a:gd name="connsiteY9" fmla="*/ 2695575 h 2943225"/>
            <a:gd name="connsiteX10" fmla="*/ 371475 w 1267527"/>
            <a:gd name="connsiteY10" fmla="*/ 2638425 h 2943225"/>
            <a:gd name="connsiteX11" fmla="*/ 381000 w 1267527"/>
            <a:gd name="connsiteY11" fmla="*/ 2609850 h 2943225"/>
            <a:gd name="connsiteX12" fmla="*/ 409575 w 1267527"/>
            <a:gd name="connsiteY12" fmla="*/ 2571750 h 2943225"/>
            <a:gd name="connsiteX13" fmla="*/ 466725 w 1267527"/>
            <a:gd name="connsiteY13" fmla="*/ 2495550 h 2943225"/>
            <a:gd name="connsiteX14" fmla="*/ 476250 w 1267527"/>
            <a:gd name="connsiteY14" fmla="*/ 2438400 h 2943225"/>
            <a:gd name="connsiteX15" fmla="*/ 495300 w 1267527"/>
            <a:gd name="connsiteY15" fmla="*/ 2409825 h 2943225"/>
            <a:gd name="connsiteX16" fmla="*/ 504825 w 1267527"/>
            <a:gd name="connsiteY16" fmla="*/ 2371725 h 2943225"/>
            <a:gd name="connsiteX17" fmla="*/ 523875 w 1267527"/>
            <a:gd name="connsiteY17" fmla="*/ 2343150 h 2943225"/>
            <a:gd name="connsiteX18" fmla="*/ 533400 w 1267527"/>
            <a:gd name="connsiteY18" fmla="*/ 2314575 h 2943225"/>
            <a:gd name="connsiteX19" fmla="*/ 561975 w 1267527"/>
            <a:gd name="connsiteY19" fmla="*/ 2247900 h 2943225"/>
            <a:gd name="connsiteX20" fmla="*/ 581025 w 1267527"/>
            <a:gd name="connsiteY20" fmla="*/ 2219325 h 2943225"/>
            <a:gd name="connsiteX21" fmla="*/ 619125 w 1267527"/>
            <a:gd name="connsiteY21" fmla="*/ 2124075 h 2943225"/>
            <a:gd name="connsiteX22" fmla="*/ 638175 w 1267527"/>
            <a:gd name="connsiteY22" fmla="*/ 2076450 h 2943225"/>
            <a:gd name="connsiteX23" fmla="*/ 657225 w 1267527"/>
            <a:gd name="connsiteY23" fmla="*/ 2038350 h 2943225"/>
            <a:gd name="connsiteX24" fmla="*/ 676275 w 1267527"/>
            <a:gd name="connsiteY24" fmla="*/ 1990725 h 2943225"/>
            <a:gd name="connsiteX25" fmla="*/ 704850 w 1267527"/>
            <a:gd name="connsiteY25" fmla="*/ 1943100 h 2943225"/>
            <a:gd name="connsiteX26" fmla="*/ 762000 w 1267527"/>
            <a:gd name="connsiteY26" fmla="*/ 1876425 h 2943225"/>
            <a:gd name="connsiteX27" fmla="*/ 781050 w 1267527"/>
            <a:gd name="connsiteY27" fmla="*/ 1838325 h 2943225"/>
            <a:gd name="connsiteX28" fmla="*/ 809625 w 1267527"/>
            <a:gd name="connsiteY28" fmla="*/ 1800225 h 2943225"/>
            <a:gd name="connsiteX29" fmla="*/ 857250 w 1267527"/>
            <a:gd name="connsiteY29" fmla="*/ 1733550 h 2943225"/>
            <a:gd name="connsiteX30" fmla="*/ 904875 w 1267527"/>
            <a:gd name="connsiteY30" fmla="*/ 1628775 h 2943225"/>
            <a:gd name="connsiteX31" fmla="*/ 914400 w 1267527"/>
            <a:gd name="connsiteY31" fmla="*/ 1600200 h 2943225"/>
            <a:gd name="connsiteX32" fmla="*/ 933450 w 1267527"/>
            <a:gd name="connsiteY32" fmla="*/ 1524000 h 2943225"/>
            <a:gd name="connsiteX33" fmla="*/ 952500 w 1267527"/>
            <a:gd name="connsiteY33" fmla="*/ 1485900 h 2943225"/>
            <a:gd name="connsiteX34" fmla="*/ 990600 w 1267527"/>
            <a:gd name="connsiteY34" fmla="*/ 1371600 h 2943225"/>
            <a:gd name="connsiteX35" fmla="*/ 1009650 w 1267527"/>
            <a:gd name="connsiteY35" fmla="*/ 1314450 h 2943225"/>
            <a:gd name="connsiteX36" fmla="*/ 1028700 w 1267527"/>
            <a:gd name="connsiteY36" fmla="*/ 1266825 h 2943225"/>
            <a:gd name="connsiteX37" fmla="*/ 1038225 w 1267527"/>
            <a:gd name="connsiteY37" fmla="*/ 1228725 h 2943225"/>
            <a:gd name="connsiteX38" fmla="*/ 1076325 w 1267527"/>
            <a:gd name="connsiteY38" fmla="*/ 1114425 h 2943225"/>
            <a:gd name="connsiteX39" fmla="*/ 1085850 w 1267527"/>
            <a:gd name="connsiteY39" fmla="*/ 1038225 h 2943225"/>
            <a:gd name="connsiteX40" fmla="*/ 1095375 w 1267527"/>
            <a:gd name="connsiteY40" fmla="*/ 981075 h 2943225"/>
            <a:gd name="connsiteX41" fmla="*/ 1104900 w 1267527"/>
            <a:gd name="connsiteY41" fmla="*/ 781050 h 2943225"/>
            <a:gd name="connsiteX42" fmla="*/ 1133475 w 1267527"/>
            <a:gd name="connsiteY42" fmla="*/ 533400 h 2943225"/>
            <a:gd name="connsiteX43" fmla="*/ 1143000 w 1267527"/>
            <a:gd name="connsiteY43" fmla="*/ 485775 h 2943225"/>
            <a:gd name="connsiteX44" fmla="*/ 1162050 w 1267527"/>
            <a:gd name="connsiteY44" fmla="*/ 447675 h 2943225"/>
            <a:gd name="connsiteX45" fmla="*/ 1171575 w 1267527"/>
            <a:gd name="connsiteY45" fmla="*/ 409575 h 2943225"/>
            <a:gd name="connsiteX46" fmla="*/ 1181100 w 1267527"/>
            <a:gd name="connsiteY46" fmla="*/ 381000 h 2943225"/>
            <a:gd name="connsiteX47" fmla="*/ 1190625 w 1267527"/>
            <a:gd name="connsiteY47" fmla="*/ 333375 h 2943225"/>
            <a:gd name="connsiteX48" fmla="*/ 1200150 w 1267527"/>
            <a:gd name="connsiteY48" fmla="*/ 304800 h 2943225"/>
            <a:gd name="connsiteX49" fmla="*/ 1219200 w 1267527"/>
            <a:gd name="connsiteY49" fmla="*/ 228600 h 2943225"/>
            <a:gd name="connsiteX50" fmla="*/ 1238250 w 1267527"/>
            <a:gd name="connsiteY50" fmla="*/ 200025 h 2943225"/>
            <a:gd name="connsiteX51" fmla="*/ 1257300 w 1267527"/>
            <a:gd name="connsiteY51" fmla="*/ 95250 h 2943225"/>
            <a:gd name="connsiteX52" fmla="*/ 1266825 w 1267527"/>
            <a:gd name="connsiteY52" fmla="*/ 47625 h 2943225"/>
            <a:gd name="connsiteX53" fmla="*/ 1266825 w 1267527"/>
            <a:gd name="connsiteY53" fmla="*/ 0 h 29432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</a:cxnLst>
          <a:rect l="l" t="t" r="r" b="b"/>
          <a:pathLst>
            <a:path w="1267527" h="2943225">
              <a:moveTo>
                <a:pt x="0" y="2943225"/>
              </a:moveTo>
              <a:cubicBezTo>
                <a:pt x="15875" y="2940050"/>
                <a:pt x="32831" y="2940275"/>
                <a:pt x="47625" y="2933700"/>
              </a:cubicBezTo>
              <a:cubicBezTo>
                <a:pt x="62132" y="2927253"/>
                <a:pt x="72807" y="2914352"/>
                <a:pt x="85725" y="2905125"/>
              </a:cubicBezTo>
              <a:cubicBezTo>
                <a:pt x="118038" y="2882044"/>
                <a:pt x="107488" y="2888346"/>
                <a:pt x="142875" y="2876550"/>
              </a:cubicBezTo>
              <a:cubicBezTo>
                <a:pt x="152400" y="2867025"/>
                <a:pt x="161102" y="2856599"/>
                <a:pt x="171450" y="2847975"/>
              </a:cubicBezTo>
              <a:cubicBezTo>
                <a:pt x="180244" y="2840646"/>
                <a:pt x="191930" y="2837020"/>
                <a:pt x="200025" y="2828925"/>
              </a:cubicBezTo>
              <a:cubicBezTo>
                <a:pt x="208120" y="2820830"/>
                <a:pt x="210980" y="2808445"/>
                <a:pt x="219075" y="2800350"/>
              </a:cubicBezTo>
              <a:cubicBezTo>
                <a:pt x="227170" y="2792255"/>
                <a:pt x="239555" y="2789395"/>
                <a:pt x="247650" y="2781300"/>
              </a:cubicBezTo>
              <a:cubicBezTo>
                <a:pt x="318537" y="2710413"/>
                <a:pt x="237457" y="2769045"/>
                <a:pt x="304800" y="2724150"/>
              </a:cubicBezTo>
              <a:cubicBezTo>
                <a:pt x="311150" y="2714625"/>
                <a:pt x="316521" y="2704369"/>
                <a:pt x="323850" y="2695575"/>
              </a:cubicBezTo>
              <a:cubicBezTo>
                <a:pt x="350182" y="2663977"/>
                <a:pt x="353738" y="2673898"/>
                <a:pt x="371475" y="2638425"/>
              </a:cubicBezTo>
              <a:cubicBezTo>
                <a:pt x="375965" y="2629445"/>
                <a:pt x="376019" y="2618567"/>
                <a:pt x="381000" y="2609850"/>
              </a:cubicBezTo>
              <a:cubicBezTo>
                <a:pt x="388876" y="2596067"/>
                <a:pt x="400769" y="2584959"/>
                <a:pt x="409575" y="2571750"/>
              </a:cubicBezTo>
              <a:cubicBezTo>
                <a:pt x="456916" y="2500739"/>
                <a:pt x="416448" y="2545827"/>
                <a:pt x="466725" y="2495550"/>
              </a:cubicBezTo>
              <a:cubicBezTo>
                <a:pt x="469900" y="2476500"/>
                <a:pt x="470143" y="2456722"/>
                <a:pt x="476250" y="2438400"/>
              </a:cubicBezTo>
              <a:cubicBezTo>
                <a:pt x="479870" y="2427540"/>
                <a:pt x="490791" y="2420347"/>
                <a:pt x="495300" y="2409825"/>
              </a:cubicBezTo>
              <a:cubicBezTo>
                <a:pt x="500457" y="2397793"/>
                <a:pt x="499668" y="2383757"/>
                <a:pt x="504825" y="2371725"/>
              </a:cubicBezTo>
              <a:cubicBezTo>
                <a:pt x="509334" y="2361203"/>
                <a:pt x="518755" y="2353389"/>
                <a:pt x="523875" y="2343150"/>
              </a:cubicBezTo>
              <a:cubicBezTo>
                <a:pt x="528365" y="2334170"/>
                <a:pt x="529671" y="2323897"/>
                <a:pt x="533400" y="2314575"/>
              </a:cubicBezTo>
              <a:cubicBezTo>
                <a:pt x="542380" y="2292124"/>
                <a:pt x="551161" y="2269527"/>
                <a:pt x="561975" y="2247900"/>
              </a:cubicBezTo>
              <a:cubicBezTo>
                <a:pt x="567095" y="2237661"/>
                <a:pt x="576228" y="2229719"/>
                <a:pt x="581025" y="2219325"/>
              </a:cubicBezTo>
              <a:cubicBezTo>
                <a:pt x="595355" y="2188277"/>
                <a:pt x="606425" y="2155825"/>
                <a:pt x="619125" y="2124075"/>
              </a:cubicBezTo>
              <a:cubicBezTo>
                <a:pt x="625475" y="2108200"/>
                <a:pt x="630529" y="2091743"/>
                <a:pt x="638175" y="2076450"/>
              </a:cubicBezTo>
              <a:cubicBezTo>
                <a:pt x="644525" y="2063750"/>
                <a:pt x="651458" y="2051325"/>
                <a:pt x="657225" y="2038350"/>
              </a:cubicBezTo>
              <a:cubicBezTo>
                <a:pt x="664169" y="2022726"/>
                <a:pt x="668629" y="2006018"/>
                <a:pt x="676275" y="1990725"/>
              </a:cubicBezTo>
              <a:cubicBezTo>
                <a:pt x="684554" y="1974166"/>
                <a:pt x="693742" y="1957911"/>
                <a:pt x="704850" y="1943100"/>
              </a:cubicBezTo>
              <a:cubicBezTo>
                <a:pt x="763296" y="1865172"/>
                <a:pt x="703369" y="1970235"/>
                <a:pt x="762000" y="1876425"/>
              </a:cubicBezTo>
              <a:cubicBezTo>
                <a:pt x="769525" y="1864384"/>
                <a:pt x="773525" y="1850366"/>
                <a:pt x="781050" y="1838325"/>
              </a:cubicBezTo>
              <a:cubicBezTo>
                <a:pt x="789464" y="1824863"/>
                <a:pt x="800398" y="1813143"/>
                <a:pt x="809625" y="1800225"/>
              </a:cubicBezTo>
              <a:cubicBezTo>
                <a:pt x="879265" y="1702729"/>
                <a:pt x="763863" y="1858066"/>
                <a:pt x="857250" y="1733550"/>
              </a:cubicBezTo>
              <a:cubicBezTo>
                <a:pt x="895375" y="1600112"/>
                <a:pt x="852326" y="1720736"/>
                <a:pt x="904875" y="1628775"/>
              </a:cubicBezTo>
              <a:cubicBezTo>
                <a:pt x="909856" y="1620058"/>
                <a:pt x="911758" y="1609886"/>
                <a:pt x="914400" y="1600200"/>
              </a:cubicBezTo>
              <a:cubicBezTo>
                <a:pt x="921289" y="1574941"/>
                <a:pt x="925171" y="1548838"/>
                <a:pt x="933450" y="1524000"/>
              </a:cubicBezTo>
              <a:cubicBezTo>
                <a:pt x="937940" y="1510530"/>
                <a:pt x="946150" y="1498600"/>
                <a:pt x="952500" y="1485900"/>
              </a:cubicBezTo>
              <a:cubicBezTo>
                <a:pt x="970050" y="1363051"/>
                <a:pt x="946016" y="1469685"/>
                <a:pt x="990600" y="1371600"/>
              </a:cubicBezTo>
              <a:cubicBezTo>
                <a:pt x="998909" y="1353319"/>
                <a:pt x="1002788" y="1333321"/>
                <a:pt x="1009650" y="1314450"/>
              </a:cubicBezTo>
              <a:cubicBezTo>
                <a:pt x="1015493" y="1298382"/>
                <a:pt x="1023293" y="1283045"/>
                <a:pt x="1028700" y="1266825"/>
              </a:cubicBezTo>
              <a:cubicBezTo>
                <a:pt x="1032840" y="1254406"/>
                <a:pt x="1034320" y="1241220"/>
                <a:pt x="1038225" y="1228725"/>
              </a:cubicBezTo>
              <a:cubicBezTo>
                <a:pt x="1050204" y="1190392"/>
                <a:pt x="1076325" y="1114425"/>
                <a:pt x="1076325" y="1114425"/>
              </a:cubicBezTo>
              <a:cubicBezTo>
                <a:pt x="1079500" y="1089025"/>
                <a:pt x="1082230" y="1063565"/>
                <a:pt x="1085850" y="1038225"/>
              </a:cubicBezTo>
              <a:cubicBezTo>
                <a:pt x="1088581" y="1019106"/>
                <a:pt x="1093948" y="1000335"/>
                <a:pt x="1095375" y="981075"/>
              </a:cubicBezTo>
              <a:cubicBezTo>
                <a:pt x="1100306" y="914507"/>
                <a:pt x="1100029" y="847623"/>
                <a:pt x="1104900" y="781050"/>
              </a:cubicBezTo>
              <a:cubicBezTo>
                <a:pt x="1112406" y="678463"/>
                <a:pt x="1117534" y="621078"/>
                <a:pt x="1133475" y="533400"/>
              </a:cubicBezTo>
              <a:cubicBezTo>
                <a:pt x="1136371" y="517472"/>
                <a:pt x="1137880" y="501134"/>
                <a:pt x="1143000" y="485775"/>
              </a:cubicBezTo>
              <a:cubicBezTo>
                <a:pt x="1147490" y="472305"/>
                <a:pt x="1157064" y="460970"/>
                <a:pt x="1162050" y="447675"/>
              </a:cubicBezTo>
              <a:cubicBezTo>
                <a:pt x="1166647" y="435418"/>
                <a:pt x="1167979" y="422162"/>
                <a:pt x="1171575" y="409575"/>
              </a:cubicBezTo>
              <a:cubicBezTo>
                <a:pt x="1174333" y="399921"/>
                <a:pt x="1178665" y="390740"/>
                <a:pt x="1181100" y="381000"/>
              </a:cubicBezTo>
              <a:cubicBezTo>
                <a:pt x="1185027" y="365294"/>
                <a:pt x="1186698" y="349081"/>
                <a:pt x="1190625" y="333375"/>
              </a:cubicBezTo>
              <a:cubicBezTo>
                <a:pt x="1193060" y="323635"/>
                <a:pt x="1197508" y="314486"/>
                <a:pt x="1200150" y="304800"/>
              </a:cubicBezTo>
              <a:cubicBezTo>
                <a:pt x="1207039" y="279541"/>
                <a:pt x="1204677" y="250385"/>
                <a:pt x="1219200" y="228600"/>
              </a:cubicBezTo>
              <a:lnTo>
                <a:pt x="1238250" y="200025"/>
              </a:lnTo>
              <a:cubicBezTo>
                <a:pt x="1261778" y="82384"/>
                <a:pt x="1232927" y="229302"/>
                <a:pt x="1257300" y="95250"/>
              </a:cubicBezTo>
              <a:cubicBezTo>
                <a:pt x="1260196" y="79322"/>
                <a:pt x="1265214" y="63734"/>
                <a:pt x="1266825" y="47625"/>
              </a:cubicBezTo>
              <a:cubicBezTo>
                <a:pt x="1268405" y="31829"/>
                <a:pt x="1266825" y="15875"/>
                <a:pt x="1266825" y="0"/>
              </a:cubicBezTo>
            </a:path>
          </a:pathLst>
        </a:cu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9524</xdr:colOff>
      <xdr:row>7</xdr:row>
      <xdr:rowOff>171450</xdr:rowOff>
    </xdr:from>
    <xdr:to>
      <xdr:col>7</xdr:col>
      <xdr:colOff>19049</xdr:colOff>
      <xdr:row>8</xdr:row>
      <xdr:rowOff>95250</xdr:rowOff>
    </xdr:to>
    <xdr:sp macro="" textlink="">
      <xdr:nvSpPr>
        <xdr:cNvPr id="13" name="Полилиния 12"/>
        <xdr:cNvSpPr/>
      </xdr:nvSpPr>
      <xdr:spPr>
        <a:xfrm flipV="1">
          <a:off x="2447924" y="1504950"/>
          <a:ext cx="1838325" cy="114300"/>
        </a:xfrm>
        <a:custGeom>
          <a:avLst/>
          <a:gdLst>
            <a:gd name="connsiteX0" fmla="*/ 0 w 1238250"/>
            <a:gd name="connsiteY0" fmla="*/ 0 h 163030"/>
            <a:gd name="connsiteX1" fmla="*/ 495300 w 1238250"/>
            <a:gd name="connsiteY1" fmla="*/ 9525 h 163030"/>
            <a:gd name="connsiteX2" fmla="*/ 695325 w 1238250"/>
            <a:gd name="connsiteY2" fmla="*/ 47625 h 163030"/>
            <a:gd name="connsiteX3" fmla="*/ 733425 w 1238250"/>
            <a:gd name="connsiteY3" fmla="*/ 57150 h 163030"/>
            <a:gd name="connsiteX4" fmla="*/ 809625 w 1238250"/>
            <a:gd name="connsiteY4" fmla="*/ 66675 h 163030"/>
            <a:gd name="connsiteX5" fmla="*/ 885825 w 1238250"/>
            <a:gd name="connsiteY5" fmla="*/ 85725 h 163030"/>
            <a:gd name="connsiteX6" fmla="*/ 933450 w 1238250"/>
            <a:gd name="connsiteY6" fmla="*/ 95250 h 163030"/>
            <a:gd name="connsiteX7" fmla="*/ 981075 w 1238250"/>
            <a:gd name="connsiteY7" fmla="*/ 123825 h 163030"/>
            <a:gd name="connsiteX8" fmla="*/ 1066800 w 1238250"/>
            <a:gd name="connsiteY8" fmla="*/ 142875 h 163030"/>
            <a:gd name="connsiteX9" fmla="*/ 1104900 w 1238250"/>
            <a:gd name="connsiteY9" fmla="*/ 152400 h 163030"/>
            <a:gd name="connsiteX10" fmla="*/ 1133475 w 1238250"/>
            <a:gd name="connsiteY10" fmla="*/ 161925 h 163030"/>
            <a:gd name="connsiteX11" fmla="*/ 1238250 w 1238250"/>
            <a:gd name="connsiteY11" fmla="*/ 161925 h 1630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1238250" h="163030">
              <a:moveTo>
                <a:pt x="0" y="0"/>
              </a:moveTo>
              <a:lnTo>
                <a:pt x="495300" y="9525"/>
              </a:lnTo>
              <a:cubicBezTo>
                <a:pt x="575071" y="12140"/>
                <a:pt x="614582" y="27439"/>
                <a:pt x="695325" y="47625"/>
              </a:cubicBezTo>
              <a:cubicBezTo>
                <a:pt x="708025" y="50800"/>
                <a:pt x="720435" y="55526"/>
                <a:pt x="733425" y="57150"/>
              </a:cubicBezTo>
              <a:cubicBezTo>
                <a:pt x="758825" y="60325"/>
                <a:pt x="784466" y="61958"/>
                <a:pt x="809625" y="66675"/>
              </a:cubicBezTo>
              <a:cubicBezTo>
                <a:pt x="835358" y="71500"/>
                <a:pt x="860314" y="79838"/>
                <a:pt x="885825" y="85725"/>
              </a:cubicBezTo>
              <a:cubicBezTo>
                <a:pt x="901600" y="89365"/>
                <a:pt x="917575" y="92075"/>
                <a:pt x="933450" y="95250"/>
              </a:cubicBezTo>
              <a:cubicBezTo>
                <a:pt x="949325" y="104775"/>
                <a:pt x="964157" y="116306"/>
                <a:pt x="981075" y="123825"/>
              </a:cubicBezTo>
              <a:cubicBezTo>
                <a:pt x="992690" y="128987"/>
                <a:pt x="1058516" y="141034"/>
                <a:pt x="1066800" y="142875"/>
              </a:cubicBezTo>
              <a:cubicBezTo>
                <a:pt x="1079579" y="145715"/>
                <a:pt x="1092313" y="148804"/>
                <a:pt x="1104900" y="152400"/>
              </a:cubicBezTo>
              <a:cubicBezTo>
                <a:pt x="1114554" y="155158"/>
                <a:pt x="1123460" y="161210"/>
                <a:pt x="1133475" y="161925"/>
              </a:cubicBezTo>
              <a:cubicBezTo>
                <a:pt x="1168311" y="164413"/>
                <a:pt x="1203325" y="161925"/>
                <a:pt x="1238250" y="161925"/>
              </a:cubicBezTo>
            </a:path>
          </a:pathLst>
        </a:cu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19050</xdr:colOff>
      <xdr:row>9</xdr:row>
      <xdr:rowOff>56153</xdr:rowOff>
    </xdr:from>
    <xdr:to>
      <xdr:col>6</xdr:col>
      <xdr:colOff>95250</xdr:colOff>
      <xdr:row>17</xdr:row>
      <xdr:rowOff>85725</xdr:rowOff>
    </xdr:to>
    <xdr:sp macro="" textlink="">
      <xdr:nvSpPr>
        <xdr:cNvPr id="14" name="Полилиния 13"/>
        <xdr:cNvSpPr/>
      </xdr:nvSpPr>
      <xdr:spPr>
        <a:xfrm>
          <a:off x="2457450" y="1770653"/>
          <a:ext cx="1295400" cy="1544047"/>
        </a:xfrm>
        <a:custGeom>
          <a:avLst/>
          <a:gdLst>
            <a:gd name="connsiteX0" fmla="*/ 0 w 1295400"/>
            <a:gd name="connsiteY0" fmla="*/ 1544047 h 1544047"/>
            <a:gd name="connsiteX1" fmla="*/ 161925 w 1295400"/>
            <a:gd name="connsiteY1" fmla="*/ 1524997 h 1544047"/>
            <a:gd name="connsiteX2" fmla="*/ 228600 w 1295400"/>
            <a:gd name="connsiteY2" fmla="*/ 1496422 h 1544047"/>
            <a:gd name="connsiteX3" fmla="*/ 333375 w 1295400"/>
            <a:gd name="connsiteY3" fmla="*/ 1439272 h 1544047"/>
            <a:gd name="connsiteX4" fmla="*/ 400050 w 1295400"/>
            <a:gd name="connsiteY4" fmla="*/ 1391647 h 1544047"/>
            <a:gd name="connsiteX5" fmla="*/ 447675 w 1295400"/>
            <a:gd name="connsiteY5" fmla="*/ 1372597 h 1544047"/>
            <a:gd name="connsiteX6" fmla="*/ 523875 w 1295400"/>
            <a:gd name="connsiteY6" fmla="*/ 1334497 h 1544047"/>
            <a:gd name="connsiteX7" fmla="*/ 619125 w 1295400"/>
            <a:gd name="connsiteY7" fmla="*/ 1267822 h 1544047"/>
            <a:gd name="connsiteX8" fmla="*/ 666750 w 1295400"/>
            <a:gd name="connsiteY8" fmla="*/ 1239247 h 1544047"/>
            <a:gd name="connsiteX9" fmla="*/ 704850 w 1295400"/>
            <a:gd name="connsiteY9" fmla="*/ 1201147 h 1544047"/>
            <a:gd name="connsiteX10" fmla="*/ 762000 w 1295400"/>
            <a:gd name="connsiteY10" fmla="*/ 1153522 h 1544047"/>
            <a:gd name="connsiteX11" fmla="*/ 790575 w 1295400"/>
            <a:gd name="connsiteY11" fmla="*/ 1115422 h 1544047"/>
            <a:gd name="connsiteX12" fmla="*/ 819150 w 1295400"/>
            <a:gd name="connsiteY12" fmla="*/ 1096372 h 1544047"/>
            <a:gd name="connsiteX13" fmla="*/ 933450 w 1295400"/>
            <a:gd name="connsiteY13" fmla="*/ 953497 h 1544047"/>
            <a:gd name="connsiteX14" fmla="*/ 971550 w 1295400"/>
            <a:gd name="connsiteY14" fmla="*/ 896347 h 1544047"/>
            <a:gd name="connsiteX15" fmla="*/ 990600 w 1295400"/>
            <a:gd name="connsiteY15" fmla="*/ 867772 h 1544047"/>
            <a:gd name="connsiteX16" fmla="*/ 1038225 w 1295400"/>
            <a:gd name="connsiteY16" fmla="*/ 791572 h 1544047"/>
            <a:gd name="connsiteX17" fmla="*/ 1057275 w 1295400"/>
            <a:gd name="connsiteY17" fmla="*/ 734422 h 1544047"/>
            <a:gd name="connsiteX18" fmla="*/ 1085850 w 1295400"/>
            <a:gd name="connsiteY18" fmla="*/ 677272 h 1544047"/>
            <a:gd name="connsiteX19" fmla="*/ 1114425 w 1295400"/>
            <a:gd name="connsiteY19" fmla="*/ 524872 h 1544047"/>
            <a:gd name="connsiteX20" fmla="*/ 1133475 w 1295400"/>
            <a:gd name="connsiteY20" fmla="*/ 496297 h 1544047"/>
            <a:gd name="connsiteX21" fmla="*/ 1152525 w 1295400"/>
            <a:gd name="connsiteY21" fmla="*/ 420097 h 1544047"/>
            <a:gd name="connsiteX22" fmla="*/ 1171575 w 1295400"/>
            <a:gd name="connsiteY22" fmla="*/ 334372 h 1544047"/>
            <a:gd name="connsiteX23" fmla="*/ 1190625 w 1295400"/>
            <a:gd name="connsiteY23" fmla="*/ 277222 h 1544047"/>
            <a:gd name="connsiteX24" fmla="*/ 1219200 w 1295400"/>
            <a:gd name="connsiteY24" fmla="*/ 124822 h 1544047"/>
            <a:gd name="connsiteX25" fmla="*/ 1238250 w 1295400"/>
            <a:gd name="connsiteY25" fmla="*/ 86722 h 1544047"/>
            <a:gd name="connsiteX26" fmla="*/ 1257300 w 1295400"/>
            <a:gd name="connsiteY26" fmla="*/ 58147 h 1544047"/>
            <a:gd name="connsiteX27" fmla="*/ 1285875 w 1295400"/>
            <a:gd name="connsiteY27" fmla="*/ 997 h 1544047"/>
            <a:gd name="connsiteX28" fmla="*/ 1295400 w 1295400"/>
            <a:gd name="connsiteY28" fmla="*/ 997 h 15440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</a:cxnLst>
          <a:rect l="l" t="t" r="r" b="b"/>
          <a:pathLst>
            <a:path w="1295400" h="1544047">
              <a:moveTo>
                <a:pt x="0" y="1544047"/>
              </a:moveTo>
              <a:cubicBezTo>
                <a:pt x="23232" y="1542111"/>
                <a:pt x="122205" y="1538237"/>
                <a:pt x="161925" y="1524997"/>
              </a:cubicBezTo>
              <a:cubicBezTo>
                <a:pt x="184864" y="1517351"/>
                <a:pt x="206645" y="1506555"/>
                <a:pt x="228600" y="1496422"/>
              </a:cubicBezTo>
              <a:cubicBezTo>
                <a:pt x="263853" y="1480151"/>
                <a:pt x="300913" y="1460913"/>
                <a:pt x="333375" y="1439272"/>
              </a:cubicBezTo>
              <a:cubicBezTo>
                <a:pt x="356100" y="1424122"/>
                <a:pt x="376458" y="1405409"/>
                <a:pt x="400050" y="1391647"/>
              </a:cubicBezTo>
              <a:cubicBezTo>
                <a:pt x="414819" y="1383032"/>
                <a:pt x="432151" y="1379762"/>
                <a:pt x="447675" y="1372597"/>
              </a:cubicBezTo>
              <a:cubicBezTo>
                <a:pt x="473459" y="1360697"/>
                <a:pt x="499219" y="1348586"/>
                <a:pt x="523875" y="1334497"/>
              </a:cubicBezTo>
              <a:cubicBezTo>
                <a:pt x="595069" y="1293815"/>
                <a:pt x="562130" y="1305819"/>
                <a:pt x="619125" y="1267822"/>
              </a:cubicBezTo>
              <a:cubicBezTo>
                <a:pt x="634529" y="1257553"/>
                <a:pt x="652137" y="1250613"/>
                <a:pt x="666750" y="1239247"/>
              </a:cubicBezTo>
              <a:cubicBezTo>
                <a:pt x="680927" y="1228220"/>
                <a:pt x="691500" y="1213162"/>
                <a:pt x="704850" y="1201147"/>
              </a:cubicBezTo>
              <a:cubicBezTo>
                <a:pt x="723282" y="1184558"/>
                <a:pt x="744465" y="1171057"/>
                <a:pt x="762000" y="1153522"/>
              </a:cubicBezTo>
              <a:cubicBezTo>
                <a:pt x="773225" y="1142297"/>
                <a:pt x="779350" y="1126647"/>
                <a:pt x="790575" y="1115422"/>
              </a:cubicBezTo>
              <a:cubicBezTo>
                <a:pt x="798670" y="1107327"/>
                <a:pt x="811055" y="1104467"/>
                <a:pt x="819150" y="1096372"/>
              </a:cubicBezTo>
              <a:cubicBezTo>
                <a:pt x="848064" y="1067458"/>
                <a:pt x="911774" y="986010"/>
                <a:pt x="933450" y="953497"/>
              </a:cubicBezTo>
              <a:lnTo>
                <a:pt x="971550" y="896347"/>
              </a:lnTo>
              <a:cubicBezTo>
                <a:pt x="977900" y="886822"/>
                <a:pt x="986980" y="878632"/>
                <a:pt x="990600" y="867772"/>
              </a:cubicBezTo>
              <a:cubicBezTo>
                <a:pt x="1006554" y="819910"/>
                <a:pt x="993853" y="847037"/>
                <a:pt x="1038225" y="791572"/>
              </a:cubicBezTo>
              <a:cubicBezTo>
                <a:pt x="1044575" y="772522"/>
                <a:pt x="1046136" y="751130"/>
                <a:pt x="1057275" y="734422"/>
              </a:cubicBezTo>
              <a:cubicBezTo>
                <a:pt x="1081894" y="697493"/>
                <a:pt x="1072705" y="716707"/>
                <a:pt x="1085850" y="677272"/>
              </a:cubicBezTo>
              <a:cubicBezTo>
                <a:pt x="1089202" y="643755"/>
                <a:pt x="1090427" y="560869"/>
                <a:pt x="1114425" y="524872"/>
              </a:cubicBezTo>
              <a:lnTo>
                <a:pt x="1133475" y="496297"/>
              </a:lnTo>
              <a:cubicBezTo>
                <a:pt x="1139825" y="470897"/>
                <a:pt x="1146638" y="445608"/>
                <a:pt x="1152525" y="420097"/>
              </a:cubicBezTo>
              <a:cubicBezTo>
                <a:pt x="1161589" y="380821"/>
                <a:pt x="1160573" y="371047"/>
                <a:pt x="1171575" y="334372"/>
              </a:cubicBezTo>
              <a:cubicBezTo>
                <a:pt x="1177345" y="315138"/>
                <a:pt x="1184275" y="296272"/>
                <a:pt x="1190625" y="277222"/>
              </a:cubicBezTo>
              <a:cubicBezTo>
                <a:pt x="1195166" y="240896"/>
                <a:pt x="1202361" y="158500"/>
                <a:pt x="1219200" y="124822"/>
              </a:cubicBezTo>
              <a:cubicBezTo>
                <a:pt x="1225550" y="112122"/>
                <a:pt x="1231205" y="99050"/>
                <a:pt x="1238250" y="86722"/>
              </a:cubicBezTo>
              <a:cubicBezTo>
                <a:pt x="1243930" y="76783"/>
                <a:pt x="1252180" y="68386"/>
                <a:pt x="1257300" y="58147"/>
              </a:cubicBezTo>
              <a:cubicBezTo>
                <a:pt x="1272794" y="27159"/>
                <a:pt x="1258578" y="28294"/>
                <a:pt x="1285875" y="997"/>
              </a:cubicBezTo>
              <a:cubicBezTo>
                <a:pt x="1288120" y="-1248"/>
                <a:pt x="1292225" y="997"/>
                <a:pt x="1295400" y="997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38100</xdr:colOff>
      <xdr:row>11</xdr:row>
      <xdr:rowOff>161925</xdr:rowOff>
    </xdr:from>
    <xdr:to>
      <xdr:col>7</xdr:col>
      <xdr:colOff>57150</xdr:colOff>
      <xdr:row>19</xdr:row>
      <xdr:rowOff>85725</xdr:rowOff>
    </xdr:to>
    <xdr:sp macro="" textlink="">
      <xdr:nvSpPr>
        <xdr:cNvPr id="15" name="Полилиния 14"/>
        <xdr:cNvSpPr/>
      </xdr:nvSpPr>
      <xdr:spPr>
        <a:xfrm>
          <a:off x="2476500" y="2257425"/>
          <a:ext cx="1847850" cy="1438275"/>
        </a:xfrm>
        <a:custGeom>
          <a:avLst/>
          <a:gdLst>
            <a:gd name="connsiteX0" fmla="*/ 0 w 1847850"/>
            <a:gd name="connsiteY0" fmla="*/ 1438275 h 1438275"/>
            <a:gd name="connsiteX1" fmla="*/ 104775 w 1847850"/>
            <a:gd name="connsiteY1" fmla="*/ 1381125 h 1438275"/>
            <a:gd name="connsiteX2" fmla="*/ 133350 w 1847850"/>
            <a:gd name="connsiteY2" fmla="*/ 1362075 h 1438275"/>
            <a:gd name="connsiteX3" fmla="*/ 238125 w 1847850"/>
            <a:gd name="connsiteY3" fmla="*/ 1285875 h 1438275"/>
            <a:gd name="connsiteX4" fmla="*/ 295275 w 1847850"/>
            <a:gd name="connsiteY4" fmla="*/ 1257300 h 1438275"/>
            <a:gd name="connsiteX5" fmla="*/ 342900 w 1847850"/>
            <a:gd name="connsiteY5" fmla="*/ 1219200 h 1438275"/>
            <a:gd name="connsiteX6" fmla="*/ 466725 w 1847850"/>
            <a:gd name="connsiteY6" fmla="*/ 1162050 h 1438275"/>
            <a:gd name="connsiteX7" fmla="*/ 514350 w 1847850"/>
            <a:gd name="connsiteY7" fmla="*/ 1123950 h 1438275"/>
            <a:gd name="connsiteX8" fmla="*/ 590550 w 1847850"/>
            <a:gd name="connsiteY8" fmla="*/ 1076325 h 1438275"/>
            <a:gd name="connsiteX9" fmla="*/ 733425 w 1847850"/>
            <a:gd name="connsiteY9" fmla="*/ 971550 h 1438275"/>
            <a:gd name="connsiteX10" fmla="*/ 819150 w 1847850"/>
            <a:gd name="connsiteY10" fmla="*/ 923925 h 1438275"/>
            <a:gd name="connsiteX11" fmla="*/ 876300 w 1847850"/>
            <a:gd name="connsiteY11" fmla="*/ 866775 h 1438275"/>
            <a:gd name="connsiteX12" fmla="*/ 1085850 w 1847850"/>
            <a:gd name="connsiteY12" fmla="*/ 752475 h 1438275"/>
            <a:gd name="connsiteX13" fmla="*/ 1171575 w 1847850"/>
            <a:gd name="connsiteY13" fmla="*/ 685800 h 1438275"/>
            <a:gd name="connsiteX14" fmla="*/ 1219200 w 1847850"/>
            <a:gd name="connsiteY14" fmla="*/ 647700 h 1438275"/>
            <a:gd name="connsiteX15" fmla="*/ 1314450 w 1847850"/>
            <a:gd name="connsiteY15" fmla="*/ 552450 h 1438275"/>
            <a:gd name="connsiteX16" fmla="*/ 1333500 w 1847850"/>
            <a:gd name="connsiteY16" fmla="*/ 514350 h 1438275"/>
            <a:gd name="connsiteX17" fmla="*/ 1447800 w 1847850"/>
            <a:gd name="connsiteY17" fmla="*/ 400050 h 1438275"/>
            <a:gd name="connsiteX18" fmla="*/ 1495425 w 1847850"/>
            <a:gd name="connsiteY18" fmla="*/ 352425 h 1438275"/>
            <a:gd name="connsiteX19" fmla="*/ 1533525 w 1847850"/>
            <a:gd name="connsiteY19" fmla="*/ 314325 h 1438275"/>
            <a:gd name="connsiteX20" fmla="*/ 1571625 w 1847850"/>
            <a:gd name="connsiteY20" fmla="*/ 247650 h 1438275"/>
            <a:gd name="connsiteX21" fmla="*/ 1590675 w 1847850"/>
            <a:gd name="connsiteY21" fmla="*/ 209550 h 1438275"/>
            <a:gd name="connsiteX22" fmla="*/ 1647825 w 1847850"/>
            <a:gd name="connsiteY22" fmla="*/ 152400 h 1438275"/>
            <a:gd name="connsiteX23" fmla="*/ 1676400 w 1847850"/>
            <a:gd name="connsiteY23" fmla="*/ 123825 h 1438275"/>
            <a:gd name="connsiteX24" fmla="*/ 1714500 w 1847850"/>
            <a:gd name="connsiteY24" fmla="*/ 95250 h 1438275"/>
            <a:gd name="connsiteX25" fmla="*/ 1752600 w 1847850"/>
            <a:gd name="connsiteY25" fmla="*/ 57150 h 1438275"/>
            <a:gd name="connsiteX26" fmla="*/ 1781175 w 1847850"/>
            <a:gd name="connsiteY26" fmla="*/ 47625 h 1438275"/>
            <a:gd name="connsiteX27" fmla="*/ 1809750 w 1847850"/>
            <a:gd name="connsiteY27" fmla="*/ 28575 h 1438275"/>
            <a:gd name="connsiteX28" fmla="*/ 1847850 w 1847850"/>
            <a:gd name="connsiteY28" fmla="*/ 0 h 14382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</a:cxnLst>
          <a:rect l="l" t="t" r="r" b="b"/>
          <a:pathLst>
            <a:path w="1847850" h="1438275">
              <a:moveTo>
                <a:pt x="0" y="1438275"/>
              </a:moveTo>
              <a:cubicBezTo>
                <a:pt x="58549" y="1409001"/>
                <a:pt x="52064" y="1414069"/>
                <a:pt x="104775" y="1381125"/>
              </a:cubicBezTo>
              <a:cubicBezTo>
                <a:pt x="114483" y="1375058"/>
                <a:pt x="124192" y="1368944"/>
                <a:pt x="133350" y="1362075"/>
              </a:cubicBezTo>
              <a:cubicBezTo>
                <a:pt x="185621" y="1322872"/>
                <a:pt x="178962" y="1320387"/>
                <a:pt x="238125" y="1285875"/>
              </a:cubicBezTo>
              <a:cubicBezTo>
                <a:pt x="256522" y="1275143"/>
                <a:pt x="277306" y="1268735"/>
                <a:pt x="295275" y="1257300"/>
              </a:cubicBezTo>
              <a:cubicBezTo>
                <a:pt x="312427" y="1246385"/>
                <a:pt x="325748" y="1230115"/>
                <a:pt x="342900" y="1219200"/>
              </a:cubicBezTo>
              <a:cubicBezTo>
                <a:pt x="440824" y="1156885"/>
                <a:pt x="358737" y="1225043"/>
                <a:pt x="466725" y="1162050"/>
              </a:cubicBezTo>
              <a:cubicBezTo>
                <a:pt x="484286" y="1151806"/>
                <a:pt x="497635" y="1135522"/>
                <a:pt x="514350" y="1123950"/>
              </a:cubicBezTo>
              <a:cubicBezTo>
                <a:pt x="538977" y="1106901"/>
                <a:pt x="565962" y="1093430"/>
                <a:pt x="590550" y="1076325"/>
              </a:cubicBezTo>
              <a:cubicBezTo>
                <a:pt x="639031" y="1042599"/>
                <a:pt x="681799" y="1000231"/>
                <a:pt x="733425" y="971550"/>
              </a:cubicBezTo>
              <a:cubicBezTo>
                <a:pt x="762000" y="955675"/>
                <a:pt x="792790" y="943256"/>
                <a:pt x="819150" y="923925"/>
              </a:cubicBezTo>
              <a:cubicBezTo>
                <a:pt x="840875" y="907993"/>
                <a:pt x="853571" y="881239"/>
                <a:pt x="876300" y="866775"/>
              </a:cubicBezTo>
              <a:cubicBezTo>
                <a:pt x="1114224" y="715369"/>
                <a:pt x="955222" y="848269"/>
                <a:pt x="1085850" y="752475"/>
              </a:cubicBezTo>
              <a:cubicBezTo>
                <a:pt x="1115042" y="731067"/>
                <a:pt x="1143110" y="708165"/>
                <a:pt x="1171575" y="685800"/>
              </a:cubicBezTo>
              <a:cubicBezTo>
                <a:pt x="1187561" y="673240"/>
                <a:pt x="1206500" y="663575"/>
                <a:pt x="1219200" y="647700"/>
              </a:cubicBezTo>
              <a:cubicBezTo>
                <a:pt x="1272791" y="580711"/>
                <a:pt x="1241682" y="613090"/>
                <a:pt x="1314450" y="552450"/>
              </a:cubicBezTo>
              <a:cubicBezTo>
                <a:pt x="1320800" y="539750"/>
                <a:pt x="1324410" y="525258"/>
                <a:pt x="1333500" y="514350"/>
              </a:cubicBezTo>
              <a:lnTo>
                <a:pt x="1447800" y="400050"/>
              </a:lnTo>
              <a:lnTo>
                <a:pt x="1495425" y="352425"/>
              </a:lnTo>
              <a:lnTo>
                <a:pt x="1533525" y="314325"/>
              </a:lnTo>
              <a:cubicBezTo>
                <a:pt x="1551973" y="240532"/>
                <a:pt x="1527973" y="308763"/>
                <a:pt x="1571625" y="247650"/>
              </a:cubicBezTo>
              <a:cubicBezTo>
                <a:pt x="1579878" y="236096"/>
                <a:pt x="1581805" y="220638"/>
                <a:pt x="1590675" y="209550"/>
              </a:cubicBezTo>
              <a:cubicBezTo>
                <a:pt x="1607505" y="188513"/>
                <a:pt x="1628775" y="171450"/>
                <a:pt x="1647825" y="152400"/>
              </a:cubicBezTo>
              <a:cubicBezTo>
                <a:pt x="1657350" y="142875"/>
                <a:pt x="1665624" y="131907"/>
                <a:pt x="1676400" y="123825"/>
              </a:cubicBezTo>
              <a:cubicBezTo>
                <a:pt x="1689100" y="114300"/>
                <a:pt x="1702553" y="105704"/>
                <a:pt x="1714500" y="95250"/>
              </a:cubicBezTo>
              <a:cubicBezTo>
                <a:pt x="1728017" y="83423"/>
                <a:pt x="1737985" y="67589"/>
                <a:pt x="1752600" y="57150"/>
              </a:cubicBezTo>
              <a:cubicBezTo>
                <a:pt x="1760770" y="51314"/>
                <a:pt x="1772195" y="52115"/>
                <a:pt x="1781175" y="47625"/>
              </a:cubicBezTo>
              <a:cubicBezTo>
                <a:pt x="1791414" y="42505"/>
                <a:pt x="1799511" y="33695"/>
                <a:pt x="1809750" y="28575"/>
              </a:cubicBezTo>
              <a:cubicBezTo>
                <a:pt x="1848984" y="8958"/>
                <a:pt x="1831061" y="33579"/>
                <a:pt x="1847850" y="0"/>
              </a:cubicBezTo>
            </a:path>
          </a:pathLst>
        </a:cu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19050</xdr:colOff>
      <xdr:row>5</xdr:row>
      <xdr:rowOff>85724</xdr:rowOff>
    </xdr:from>
    <xdr:to>
      <xdr:col>7</xdr:col>
      <xdr:colOff>57150</xdr:colOff>
      <xdr:row>11</xdr:row>
      <xdr:rowOff>152399</xdr:rowOff>
    </xdr:to>
    <xdr:sp macro="" textlink="">
      <xdr:nvSpPr>
        <xdr:cNvPr id="16" name="Полилиния 15"/>
        <xdr:cNvSpPr/>
      </xdr:nvSpPr>
      <xdr:spPr>
        <a:xfrm>
          <a:off x="2457450" y="1038224"/>
          <a:ext cx="1866900" cy="1209675"/>
        </a:xfrm>
        <a:custGeom>
          <a:avLst/>
          <a:gdLst>
            <a:gd name="connsiteX0" fmla="*/ 0 w 2019300"/>
            <a:gd name="connsiteY0" fmla="*/ 0 h 1123950"/>
            <a:gd name="connsiteX1" fmla="*/ 76200 w 2019300"/>
            <a:gd name="connsiteY1" fmla="*/ 66675 h 1123950"/>
            <a:gd name="connsiteX2" fmla="*/ 114300 w 2019300"/>
            <a:gd name="connsiteY2" fmla="*/ 85725 h 1123950"/>
            <a:gd name="connsiteX3" fmla="*/ 161925 w 2019300"/>
            <a:gd name="connsiteY3" fmla="*/ 114300 h 1123950"/>
            <a:gd name="connsiteX4" fmla="*/ 323850 w 2019300"/>
            <a:gd name="connsiteY4" fmla="*/ 209550 h 1123950"/>
            <a:gd name="connsiteX5" fmla="*/ 381000 w 2019300"/>
            <a:gd name="connsiteY5" fmla="*/ 219075 h 1123950"/>
            <a:gd name="connsiteX6" fmla="*/ 466725 w 2019300"/>
            <a:gd name="connsiteY6" fmla="*/ 276225 h 1123950"/>
            <a:gd name="connsiteX7" fmla="*/ 495300 w 2019300"/>
            <a:gd name="connsiteY7" fmla="*/ 285750 h 1123950"/>
            <a:gd name="connsiteX8" fmla="*/ 628650 w 2019300"/>
            <a:gd name="connsiteY8" fmla="*/ 361950 h 1123950"/>
            <a:gd name="connsiteX9" fmla="*/ 666750 w 2019300"/>
            <a:gd name="connsiteY9" fmla="*/ 381000 h 1123950"/>
            <a:gd name="connsiteX10" fmla="*/ 714375 w 2019300"/>
            <a:gd name="connsiteY10" fmla="*/ 409575 h 1123950"/>
            <a:gd name="connsiteX11" fmla="*/ 762000 w 2019300"/>
            <a:gd name="connsiteY11" fmla="*/ 419100 h 1123950"/>
            <a:gd name="connsiteX12" fmla="*/ 809625 w 2019300"/>
            <a:gd name="connsiteY12" fmla="*/ 447675 h 1123950"/>
            <a:gd name="connsiteX13" fmla="*/ 876300 w 2019300"/>
            <a:gd name="connsiteY13" fmla="*/ 466725 h 1123950"/>
            <a:gd name="connsiteX14" fmla="*/ 952500 w 2019300"/>
            <a:gd name="connsiteY14" fmla="*/ 504825 h 1123950"/>
            <a:gd name="connsiteX15" fmla="*/ 1028700 w 2019300"/>
            <a:gd name="connsiteY15" fmla="*/ 552450 h 1123950"/>
            <a:gd name="connsiteX16" fmla="*/ 1162050 w 2019300"/>
            <a:gd name="connsiteY16" fmla="*/ 628650 h 1123950"/>
            <a:gd name="connsiteX17" fmla="*/ 1304925 w 2019300"/>
            <a:gd name="connsiteY17" fmla="*/ 714375 h 1123950"/>
            <a:gd name="connsiteX18" fmla="*/ 1362075 w 2019300"/>
            <a:gd name="connsiteY18" fmla="*/ 742950 h 1123950"/>
            <a:gd name="connsiteX19" fmla="*/ 1466850 w 2019300"/>
            <a:gd name="connsiteY19" fmla="*/ 800100 h 1123950"/>
            <a:gd name="connsiteX20" fmla="*/ 1524000 w 2019300"/>
            <a:gd name="connsiteY20" fmla="*/ 819150 h 1123950"/>
            <a:gd name="connsiteX21" fmla="*/ 1552575 w 2019300"/>
            <a:gd name="connsiteY21" fmla="*/ 838200 h 1123950"/>
            <a:gd name="connsiteX22" fmla="*/ 1628775 w 2019300"/>
            <a:gd name="connsiteY22" fmla="*/ 876300 h 1123950"/>
            <a:gd name="connsiteX23" fmla="*/ 1762125 w 2019300"/>
            <a:gd name="connsiteY23" fmla="*/ 952500 h 1123950"/>
            <a:gd name="connsiteX24" fmla="*/ 1847850 w 2019300"/>
            <a:gd name="connsiteY24" fmla="*/ 1000125 h 1123950"/>
            <a:gd name="connsiteX25" fmla="*/ 1895475 w 2019300"/>
            <a:gd name="connsiteY25" fmla="*/ 1009650 h 1123950"/>
            <a:gd name="connsiteX26" fmla="*/ 1943100 w 2019300"/>
            <a:gd name="connsiteY26" fmla="*/ 1047750 h 1123950"/>
            <a:gd name="connsiteX27" fmla="*/ 1990725 w 2019300"/>
            <a:gd name="connsiteY27" fmla="*/ 1066800 h 1123950"/>
            <a:gd name="connsiteX28" fmla="*/ 2009775 w 2019300"/>
            <a:gd name="connsiteY28" fmla="*/ 1095375 h 1123950"/>
            <a:gd name="connsiteX29" fmla="*/ 2019300 w 2019300"/>
            <a:gd name="connsiteY29" fmla="*/ 1123950 h 11239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019300" h="1123950">
              <a:moveTo>
                <a:pt x="0" y="0"/>
              </a:moveTo>
              <a:cubicBezTo>
                <a:pt x="25400" y="22225"/>
                <a:pt x="49199" y="46425"/>
                <a:pt x="76200" y="66675"/>
              </a:cubicBezTo>
              <a:cubicBezTo>
                <a:pt x="87559" y="75194"/>
                <a:pt x="101888" y="78829"/>
                <a:pt x="114300" y="85725"/>
              </a:cubicBezTo>
              <a:cubicBezTo>
                <a:pt x="130484" y="94716"/>
                <a:pt x="146521" y="104031"/>
                <a:pt x="161925" y="114300"/>
              </a:cubicBezTo>
              <a:cubicBezTo>
                <a:pt x="205198" y="143149"/>
                <a:pt x="272129" y="200930"/>
                <a:pt x="323850" y="209550"/>
              </a:cubicBezTo>
              <a:lnTo>
                <a:pt x="381000" y="219075"/>
              </a:lnTo>
              <a:cubicBezTo>
                <a:pt x="412906" y="243005"/>
                <a:pt x="429982" y="257854"/>
                <a:pt x="466725" y="276225"/>
              </a:cubicBezTo>
              <a:cubicBezTo>
                <a:pt x="475705" y="280715"/>
                <a:pt x="485775" y="282575"/>
                <a:pt x="495300" y="285750"/>
              </a:cubicBezTo>
              <a:cubicBezTo>
                <a:pt x="593804" y="362364"/>
                <a:pt x="545527" y="345325"/>
                <a:pt x="628650" y="361950"/>
              </a:cubicBezTo>
              <a:cubicBezTo>
                <a:pt x="641350" y="368300"/>
                <a:pt x="654338" y="374104"/>
                <a:pt x="666750" y="381000"/>
              </a:cubicBezTo>
              <a:cubicBezTo>
                <a:pt x="682934" y="389991"/>
                <a:pt x="697186" y="402699"/>
                <a:pt x="714375" y="409575"/>
              </a:cubicBezTo>
              <a:cubicBezTo>
                <a:pt x="729406" y="415588"/>
                <a:pt x="746125" y="415925"/>
                <a:pt x="762000" y="419100"/>
              </a:cubicBezTo>
              <a:cubicBezTo>
                <a:pt x="777875" y="428625"/>
                <a:pt x="793066" y="439396"/>
                <a:pt x="809625" y="447675"/>
              </a:cubicBezTo>
              <a:cubicBezTo>
                <a:pt x="823290" y="454507"/>
                <a:pt x="864093" y="463673"/>
                <a:pt x="876300" y="466725"/>
              </a:cubicBezTo>
              <a:cubicBezTo>
                <a:pt x="940908" y="531333"/>
                <a:pt x="862118" y="463110"/>
                <a:pt x="952500" y="504825"/>
              </a:cubicBezTo>
              <a:cubicBezTo>
                <a:pt x="979696" y="517377"/>
                <a:pt x="1004738" y="534478"/>
                <a:pt x="1028700" y="552450"/>
              </a:cubicBezTo>
              <a:cubicBezTo>
                <a:pt x="1127829" y="626797"/>
                <a:pt x="979635" y="519201"/>
                <a:pt x="1162050" y="628650"/>
              </a:cubicBezTo>
              <a:cubicBezTo>
                <a:pt x="1209675" y="657225"/>
                <a:pt x="1255249" y="689537"/>
                <a:pt x="1304925" y="714375"/>
              </a:cubicBezTo>
              <a:cubicBezTo>
                <a:pt x="1323975" y="723900"/>
                <a:pt x="1343377" y="732751"/>
                <a:pt x="1362075" y="742950"/>
              </a:cubicBezTo>
              <a:cubicBezTo>
                <a:pt x="1414412" y="771498"/>
                <a:pt x="1408731" y="775884"/>
                <a:pt x="1466850" y="800100"/>
              </a:cubicBezTo>
              <a:cubicBezTo>
                <a:pt x="1485386" y="807823"/>
                <a:pt x="1505650" y="810995"/>
                <a:pt x="1524000" y="819150"/>
              </a:cubicBezTo>
              <a:cubicBezTo>
                <a:pt x="1534461" y="823799"/>
                <a:pt x="1542525" y="832718"/>
                <a:pt x="1552575" y="838200"/>
              </a:cubicBezTo>
              <a:cubicBezTo>
                <a:pt x="1577506" y="851798"/>
                <a:pt x="1604693" y="861249"/>
                <a:pt x="1628775" y="876300"/>
              </a:cubicBezTo>
              <a:cubicBezTo>
                <a:pt x="1790493" y="977373"/>
                <a:pt x="1630218" y="880551"/>
                <a:pt x="1762125" y="952500"/>
              </a:cubicBezTo>
              <a:cubicBezTo>
                <a:pt x="1781308" y="962963"/>
                <a:pt x="1824344" y="992290"/>
                <a:pt x="1847850" y="1000125"/>
              </a:cubicBezTo>
              <a:cubicBezTo>
                <a:pt x="1863209" y="1005245"/>
                <a:pt x="1879600" y="1006475"/>
                <a:pt x="1895475" y="1009650"/>
              </a:cubicBezTo>
              <a:cubicBezTo>
                <a:pt x="1911350" y="1022350"/>
                <a:pt x="1925667" y="1037290"/>
                <a:pt x="1943100" y="1047750"/>
              </a:cubicBezTo>
              <a:cubicBezTo>
                <a:pt x="1957761" y="1056547"/>
                <a:pt x="1976812" y="1056862"/>
                <a:pt x="1990725" y="1066800"/>
              </a:cubicBezTo>
              <a:cubicBezTo>
                <a:pt x="2000040" y="1073454"/>
                <a:pt x="2004655" y="1085136"/>
                <a:pt x="2009775" y="1095375"/>
              </a:cubicBezTo>
              <a:cubicBezTo>
                <a:pt x="2014265" y="1104355"/>
                <a:pt x="2019300" y="1123950"/>
                <a:pt x="2019300" y="1123950"/>
              </a:cubicBezTo>
            </a:path>
          </a:pathLst>
        </a:cu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19050</xdr:colOff>
      <xdr:row>12</xdr:row>
      <xdr:rowOff>0</xdr:rowOff>
    </xdr:from>
    <xdr:to>
      <xdr:col>7</xdr:col>
      <xdr:colOff>28575</xdr:colOff>
      <xdr:row>20</xdr:row>
      <xdr:rowOff>133350</xdr:rowOff>
    </xdr:to>
    <xdr:sp macro="" textlink="">
      <xdr:nvSpPr>
        <xdr:cNvPr id="17" name="Полилиния 16"/>
        <xdr:cNvSpPr/>
      </xdr:nvSpPr>
      <xdr:spPr>
        <a:xfrm>
          <a:off x="2457450" y="2286000"/>
          <a:ext cx="1838325" cy="1647825"/>
        </a:xfrm>
        <a:custGeom>
          <a:avLst/>
          <a:gdLst>
            <a:gd name="connsiteX0" fmla="*/ 0 w 1838325"/>
            <a:gd name="connsiteY0" fmla="*/ 1647825 h 1647825"/>
            <a:gd name="connsiteX1" fmla="*/ 123825 w 1838325"/>
            <a:gd name="connsiteY1" fmla="*/ 1590675 h 1647825"/>
            <a:gd name="connsiteX2" fmla="*/ 219075 w 1838325"/>
            <a:gd name="connsiteY2" fmla="*/ 1543050 h 1647825"/>
            <a:gd name="connsiteX3" fmla="*/ 314325 w 1838325"/>
            <a:gd name="connsiteY3" fmla="*/ 1504950 h 1647825"/>
            <a:gd name="connsiteX4" fmla="*/ 400050 w 1838325"/>
            <a:gd name="connsiteY4" fmla="*/ 1457325 h 1647825"/>
            <a:gd name="connsiteX5" fmla="*/ 457200 w 1838325"/>
            <a:gd name="connsiteY5" fmla="*/ 1419225 h 1647825"/>
            <a:gd name="connsiteX6" fmla="*/ 495300 w 1838325"/>
            <a:gd name="connsiteY6" fmla="*/ 1400175 h 1647825"/>
            <a:gd name="connsiteX7" fmla="*/ 571500 w 1838325"/>
            <a:gd name="connsiteY7" fmla="*/ 1343025 h 1647825"/>
            <a:gd name="connsiteX8" fmla="*/ 619125 w 1838325"/>
            <a:gd name="connsiteY8" fmla="*/ 1314450 h 1647825"/>
            <a:gd name="connsiteX9" fmla="*/ 647700 w 1838325"/>
            <a:gd name="connsiteY9" fmla="*/ 1295400 h 1647825"/>
            <a:gd name="connsiteX10" fmla="*/ 676275 w 1838325"/>
            <a:gd name="connsiteY10" fmla="*/ 1285875 h 1647825"/>
            <a:gd name="connsiteX11" fmla="*/ 752475 w 1838325"/>
            <a:gd name="connsiteY11" fmla="*/ 1228725 h 1647825"/>
            <a:gd name="connsiteX12" fmla="*/ 790575 w 1838325"/>
            <a:gd name="connsiteY12" fmla="*/ 1209675 h 1647825"/>
            <a:gd name="connsiteX13" fmla="*/ 847725 w 1838325"/>
            <a:gd name="connsiteY13" fmla="*/ 1162050 h 1647825"/>
            <a:gd name="connsiteX14" fmla="*/ 876300 w 1838325"/>
            <a:gd name="connsiteY14" fmla="*/ 1133475 h 1647825"/>
            <a:gd name="connsiteX15" fmla="*/ 914400 w 1838325"/>
            <a:gd name="connsiteY15" fmla="*/ 1123950 h 1647825"/>
            <a:gd name="connsiteX16" fmla="*/ 971550 w 1838325"/>
            <a:gd name="connsiteY16" fmla="*/ 1076325 h 1647825"/>
            <a:gd name="connsiteX17" fmla="*/ 990600 w 1838325"/>
            <a:gd name="connsiteY17" fmla="*/ 1047750 h 1647825"/>
            <a:gd name="connsiteX18" fmla="*/ 1076325 w 1838325"/>
            <a:gd name="connsiteY18" fmla="*/ 962025 h 1647825"/>
            <a:gd name="connsiteX19" fmla="*/ 1152525 w 1838325"/>
            <a:gd name="connsiteY19" fmla="*/ 857250 h 1647825"/>
            <a:gd name="connsiteX20" fmla="*/ 1171575 w 1838325"/>
            <a:gd name="connsiteY20" fmla="*/ 828675 h 1647825"/>
            <a:gd name="connsiteX21" fmla="*/ 1190625 w 1838325"/>
            <a:gd name="connsiteY21" fmla="*/ 800100 h 1647825"/>
            <a:gd name="connsiteX22" fmla="*/ 1228725 w 1838325"/>
            <a:gd name="connsiteY22" fmla="*/ 771525 h 1647825"/>
            <a:gd name="connsiteX23" fmla="*/ 1276350 w 1838325"/>
            <a:gd name="connsiteY23" fmla="*/ 714375 h 1647825"/>
            <a:gd name="connsiteX24" fmla="*/ 1285875 w 1838325"/>
            <a:gd name="connsiteY24" fmla="*/ 676275 h 1647825"/>
            <a:gd name="connsiteX25" fmla="*/ 1314450 w 1838325"/>
            <a:gd name="connsiteY25" fmla="*/ 657225 h 1647825"/>
            <a:gd name="connsiteX26" fmla="*/ 1352550 w 1838325"/>
            <a:gd name="connsiteY26" fmla="*/ 619125 h 1647825"/>
            <a:gd name="connsiteX27" fmla="*/ 1371600 w 1838325"/>
            <a:gd name="connsiteY27" fmla="*/ 590550 h 1647825"/>
            <a:gd name="connsiteX28" fmla="*/ 1390650 w 1838325"/>
            <a:gd name="connsiteY28" fmla="*/ 552450 h 1647825"/>
            <a:gd name="connsiteX29" fmla="*/ 1419225 w 1838325"/>
            <a:gd name="connsiteY29" fmla="*/ 533400 h 1647825"/>
            <a:gd name="connsiteX30" fmla="*/ 1457325 w 1838325"/>
            <a:gd name="connsiteY30" fmla="*/ 466725 h 1647825"/>
            <a:gd name="connsiteX31" fmla="*/ 1514475 w 1838325"/>
            <a:gd name="connsiteY31" fmla="*/ 381000 h 1647825"/>
            <a:gd name="connsiteX32" fmla="*/ 1524000 w 1838325"/>
            <a:gd name="connsiteY32" fmla="*/ 352425 h 1647825"/>
            <a:gd name="connsiteX33" fmla="*/ 1552575 w 1838325"/>
            <a:gd name="connsiteY33" fmla="*/ 323850 h 1647825"/>
            <a:gd name="connsiteX34" fmla="*/ 1609725 w 1838325"/>
            <a:gd name="connsiteY34" fmla="*/ 238125 h 1647825"/>
            <a:gd name="connsiteX35" fmla="*/ 1647825 w 1838325"/>
            <a:gd name="connsiteY35" fmla="*/ 219075 h 1647825"/>
            <a:gd name="connsiteX36" fmla="*/ 1704975 w 1838325"/>
            <a:gd name="connsiteY36" fmla="*/ 161925 h 1647825"/>
            <a:gd name="connsiteX37" fmla="*/ 1733550 w 1838325"/>
            <a:gd name="connsiteY37" fmla="*/ 142875 h 1647825"/>
            <a:gd name="connsiteX38" fmla="*/ 1762125 w 1838325"/>
            <a:gd name="connsiteY38" fmla="*/ 104775 h 1647825"/>
            <a:gd name="connsiteX39" fmla="*/ 1800225 w 1838325"/>
            <a:gd name="connsiteY39" fmla="*/ 47625 h 1647825"/>
            <a:gd name="connsiteX40" fmla="*/ 1819275 w 1838325"/>
            <a:gd name="connsiteY40" fmla="*/ 19050 h 1647825"/>
            <a:gd name="connsiteX41" fmla="*/ 1838325 w 1838325"/>
            <a:gd name="connsiteY41" fmla="*/ 0 h 16478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</a:cxnLst>
          <a:rect l="l" t="t" r="r" b="b"/>
          <a:pathLst>
            <a:path w="1838325" h="1647825">
              <a:moveTo>
                <a:pt x="0" y="1647825"/>
              </a:moveTo>
              <a:cubicBezTo>
                <a:pt x="155413" y="1536816"/>
                <a:pt x="-11900" y="1641572"/>
                <a:pt x="123825" y="1590675"/>
              </a:cubicBezTo>
              <a:cubicBezTo>
                <a:pt x="157062" y="1578211"/>
                <a:pt x="186116" y="1556233"/>
                <a:pt x="219075" y="1543050"/>
              </a:cubicBezTo>
              <a:cubicBezTo>
                <a:pt x="250825" y="1530350"/>
                <a:pt x="287623" y="1526312"/>
                <a:pt x="314325" y="1504950"/>
              </a:cubicBezTo>
              <a:cubicBezTo>
                <a:pt x="372172" y="1458672"/>
                <a:pt x="342227" y="1471781"/>
                <a:pt x="400050" y="1457325"/>
              </a:cubicBezTo>
              <a:cubicBezTo>
                <a:pt x="419100" y="1444625"/>
                <a:pt x="436722" y="1429464"/>
                <a:pt x="457200" y="1419225"/>
              </a:cubicBezTo>
              <a:cubicBezTo>
                <a:pt x="469900" y="1412875"/>
                <a:pt x="483486" y="1408051"/>
                <a:pt x="495300" y="1400175"/>
              </a:cubicBezTo>
              <a:cubicBezTo>
                <a:pt x="521718" y="1382563"/>
                <a:pt x="544275" y="1359360"/>
                <a:pt x="571500" y="1343025"/>
              </a:cubicBezTo>
              <a:cubicBezTo>
                <a:pt x="587375" y="1333500"/>
                <a:pt x="603426" y="1324262"/>
                <a:pt x="619125" y="1314450"/>
              </a:cubicBezTo>
              <a:cubicBezTo>
                <a:pt x="628833" y="1308383"/>
                <a:pt x="637461" y="1300520"/>
                <a:pt x="647700" y="1295400"/>
              </a:cubicBezTo>
              <a:cubicBezTo>
                <a:pt x="656680" y="1290910"/>
                <a:pt x="666750" y="1289050"/>
                <a:pt x="676275" y="1285875"/>
              </a:cubicBezTo>
              <a:cubicBezTo>
                <a:pt x="701675" y="1266825"/>
                <a:pt x="724077" y="1242924"/>
                <a:pt x="752475" y="1228725"/>
              </a:cubicBezTo>
              <a:cubicBezTo>
                <a:pt x="765175" y="1222375"/>
                <a:pt x="778943" y="1217818"/>
                <a:pt x="790575" y="1209675"/>
              </a:cubicBezTo>
              <a:cubicBezTo>
                <a:pt x="810890" y="1195455"/>
                <a:pt x="829191" y="1178525"/>
                <a:pt x="847725" y="1162050"/>
              </a:cubicBezTo>
              <a:cubicBezTo>
                <a:pt x="857793" y="1153101"/>
                <a:pt x="864604" y="1140158"/>
                <a:pt x="876300" y="1133475"/>
              </a:cubicBezTo>
              <a:cubicBezTo>
                <a:pt x="887666" y="1126980"/>
                <a:pt x="901700" y="1127125"/>
                <a:pt x="914400" y="1123950"/>
              </a:cubicBezTo>
              <a:cubicBezTo>
                <a:pt x="960812" y="1054332"/>
                <a:pt x="899041" y="1136749"/>
                <a:pt x="971550" y="1076325"/>
              </a:cubicBezTo>
              <a:cubicBezTo>
                <a:pt x="980344" y="1068996"/>
                <a:pt x="982865" y="1056189"/>
                <a:pt x="990600" y="1047750"/>
              </a:cubicBezTo>
              <a:cubicBezTo>
                <a:pt x="1017907" y="1017961"/>
                <a:pt x="1052556" y="994707"/>
                <a:pt x="1076325" y="962025"/>
              </a:cubicBezTo>
              <a:cubicBezTo>
                <a:pt x="1101725" y="927100"/>
                <a:pt x="1127424" y="892391"/>
                <a:pt x="1152525" y="857250"/>
              </a:cubicBezTo>
              <a:cubicBezTo>
                <a:pt x="1159179" y="847935"/>
                <a:pt x="1165225" y="838200"/>
                <a:pt x="1171575" y="828675"/>
              </a:cubicBezTo>
              <a:cubicBezTo>
                <a:pt x="1177925" y="819150"/>
                <a:pt x="1181467" y="806969"/>
                <a:pt x="1190625" y="800100"/>
              </a:cubicBezTo>
              <a:lnTo>
                <a:pt x="1228725" y="771525"/>
              </a:lnTo>
              <a:cubicBezTo>
                <a:pt x="1255123" y="692331"/>
                <a:pt x="1211477" y="805198"/>
                <a:pt x="1276350" y="714375"/>
              </a:cubicBezTo>
              <a:cubicBezTo>
                <a:pt x="1283959" y="703723"/>
                <a:pt x="1278613" y="687167"/>
                <a:pt x="1285875" y="676275"/>
              </a:cubicBezTo>
              <a:cubicBezTo>
                <a:pt x="1292225" y="666750"/>
                <a:pt x="1305758" y="664675"/>
                <a:pt x="1314450" y="657225"/>
              </a:cubicBezTo>
              <a:cubicBezTo>
                <a:pt x="1328087" y="645536"/>
                <a:pt x="1340861" y="632762"/>
                <a:pt x="1352550" y="619125"/>
              </a:cubicBezTo>
              <a:cubicBezTo>
                <a:pt x="1360000" y="610433"/>
                <a:pt x="1365920" y="600489"/>
                <a:pt x="1371600" y="590550"/>
              </a:cubicBezTo>
              <a:cubicBezTo>
                <a:pt x="1378645" y="578222"/>
                <a:pt x="1381560" y="563358"/>
                <a:pt x="1390650" y="552450"/>
              </a:cubicBezTo>
              <a:cubicBezTo>
                <a:pt x="1397979" y="543656"/>
                <a:pt x="1409700" y="539750"/>
                <a:pt x="1419225" y="533400"/>
              </a:cubicBezTo>
              <a:cubicBezTo>
                <a:pt x="1436613" y="463849"/>
                <a:pt x="1414764" y="523472"/>
                <a:pt x="1457325" y="466725"/>
              </a:cubicBezTo>
              <a:cubicBezTo>
                <a:pt x="1477931" y="439251"/>
                <a:pt x="1495425" y="409575"/>
                <a:pt x="1514475" y="381000"/>
              </a:cubicBezTo>
              <a:cubicBezTo>
                <a:pt x="1520044" y="372646"/>
                <a:pt x="1518431" y="360779"/>
                <a:pt x="1524000" y="352425"/>
              </a:cubicBezTo>
              <a:cubicBezTo>
                <a:pt x="1531472" y="341217"/>
                <a:pt x="1544493" y="334626"/>
                <a:pt x="1552575" y="323850"/>
              </a:cubicBezTo>
              <a:cubicBezTo>
                <a:pt x="1568760" y="302271"/>
                <a:pt x="1587670" y="257029"/>
                <a:pt x="1609725" y="238125"/>
              </a:cubicBezTo>
              <a:cubicBezTo>
                <a:pt x="1620506" y="228884"/>
                <a:pt x="1636737" y="227945"/>
                <a:pt x="1647825" y="219075"/>
              </a:cubicBezTo>
              <a:cubicBezTo>
                <a:pt x="1668862" y="202245"/>
                <a:pt x="1682559" y="176869"/>
                <a:pt x="1704975" y="161925"/>
              </a:cubicBezTo>
              <a:cubicBezTo>
                <a:pt x="1714500" y="155575"/>
                <a:pt x="1725455" y="150970"/>
                <a:pt x="1733550" y="142875"/>
              </a:cubicBezTo>
              <a:cubicBezTo>
                <a:pt x="1744775" y="131650"/>
                <a:pt x="1753021" y="117780"/>
                <a:pt x="1762125" y="104775"/>
              </a:cubicBezTo>
              <a:cubicBezTo>
                <a:pt x="1775255" y="86018"/>
                <a:pt x="1787525" y="66675"/>
                <a:pt x="1800225" y="47625"/>
              </a:cubicBezTo>
              <a:cubicBezTo>
                <a:pt x="1806575" y="38100"/>
                <a:pt x="1811180" y="27145"/>
                <a:pt x="1819275" y="19050"/>
              </a:cubicBezTo>
              <a:lnTo>
                <a:pt x="1838325" y="0"/>
              </a:lnTo>
            </a:path>
          </a:pathLst>
        </a:cu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28576</xdr:colOff>
      <xdr:row>19</xdr:row>
      <xdr:rowOff>28575</xdr:rowOff>
    </xdr:from>
    <xdr:to>
      <xdr:col>7</xdr:col>
      <xdr:colOff>9526</xdr:colOff>
      <xdr:row>21</xdr:row>
      <xdr:rowOff>114300</xdr:rowOff>
    </xdr:to>
    <xdr:sp macro="" textlink="">
      <xdr:nvSpPr>
        <xdr:cNvPr id="18" name="Полилиния 17"/>
        <xdr:cNvSpPr/>
      </xdr:nvSpPr>
      <xdr:spPr>
        <a:xfrm>
          <a:off x="2466976" y="3638550"/>
          <a:ext cx="1809750" cy="466725"/>
        </a:xfrm>
        <a:custGeom>
          <a:avLst/>
          <a:gdLst>
            <a:gd name="connsiteX0" fmla="*/ 0 w 2295525"/>
            <a:gd name="connsiteY0" fmla="*/ 543001 h 543001"/>
            <a:gd name="connsiteX1" fmla="*/ 57150 w 2295525"/>
            <a:gd name="connsiteY1" fmla="*/ 514426 h 543001"/>
            <a:gd name="connsiteX2" fmla="*/ 95250 w 2295525"/>
            <a:gd name="connsiteY2" fmla="*/ 504901 h 543001"/>
            <a:gd name="connsiteX3" fmla="*/ 285750 w 2295525"/>
            <a:gd name="connsiteY3" fmla="*/ 476326 h 543001"/>
            <a:gd name="connsiteX4" fmla="*/ 352425 w 2295525"/>
            <a:gd name="connsiteY4" fmla="*/ 457276 h 543001"/>
            <a:gd name="connsiteX5" fmla="*/ 466725 w 2295525"/>
            <a:gd name="connsiteY5" fmla="*/ 428701 h 543001"/>
            <a:gd name="connsiteX6" fmla="*/ 552450 w 2295525"/>
            <a:gd name="connsiteY6" fmla="*/ 400126 h 543001"/>
            <a:gd name="connsiteX7" fmla="*/ 752475 w 2295525"/>
            <a:gd name="connsiteY7" fmla="*/ 352501 h 543001"/>
            <a:gd name="connsiteX8" fmla="*/ 847725 w 2295525"/>
            <a:gd name="connsiteY8" fmla="*/ 314401 h 543001"/>
            <a:gd name="connsiteX9" fmla="*/ 1038225 w 2295525"/>
            <a:gd name="connsiteY9" fmla="*/ 228676 h 543001"/>
            <a:gd name="connsiteX10" fmla="*/ 1133475 w 2295525"/>
            <a:gd name="connsiteY10" fmla="*/ 200101 h 543001"/>
            <a:gd name="connsiteX11" fmla="*/ 1219200 w 2295525"/>
            <a:gd name="connsiteY11" fmla="*/ 181051 h 543001"/>
            <a:gd name="connsiteX12" fmla="*/ 1295400 w 2295525"/>
            <a:gd name="connsiteY12" fmla="*/ 162001 h 543001"/>
            <a:gd name="connsiteX13" fmla="*/ 1362075 w 2295525"/>
            <a:gd name="connsiteY13" fmla="*/ 142951 h 543001"/>
            <a:gd name="connsiteX14" fmla="*/ 1619250 w 2295525"/>
            <a:gd name="connsiteY14" fmla="*/ 114376 h 543001"/>
            <a:gd name="connsiteX15" fmla="*/ 1704975 w 2295525"/>
            <a:gd name="connsiteY15" fmla="*/ 95326 h 543001"/>
            <a:gd name="connsiteX16" fmla="*/ 1847850 w 2295525"/>
            <a:gd name="connsiteY16" fmla="*/ 76276 h 543001"/>
            <a:gd name="connsiteX17" fmla="*/ 2057400 w 2295525"/>
            <a:gd name="connsiteY17" fmla="*/ 47701 h 543001"/>
            <a:gd name="connsiteX18" fmla="*/ 2171700 w 2295525"/>
            <a:gd name="connsiteY18" fmla="*/ 28651 h 543001"/>
            <a:gd name="connsiteX19" fmla="*/ 2228850 w 2295525"/>
            <a:gd name="connsiteY19" fmla="*/ 19126 h 543001"/>
            <a:gd name="connsiteX20" fmla="*/ 2295525 w 2295525"/>
            <a:gd name="connsiteY20" fmla="*/ 76 h 54300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2295525" h="543001">
              <a:moveTo>
                <a:pt x="0" y="543001"/>
              </a:moveTo>
              <a:cubicBezTo>
                <a:pt x="19050" y="533476"/>
                <a:pt x="37375" y="522336"/>
                <a:pt x="57150" y="514426"/>
              </a:cubicBezTo>
              <a:cubicBezTo>
                <a:pt x="69305" y="509564"/>
                <a:pt x="82383" y="507313"/>
                <a:pt x="95250" y="504901"/>
              </a:cubicBezTo>
              <a:cubicBezTo>
                <a:pt x="188283" y="487457"/>
                <a:pt x="202050" y="486789"/>
                <a:pt x="285750" y="476326"/>
              </a:cubicBezTo>
              <a:cubicBezTo>
                <a:pt x="307975" y="469976"/>
                <a:pt x="330072" y="463158"/>
                <a:pt x="352425" y="457276"/>
              </a:cubicBezTo>
              <a:cubicBezTo>
                <a:pt x="390405" y="447281"/>
                <a:pt x="428963" y="439490"/>
                <a:pt x="466725" y="428701"/>
              </a:cubicBezTo>
              <a:cubicBezTo>
                <a:pt x="495687" y="420426"/>
                <a:pt x="523148" y="407103"/>
                <a:pt x="552450" y="400126"/>
              </a:cubicBezTo>
              <a:cubicBezTo>
                <a:pt x="733142" y="357104"/>
                <a:pt x="601502" y="408123"/>
                <a:pt x="752475" y="352501"/>
              </a:cubicBezTo>
              <a:cubicBezTo>
                <a:pt x="784562" y="340679"/>
                <a:pt x="816348" y="327998"/>
                <a:pt x="847725" y="314401"/>
              </a:cubicBezTo>
              <a:cubicBezTo>
                <a:pt x="911617" y="286714"/>
                <a:pt x="971529" y="248685"/>
                <a:pt x="1038225" y="228676"/>
              </a:cubicBezTo>
              <a:cubicBezTo>
                <a:pt x="1069975" y="219151"/>
                <a:pt x="1101418" y="208537"/>
                <a:pt x="1133475" y="200101"/>
              </a:cubicBezTo>
              <a:cubicBezTo>
                <a:pt x="1161783" y="192651"/>
                <a:pt x="1190706" y="187755"/>
                <a:pt x="1219200" y="181051"/>
              </a:cubicBezTo>
              <a:cubicBezTo>
                <a:pt x="1244686" y="175054"/>
                <a:pt x="1270102" y="168747"/>
                <a:pt x="1295400" y="162001"/>
              </a:cubicBezTo>
              <a:cubicBezTo>
                <a:pt x="1317734" y="156045"/>
                <a:pt x="1339369" y="147276"/>
                <a:pt x="1362075" y="142951"/>
              </a:cubicBezTo>
              <a:cubicBezTo>
                <a:pt x="1463299" y="123670"/>
                <a:pt x="1518057" y="122160"/>
                <a:pt x="1619250" y="114376"/>
              </a:cubicBezTo>
              <a:cubicBezTo>
                <a:pt x="1647825" y="108026"/>
                <a:pt x="1676204" y="100721"/>
                <a:pt x="1704975" y="95326"/>
              </a:cubicBezTo>
              <a:cubicBezTo>
                <a:pt x="1734441" y="89801"/>
                <a:pt x="1820690" y="79897"/>
                <a:pt x="1847850" y="76276"/>
              </a:cubicBezTo>
              <a:cubicBezTo>
                <a:pt x="1917728" y="66959"/>
                <a:pt x="1987863" y="59291"/>
                <a:pt x="2057400" y="47701"/>
              </a:cubicBezTo>
              <a:lnTo>
                <a:pt x="2171700" y="28651"/>
              </a:lnTo>
              <a:lnTo>
                <a:pt x="2228850" y="19126"/>
              </a:lnTo>
              <a:cubicBezTo>
                <a:pt x="2282371" y="-2282"/>
                <a:pt x="2259377" y="76"/>
                <a:pt x="2295525" y="76"/>
              </a:cubicBezTo>
            </a:path>
          </a:pathLst>
        </a:cu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38100</xdr:colOff>
      <xdr:row>17</xdr:row>
      <xdr:rowOff>9525</xdr:rowOff>
    </xdr:from>
    <xdr:to>
      <xdr:col>7</xdr:col>
      <xdr:colOff>0</xdr:colOff>
      <xdr:row>18</xdr:row>
      <xdr:rowOff>85725</xdr:rowOff>
    </xdr:to>
    <xdr:sp macro="" textlink="">
      <xdr:nvSpPr>
        <xdr:cNvPr id="19" name="Полилиния 18"/>
        <xdr:cNvSpPr/>
      </xdr:nvSpPr>
      <xdr:spPr>
        <a:xfrm>
          <a:off x="2476500" y="3238500"/>
          <a:ext cx="1790700" cy="266700"/>
        </a:xfrm>
        <a:custGeom>
          <a:avLst/>
          <a:gdLst>
            <a:gd name="connsiteX0" fmla="*/ 0 w 2362200"/>
            <a:gd name="connsiteY0" fmla="*/ 352425 h 352425"/>
            <a:gd name="connsiteX1" fmla="*/ 285750 w 2362200"/>
            <a:gd name="connsiteY1" fmla="*/ 314325 h 352425"/>
            <a:gd name="connsiteX2" fmla="*/ 457200 w 2362200"/>
            <a:gd name="connsiteY2" fmla="*/ 285750 h 352425"/>
            <a:gd name="connsiteX3" fmla="*/ 638175 w 2362200"/>
            <a:gd name="connsiteY3" fmla="*/ 257175 h 352425"/>
            <a:gd name="connsiteX4" fmla="*/ 876300 w 2362200"/>
            <a:gd name="connsiteY4" fmla="*/ 219075 h 352425"/>
            <a:gd name="connsiteX5" fmla="*/ 942975 w 2362200"/>
            <a:gd name="connsiteY5" fmla="*/ 209550 h 352425"/>
            <a:gd name="connsiteX6" fmla="*/ 1104900 w 2362200"/>
            <a:gd name="connsiteY6" fmla="*/ 180975 h 352425"/>
            <a:gd name="connsiteX7" fmla="*/ 1295400 w 2362200"/>
            <a:gd name="connsiteY7" fmla="*/ 161925 h 352425"/>
            <a:gd name="connsiteX8" fmla="*/ 1438275 w 2362200"/>
            <a:gd name="connsiteY8" fmla="*/ 133350 h 352425"/>
            <a:gd name="connsiteX9" fmla="*/ 1638300 w 2362200"/>
            <a:gd name="connsiteY9" fmla="*/ 114300 h 352425"/>
            <a:gd name="connsiteX10" fmla="*/ 1714500 w 2362200"/>
            <a:gd name="connsiteY10" fmla="*/ 95250 h 352425"/>
            <a:gd name="connsiteX11" fmla="*/ 1743075 w 2362200"/>
            <a:gd name="connsiteY11" fmla="*/ 85725 h 352425"/>
            <a:gd name="connsiteX12" fmla="*/ 1895475 w 2362200"/>
            <a:gd name="connsiteY12" fmla="*/ 57150 h 352425"/>
            <a:gd name="connsiteX13" fmla="*/ 1952625 w 2362200"/>
            <a:gd name="connsiteY13" fmla="*/ 47625 h 352425"/>
            <a:gd name="connsiteX14" fmla="*/ 2276475 w 2362200"/>
            <a:gd name="connsiteY14" fmla="*/ 19050 h 352425"/>
            <a:gd name="connsiteX15" fmla="*/ 2333625 w 2362200"/>
            <a:gd name="connsiteY15" fmla="*/ 9525 h 352425"/>
            <a:gd name="connsiteX16" fmla="*/ 2362200 w 2362200"/>
            <a:gd name="connsiteY16" fmla="*/ 0 h 3524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</a:cxnLst>
          <a:rect l="l" t="t" r="r" b="b"/>
          <a:pathLst>
            <a:path w="2362200" h="352425">
              <a:moveTo>
                <a:pt x="0" y="352425"/>
              </a:moveTo>
              <a:cubicBezTo>
                <a:pt x="183119" y="313185"/>
                <a:pt x="87979" y="326686"/>
                <a:pt x="285750" y="314325"/>
              </a:cubicBezTo>
              <a:cubicBezTo>
                <a:pt x="455468" y="271895"/>
                <a:pt x="259651" y="316942"/>
                <a:pt x="457200" y="285750"/>
              </a:cubicBezTo>
              <a:cubicBezTo>
                <a:pt x="703933" y="246792"/>
                <a:pt x="372243" y="283768"/>
                <a:pt x="638175" y="257175"/>
              </a:cubicBezTo>
              <a:cubicBezTo>
                <a:pt x="777507" y="217366"/>
                <a:pt x="638672" y="253022"/>
                <a:pt x="876300" y="219075"/>
              </a:cubicBezTo>
              <a:cubicBezTo>
                <a:pt x="898525" y="215900"/>
                <a:pt x="920866" y="213452"/>
                <a:pt x="942975" y="209550"/>
              </a:cubicBezTo>
              <a:cubicBezTo>
                <a:pt x="1033295" y="193611"/>
                <a:pt x="1024854" y="189869"/>
                <a:pt x="1104900" y="180975"/>
              </a:cubicBezTo>
              <a:cubicBezTo>
                <a:pt x="1168326" y="173928"/>
                <a:pt x="1295400" y="161925"/>
                <a:pt x="1295400" y="161925"/>
              </a:cubicBezTo>
              <a:cubicBezTo>
                <a:pt x="1360155" y="145736"/>
                <a:pt x="1374172" y="139455"/>
                <a:pt x="1438275" y="133350"/>
              </a:cubicBezTo>
              <a:cubicBezTo>
                <a:pt x="1509463" y="126570"/>
                <a:pt x="1570108" y="127938"/>
                <a:pt x="1638300" y="114300"/>
              </a:cubicBezTo>
              <a:cubicBezTo>
                <a:pt x="1663973" y="109165"/>
                <a:pt x="1689241" y="102139"/>
                <a:pt x="1714500" y="95250"/>
              </a:cubicBezTo>
              <a:cubicBezTo>
                <a:pt x="1724186" y="92608"/>
                <a:pt x="1733250" y="87793"/>
                <a:pt x="1743075" y="85725"/>
              </a:cubicBezTo>
              <a:cubicBezTo>
                <a:pt x="1793652" y="75077"/>
                <a:pt x="1844623" y="66396"/>
                <a:pt x="1895475" y="57150"/>
              </a:cubicBezTo>
              <a:cubicBezTo>
                <a:pt x="1914476" y="53695"/>
                <a:pt x="1933461" y="50020"/>
                <a:pt x="1952625" y="47625"/>
              </a:cubicBezTo>
              <a:cubicBezTo>
                <a:pt x="2110980" y="27831"/>
                <a:pt x="2003303" y="40063"/>
                <a:pt x="2276475" y="19050"/>
              </a:cubicBezTo>
              <a:cubicBezTo>
                <a:pt x="2295525" y="15875"/>
                <a:pt x="2314772" y="13715"/>
                <a:pt x="2333625" y="9525"/>
              </a:cubicBezTo>
              <a:cubicBezTo>
                <a:pt x="2343426" y="7347"/>
                <a:pt x="2362200" y="0"/>
                <a:pt x="2362200" y="0"/>
              </a:cubicBezTo>
            </a:path>
          </a:pathLst>
        </a:cu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9526</xdr:colOff>
      <xdr:row>4</xdr:row>
      <xdr:rowOff>114300</xdr:rowOff>
    </xdr:from>
    <xdr:to>
      <xdr:col>7</xdr:col>
      <xdr:colOff>47626</xdr:colOff>
      <xdr:row>6</xdr:row>
      <xdr:rowOff>133350</xdr:rowOff>
    </xdr:to>
    <xdr:sp macro="" textlink="">
      <xdr:nvSpPr>
        <xdr:cNvPr id="20" name="Полилиния 19"/>
        <xdr:cNvSpPr/>
      </xdr:nvSpPr>
      <xdr:spPr>
        <a:xfrm>
          <a:off x="2447926" y="876300"/>
          <a:ext cx="1866900" cy="400050"/>
        </a:xfrm>
        <a:custGeom>
          <a:avLst/>
          <a:gdLst>
            <a:gd name="connsiteX0" fmla="*/ 0 w 2714625"/>
            <a:gd name="connsiteY0" fmla="*/ 0 h 800100"/>
            <a:gd name="connsiteX1" fmla="*/ 76200 w 2714625"/>
            <a:gd name="connsiteY1" fmla="*/ 19050 h 800100"/>
            <a:gd name="connsiteX2" fmla="*/ 171450 w 2714625"/>
            <a:gd name="connsiteY2" fmla="*/ 66675 h 800100"/>
            <a:gd name="connsiteX3" fmla="*/ 285750 w 2714625"/>
            <a:gd name="connsiteY3" fmla="*/ 85725 h 800100"/>
            <a:gd name="connsiteX4" fmla="*/ 609600 w 2714625"/>
            <a:gd name="connsiteY4" fmla="*/ 200025 h 800100"/>
            <a:gd name="connsiteX5" fmla="*/ 800100 w 2714625"/>
            <a:gd name="connsiteY5" fmla="*/ 247650 h 800100"/>
            <a:gd name="connsiteX6" fmla="*/ 990600 w 2714625"/>
            <a:gd name="connsiteY6" fmla="*/ 304800 h 800100"/>
            <a:gd name="connsiteX7" fmla="*/ 1171575 w 2714625"/>
            <a:gd name="connsiteY7" fmla="*/ 342900 h 800100"/>
            <a:gd name="connsiteX8" fmla="*/ 1552575 w 2714625"/>
            <a:gd name="connsiteY8" fmla="*/ 457200 h 800100"/>
            <a:gd name="connsiteX9" fmla="*/ 1628775 w 2714625"/>
            <a:gd name="connsiteY9" fmla="*/ 485775 h 800100"/>
            <a:gd name="connsiteX10" fmla="*/ 1743075 w 2714625"/>
            <a:gd name="connsiteY10" fmla="*/ 523875 h 800100"/>
            <a:gd name="connsiteX11" fmla="*/ 1790700 w 2714625"/>
            <a:gd name="connsiteY11" fmla="*/ 542925 h 800100"/>
            <a:gd name="connsiteX12" fmla="*/ 1819275 w 2714625"/>
            <a:gd name="connsiteY12" fmla="*/ 561975 h 800100"/>
            <a:gd name="connsiteX13" fmla="*/ 1857375 w 2714625"/>
            <a:gd name="connsiteY13" fmla="*/ 571500 h 800100"/>
            <a:gd name="connsiteX14" fmla="*/ 1905000 w 2714625"/>
            <a:gd name="connsiteY14" fmla="*/ 590550 h 800100"/>
            <a:gd name="connsiteX15" fmla="*/ 1933575 w 2714625"/>
            <a:gd name="connsiteY15" fmla="*/ 600075 h 800100"/>
            <a:gd name="connsiteX16" fmla="*/ 2028825 w 2714625"/>
            <a:gd name="connsiteY16" fmla="*/ 638175 h 800100"/>
            <a:gd name="connsiteX17" fmla="*/ 2181225 w 2714625"/>
            <a:gd name="connsiteY17" fmla="*/ 666750 h 800100"/>
            <a:gd name="connsiteX18" fmla="*/ 2219325 w 2714625"/>
            <a:gd name="connsiteY18" fmla="*/ 685800 h 800100"/>
            <a:gd name="connsiteX19" fmla="*/ 2276475 w 2714625"/>
            <a:gd name="connsiteY19" fmla="*/ 695325 h 800100"/>
            <a:gd name="connsiteX20" fmla="*/ 2324100 w 2714625"/>
            <a:gd name="connsiteY20" fmla="*/ 704850 h 800100"/>
            <a:gd name="connsiteX21" fmla="*/ 2352675 w 2714625"/>
            <a:gd name="connsiteY21" fmla="*/ 723900 h 800100"/>
            <a:gd name="connsiteX22" fmla="*/ 2486025 w 2714625"/>
            <a:gd name="connsiteY22" fmla="*/ 742950 h 800100"/>
            <a:gd name="connsiteX23" fmla="*/ 2543175 w 2714625"/>
            <a:gd name="connsiteY23" fmla="*/ 752475 h 800100"/>
            <a:gd name="connsiteX24" fmla="*/ 2647950 w 2714625"/>
            <a:gd name="connsiteY24" fmla="*/ 781050 h 800100"/>
            <a:gd name="connsiteX25" fmla="*/ 2686050 w 2714625"/>
            <a:gd name="connsiteY25" fmla="*/ 790575 h 800100"/>
            <a:gd name="connsiteX26" fmla="*/ 2714625 w 2714625"/>
            <a:gd name="connsiteY26" fmla="*/ 800100 h 800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</a:cxnLst>
          <a:rect l="l" t="t" r="r" b="b"/>
          <a:pathLst>
            <a:path w="2714625" h="800100">
              <a:moveTo>
                <a:pt x="0" y="0"/>
              </a:moveTo>
              <a:cubicBezTo>
                <a:pt x="25400" y="6350"/>
                <a:pt x="51799" y="9561"/>
                <a:pt x="76200" y="19050"/>
              </a:cubicBezTo>
              <a:cubicBezTo>
                <a:pt x="109284" y="31916"/>
                <a:pt x="137623" y="55912"/>
                <a:pt x="171450" y="66675"/>
              </a:cubicBezTo>
              <a:cubicBezTo>
                <a:pt x="208257" y="78386"/>
                <a:pt x="247650" y="79375"/>
                <a:pt x="285750" y="85725"/>
              </a:cubicBezTo>
              <a:cubicBezTo>
                <a:pt x="434044" y="145043"/>
                <a:pt x="445470" y="153732"/>
                <a:pt x="609600" y="200025"/>
              </a:cubicBezTo>
              <a:cubicBezTo>
                <a:pt x="672596" y="217793"/>
                <a:pt x="736989" y="230294"/>
                <a:pt x="800100" y="247650"/>
              </a:cubicBezTo>
              <a:cubicBezTo>
                <a:pt x="864023" y="265229"/>
                <a:pt x="926382" y="288334"/>
                <a:pt x="990600" y="304800"/>
              </a:cubicBezTo>
              <a:cubicBezTo>
                <a:pt x="1050316" y="320112"/>
                <a:pt x="1112394" y="325639"/>
                <a:pt x="1171575" y="342900"/>
              </a:cubicBezTo>
              <a:cubicBezTo>
                <a:pt x="1631277" y="476980"/>
                <a:pt x="1297335" y="410793"/>
                <a:pt x="1552575" y="457200"/>
              </a:cubicBezTo>
              <a:cubicBezTo>
                <a:pt x="1577975" y="466725"/>
                <a:pt x="1603171" y="476814"/>
                <a:pt x="1628775" y="485775"/>
              </a:cubicBezTo>
              <a:cubicBezTo>
                <a:pt x="1666681" y="499042"/>
                <a:pt x="1705787" y="508960"/>
                <a:pt x="1743075" y="523875"/>
              </a:cubicBezTo>
              <a:cubicBezTo>
                <a:pt x="1758950" y="530225"/>
                <a:pt x="1775407" y="535279"/>
                <a:pt x="1790700" y="542925"/>
              </a:cubicBezTo>
              <a:cubicBezTo>
                <a:pt x="1800939" y="548045"/>
                <a:pt x="1808753" y="557466"/>
                <a:pt x="1819275" y="561975"/>
              </a:cubicBezTo>
              <a:cubicBezTo>
                <a:pt x="1831307" y="567132"/>
                <a:pt x="1844956" y="567360"/>
                <a:pt x="1857375" y="571500"/>
              </a:cubicBezTo>
              <a:cubicBezTo>
                <a:pt x="1873595" y="576907"/>
                <a:pt x="1888991" y="584547"/>
                <a:pt x="1905000" y="590550"/>
              </a:cubicBezTo>
              <a:cubicBezTo>
                <a:pt x="1914401" y="594075"/>
                <a:pt x="1924204" y="596471"/>
                <a:pt x="1933575" y="600075"/>
              </a:cubicBezTo>
              <a:cubicBezTo>
                <a:pt x="1965491" y="612351"/>
                <a:pt x="1994973" y="633339"/>
                <a:pt x="2028825" y="638175"/>
              </a:cubicBezTo>
              <a:cubicBezTo>
                <a:pt x="2124478" y="651840"/>
                <a:pt x="2073584" y="642830"/>
                <a:pt x="2181225" y="666750"/>
              </a:cubicBezTo>
              <a:cubicBezTo>
                <a:pt x="2193925" y="673100"/>
                <a:pt x="2205725" y="681720"/>
                <a:pt x="2219325" y="685800"/>
              </a:cubicBezTo>
              <a:cubicBezTo>
                <a:pt x="2237823" y="691349"/>
                <a:pt x="2257474" y="691870"/>
                <a:pt x="2276475" y="695325"/>
              </a:cubicBezTo>
              <a:cubicBezTo>
                <a:pt x="2292403" y="698221"/>
                <a:pt x="2308225" y="701675"/>
                <a:pt x="2324100" y="704850"/>
              </a:cubicBezTo>
              <a:cubicBezTo>
                <a:pt x="2333625" y="711200"/>
                <a:pt x="2342153" y="719391"/>
                <a:pt x="2352675" y="723900"/>
              </a:cubicBezTo>
              <a:cubicBezTo>
                <a:pt x="2384768" y="737654"/>
                <a:pt x="2467844" y="740677"/>
                <a:pt x="2486025" y="742950"/>
              </a:cubicBezTo>
              <a:cubicBezTo>
                <a:pt x="2505189" y="745345"/>
                <a:pt x="2524291" y="748428"/>
                <a:pt x="2543175" y="752475"/>
              </a:cubicBezTo>
              <a:cubicBezTo>
                <a:pt x="2679002" y="781581"/>
                <a:pt x="2575406" y="760323"/>
                <a:pt x="2647950" y="781050"/>
              </a:cubicBezTo>
              <a:cubicBezTo>
                <a:pt x="2660537" y="784646"/>
                <a:pt x="2673463" y="786979"/>
                <a:pt x="2686050" y="790575"/>
              </a:cubicBezTo>
              <a:cubicBezTo>
                <a:pt x="2695704" y="793333"/>
                <a:pt x="2714625" y="800100"/>
                <a:pt x="2714625" y="800100"/>
              </a:cubicBezTo>
            </a:path>
          </a:pathLst>
        </a:cu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0</xdr:colOff>
      <xdr:row>21</xdr:row>
      <xdr:rowOff>8727</xdr:rowOff>
    </xdr:from>
    <xdr:to>
      <xdr:col>7</xdr:col>
      <xdr:colOff>142875</xdr:colOff>
      <xdr:row>23</xdr:row>
      <xdr:rowOff>123825</xdr:rowOff>
    </xdr:to>
    <xdr:sp macro="" textlink="">
      <xdr:nvSpPr>
        <xdr:cNvPr id="22" name="Полилиния 21"/>
        <xdr:cNvSpPr/>
      </xdr:nvSpPr>
      <xdr:spPr>
        <a:xfrm>
          <a:off x="2438400" y="3999702"/>
          <a:ext cx="1971675" cy="496098"/>
        </a:xfrm>
        <a:custGeom>
          <a:avLst/>
          <a:gdLst>
            <a:gd name="connsiteX0" fmla="*/ 0 w 1971675"/>
            <a:gd name="connsiteY0" fmla="*/ 496098 h 496098"/>
            <a:gd name="connsiteX1" fmla="*/ 161925 w 1971675"/>
            <a:gd name="connsiteY1" fmla="*/ 457998 h 496098"/>
            <a:gd name="connsiteX2" fmla="*/ 285750 w 1971675"/>
            <a:gd name="connsiteY2" fmla="*/ 419898 h 496098"/>
            <a:gd name="connsiteX3" fmla="*/ 371475 w 1971675"/>
            <a:gd name="connsiteY3" fmla="*/ 410373 h 496098"/>
            <a:gd name="connsiteX4" fmla="*/ 419100 w 1971675"/>
            <a:gd name="connsiteY4" fmla="*/ 400848 h 496098"/>
            <a:gd name="connsiteX5" fmla="*/ 495300 w 1971675"/>
            <a:gd name="connsiteY5" fmla="*/ 391323 h 496098"/>
            <a:gd name="connsiteX6" fmla="*/ 542925 w 1971675"/>
            <a:gd name="connsiteY6" fmla="*/ 372273 h 496098"/>
            <a:gd name="connsiteX7" fmla="*/ 666750 w 1971675"/>
            <a:gd name="connsiteY7" fmla="*/ 343698 h 496098"/>
            <a:gd name="connsiteX8" fmla="*/ 752475 w 1971675"/>
            <a:gd name="connsiteY8" fmla="*/ 324648 h 496098"/>
            <a:gd name="connsiteX9" fmla="*/ 819150 w 1971675"/>
            <a:gd name="connsiteY9" fmla="*/ 305598 h 496098"/>
            <a:gd name="connsiteX10" fmla="*/ 885825 w 1971675"/>
            <a:gd name="connsiteY10" fmla="*/ 296073 h 496098"/>
            <a:gd name="connsiteX11" fmla="*/ 1028700 w 1971675"/>
            <a:gd name="connsiteY11" fmla="*/ 238923 h 496098"/>
            <a:gd name="connsiteX12" fmla="*/ 1085850 w 1971675"/>
            <a:gd name="connsiteY12" fmla="*/ 219873 h 496098"/>
            <a:gd name="connsiteX13" fmla="*/ 1200150 w 1971675"/>
            <a:gd name="connsiteY13" fmla="*/ 200823 h 496098"/>
            <a:gd name="connsiteX14" fmla="*/ 1276350 w 1971675"/>
            <a:gd name="connsiteY14" fmla="*/ 162723 h 496098"/>
            <a:gd name="connsiteX15" fmla="*/ 1333500 w 1971675"/>
            <a:gd name="connsiteY15" fmla="*/ 153198 h 496098"/>
            <a:gd name="connsiteX16" fmla="*/ 1400175 w 1971675"/>
            <a:gd name="connsiteY16" fmla="*/ 134148 h 496098"/>
            <a:gd name="connsiteX17" fmla="*/ 1438275 w 1971675"/>
            <a:gd name="connsiteY17" fmla="*/ 124623 h 496098"/>
            <a:gd name="connsiteX18" fmla="*/ 1524000 w 1971675"/>
            <a:gd name="connsiteY18" fmla="*/ 105573 h 496098"/>
            <a:gd name="connsiteX19" fmla="*/ 1571625 w 1971675"/>
            <a:gd name="connsiteY19" fmla="*/ 86523 h 496098"/>
            <a:gd name="connsiteX20" fmla="*/ 1609725 w 1971675"/>
            <a:gd name="connsiteY20" fmla="*/ 76998 h 496098"/>
            <a:gd name="connsiteX21" fmla="*/ 1714500 w 1971675"/>
            <a:gd name="connsiteY21" fmla="*/ 48423 h 496098"/>
            <a:gd name="connsiteX22" fmla="*/ 1876425 w 1971675"/>
            <a:gd name="connsiteY22" fmla="*/ 29373 h 496098"/>
            <a:gd name="connsiteX23" fmla="*/ 1933575 w 1971675"/>
            <a:gd name="connsiteY23" fmla="*/ 798 h 496098"/>
            <a:gd name="connsiteX24" fmla="*/ 1971675 w 1971675"/>
            <a:gd name="connsiteY24" fmla="*/ 798 h 4960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</a:cxnLst>
          <a:rect l="l" t="t" r="r" b="b"/>
          <a:pathLst>
            <a:path w="1971675" h="496098">
              <a:moveTo>
                <a:pt x="0" y="496098"/>
              </a:moveTo>
              <a:cubicBezTo>
                <a:pt x="68983" y="482301"/>
                <a:pt x="99048" y="478957"/>
                <a:pt x="161925" y="457998"/>
              </a:cubicBezTo>
              <a:cubicBezTo>
                <a:pt x="236027" y="433297"/>
                <a:pt x="189642" y="436858"/>
                <a:pt x="285750" y="419898"/>
              </a:cubicBezTo>
              <a:cubicBezTo>
                <a:pt x="314063" y="414902"/>
                <a:pt x="343013" y="414439"/>
                <a:pt x="371475" y="410373"/>
              </a:cubicBezTo>
              <a:cubicBezTo>
                <a:pt x="387502" y="408083"/>
                <a:pt x="403099" y="403310"/>
                <a:pt x="419100" y="400848"/>
              </a:cubicBezTo>
              <a:cubicBezTo>
                <a:pt x="444400" y="396956"/>
                <a:pt x="469900" y="394498"/>
                <a:pt x="495300" y="391323"/>
              </a:cubicBezTo>
              <a:cubicBezTo>
                <a:pt x="511175" y="384973"/>
                <a:pt x="526583" y="377301"/>
                <a:pt x="542925" y="372273"/>
              </a:cubicBezTo>
              <a:cubicBezTo>
                <a:pt x="596195" y="355882"/>
                <a:pt x="617342" y="354285"/>
                <a:pt x="666750" y="343698"/>
              </a:cubicBezTo>
              <a:cubicBezTo>
                <a:pt x="695372" y="337565"/>
                <a:pt x="724077" y="331748"/>
                <a:pt x="752475" y="324648"/>
              </a:cubicBezTo>
              <a:cubicBezTo>
                <a:pt x="774899" y="319042"/>
                <a:pt x="796549" y="310441"/>
                <a:pt x="819150" y="305598"/>
              </a:cubicBezTo>
              <a:cubicBezTo>
                <a:pt x="841102" y="300894"/>
                <a:pt x="863600" y="299248"/>
                <a:pt x="885825" y="296073"/>
              </a:cubicBezTo>
              <a:cubicBezTo>
                <a:pt x="955408" y="266252"/>
                <a:pt x="954570" y="265398"/>
                <a:pt x="1028700" y="238923"/>
              </a:cubicBezTo>
              <a:cubicBezTo>
                <a:pt x="1047611" y="232169"/>
                <a:pt x="1066477" y="225157"/>
                <a:pt x="1085850" y="219873"/>
              </a:cubicBezTo>
              <a:cubicBezTo>
                <a:pt x="1116491" y="211516"/>
                <a:pt x="1171529" y="204912"/>
                <a:pt x="1200150" y="200823"/>
              </a:cubicBezTo>
              <a:cubicBezTo>
                <a:pt x="1225550" y="188123"/>
                <a:pt x="1249606" y="172274"/>
                <a:pt x="1276350" y="162723"/>
              </a:cubicBezTo>
              <a:cubicBezTo>
                <a:pt x="1294538" y="156227"/>
                <a:pt x="1314682" y="157541"/>
                <a:pt x="1333500" y="153198"/>
              </a:cubicBezTo>
              <a:cubicBezTo>
                <a:pt x="1356022" y="148001"/>
                <a:pt x="1377875" y="140230"/>
                <a:pt x="1400175" y="134148"/>
              </a:cubicBezTo>
              <a:cubicBezTo>
                <a:pt x="1412805" y="130704"/>
                <a:pt x="1425496" y="127463"/>
                <a:pt x="1438275" y="124623"/>
              </a:cubicBezTo>
              <a:cubicBezTo>
                <a:pt x="1460923" y="119590"/>
                <a:pt x="1500771" y="113316"/>
                <a:pt x="1524000" y="105573"/>
              </a:cubicBezTo>
              <a:cubicBezTo>
                <a:pt x="1540220" y="100166"/>
                <a:pt x="1555405" y="91930"/>
                <a:pt x="1571625" y="86523"/>
              </a:cubicBezTo>
              <a:cubicBezTo>
                <a:pt x="1584044" y="82383"/>
                <a:pt x="1597138" y="80594"/>
                <a:pt x="1609725" y="76998"/>
              </a:cubicBezTo>
              <a:cubicBezTo>
                <a:pt x="1661434" y="62224"/>
                <a:pt x="1633004" y="62006"/>
                <a:pt x="1714500" y="48423"/>
              </a:cubicBezTo>
              <a:cubicBezTo>
                <a:pt x="1806242" y="33133"/>
                <a:pt x="1752417" y="40646"/>
                <a:pt x="1876425" y="29373"/>
              </a:cubicBezTo>
              <a:cubicBezTo>
                <a:pt x="1897004" y="15654"/>
                <a:pt x="1908480" y="4383"/>
                <a:pt x="1933575" y="798"/>
              </a:cubicBezTo>
              <a:cubicBezTo>
                <a:pt x="1946147" y="-998"/>
                <a:pt x="1958975" y="798"/>
                <a:pt x="1971675" y="798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152400</xdr:colOff>
      <xdr:row>5</xdr:row>
      <xdr:rowOff>0</xdr:rowOff>
    </xdr:from>
    <xdr:to>
      <xdr:col>21</xdr:col>
      <xdr:colOff>251025</xdr:colOff>
      <xdr:row>7</xdr:row>
      <xdr:rowOff>51000</xdr:rowOff>
    </xdr:to>
    <xdr:sp macro="" textlink="">
      <xdr:nvSpPr>
        <xdr:cNvPr id="2" name="Овал 1"/>
        <xdr:cNvSpPr/>
      </xdr:nvSpPr>
      <xdr:spPr>
        <a:xfrm>
          <a:off x="6667500" y="952500"/>
          <a:ext cx="432000" cy="432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/>
            <a:t>D2</a:t>
          </a:r>
          <a:endParaRPr lang="ru-RU" sz="1100"/>
        </a:p>
      </xdr:txBody>
    </xdr:sp>
    <xdr:clientData/>
  </xdr:twoCellAnchor>
  <xdr:twoCellAnchor>
    <xdr:from>
      <xdr:col>4</xdr:col>
      <xdr:colOff>9525</xdr:colOff>
      <xdr:row>7</xdr:row>
      <xdr:rowOff>66675</xdr:rowOff>
    </xdr:from>
    <xdr:to>
      <xdr:col>9</xdr:col>
      <xdr:colOff>0</xdr:colOff>
      <xdr:row>26</xdr:row>
      <xdr:rowOff>0</xdr:rowOff>
    </xdr:to>
    <xdr:cxnSp macro="">
      <xdr:nvCxnSpPr>
        <xdr:cNvPr id="4" name="Прямая со стрелкой 3"/>
        <xdr:cNvCxnSpPr/>
      </xdr:nvCxnSpPr>
      <xdr:spPr>
        <a:xfrm>
          <a:off x="1343025" y="1400175"/>
          <a:ext cx="1657350" cy="3552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26</xdr:row>
      <xdr:rowOff>0</xdr:rowOff>
    </xdr:from>
    <xdr:to>
      <xdr:col>10</xdr:col>
      <xdr:colOff>1</xdr:colOff>
      <xdr:row>28</xdr:row>
      <xdr:rowOff>0</xdr:rowOff>
    </xdr:to>
    <xdr:sp macro="" textlink="">
      <xdr:nvSpPr>
        <xdr:cNvPr id="5" name="Прямоугольник 4"/>
        <xdr:cNvSpPr/>
      </xdr:nvSpPr>
      <xdr:spPr>
        <a:xfrm>
          <a:off x="2667001" y="4953000"/>
          <a:ext cx="666750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+12V</a:t>
          </a:r>
          <a:endParaRPr lang="ru-RU" sz="1100"/>
        </a:p>
      </xdr:txBody>
    </xdr:sp>
    <xdr:clientData/>
  </xdr:twoCellAnchor>
  <xdr:twoCellAnchor>
    <xdr:from>
      <xdr:col>10</xdr:col>
      <xdr:colOff>1</xdr:colOff>
      <xdr:row>26</xdr:row>
      <xdr:rowOff>0</xdr:rowOff>
    </xdr:from>
    <xdr:to>
      <xdr:col>12</xdr:col>
      <xdr:colOff>1</xdr:colOff>
      <xdr:row>28</xdr:row>
      <xdr:rowOff>0</xdr:rowOff>
    </xdr:to>
    <xdr:sp macro="" textlink="">
      <xdr:nvSpPr>
        <xdr:cNvPr id="6" name="Прямоугольник 5"/>
        <xdr:cNvSpPr/>
      </xdr:nvSpPr>
      <xdr:spPr>
        <a:xfrm>
          <a:off x="3333751" y="4953000"/>
          <a:ext cx="666750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GND</a:t>
          </a:r>
          <a:endParaRPr lang="ru-RU" sz="1100"/>
        </a:p>
      </xdr:txBody>
    </xdr:sp>
    <xdr:clientData/>
  </xdr:twoCellAnchor>
  <xdr:twoCellAnchor>
    <xdr:from>
      <xdr:col>4</xdr:col>
      <xdr:colOff>0</xdr:colOff>
      <xdr:row>6</xdr:row>
      <xdr:rowOff>76200</xdr:rowOff>
    </xdr:from>
    <xdr:to>
      <xdr:col>10</xdr:col>
      <xdr:colOff>323850</xdr:colOff>
      <xdr:row>26</xdr:row>
      <xdr:rowOff>0</xdr:rowOff>
    </xdr:to>
    <xdr:cxnSp macro="">
      <xdr:nvCxnSpPr>
        <xdr:cNvPr id="8" name="Прямая со стрелкой 7"/>
        <xdr:cNvCxnSpPr/>
      </xdr:nvCxnSpPr>
      <xdr:spPr>
        <a:xfrm>
          <a:off x="1333500" y="1219200"/>
          <a:ext cx="2324100" cy="3733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8</xdr:row>
      <xdr:rowOff>85725</xdr:rowOff>
    </xdr:from>
    <xdr:to>
      <xdr:col>10</xdr:col>
      <xdr:colOff>323850</xdr:colOff>
      <xdr:row>8</xdr:row>
      <xdr:rowOff>85726</xdr:rowOff>
    </xdr:to>
    <xdr:cxnSp macro="">
      <xdr:nvCxnSpPr>
        <xdr:cNvPr id="11" name="Прямая со стрелкой 10"/>
        <xdr:cNvCxnSpPr/>
      </xdr:nvCxnSpPr>
      <xdr:spPr>
        <a:xfrm flipV="1">
          <a:off x="1323975" y="1609725"/>
          <a:ext cx="233362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6</xdr:row>
      <xdr:rowOff>25500</xdr:rowOff>
    </xdr:from>
    <xdr:to>
      <xdr:col>20</xdr:col>
      <xdr:colOff>0</xdr:colOff>
      <xdr:row>8</xdr:row>
      <xdr:rowOff>76200</xdr:rowOff>
    </xdr:to>
    <xdr:cxnSp macro="">
      <xdr:nvCxnSpPr>
        <xdr:cNvPr id="15" name="Прямая со стрелкой 14"/>
        <xdr:cNvCxnSpPr>
          <a:endCxn id="2" idx="2"/>
        </xdr:cNvCxnSpPr>
      </xdr:nvCxnSpPr>
      <xdr:spPr>
        <a:xfrm flipV="1">
          <a:off x="4010025" y="1168500"/>
          <a:ext cx="2657475" cy="431700"/>
        </a:xfrm>
        <a:prstGeom prst="straightConnector1">
          <a:avLst/>
        </a:prstGeom>
        <a:ln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8</xdr:row>
      <xdr:rowOff>28575</xdr:rowOff>
    </xdr:from>
    <xdr:to>
      <xdr:col>11</xdr:col>
      <xdr:colOff>276225</xdr:colOff>
      <xdr:row>11</xdr:row>
      <xdr:rowOff>123825</xdr:rowOff>
    </xdr:to>
    <xdr:sp macro="" textlink="">
      <xdr:nvSpPr>
        <xdr:cNvPr id="18" name="Прямоугольник 17"/>
        <xdr:cNvSpPr/>
      </xdr:nvSpPr>
      <xdr:spPr>
        <a:xfrm>
          <a:off x="3762375" y="1552575"/>
          <a:ext cx="180975" cy="66675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0</xdr:colOff>
      <xdr:row>10</xdr:row>
      <xdr:rowOff>168375</xdr:rowOff>
    </xdr:from>
    <xdr:to>
      <xdr:col>20</xdr:col>
      <xdr:colOff>0</xdr:colOff>
      <xdr:row>11</xdr:row>
      <xdr:rowOff>0</xdr:rowOff>
    </xdr:to>
    <xdr:cxnSp macro="">
      <xdr:nvCxnSpPr>
        <xdr:cNvPr id="19" name="Прямая со стрелкой 18"/>
        <xdr:cNvCxnSpPr>
          <a:endCxn id="22" idx="2"/>
        </xdr:cNvCxnSpPr>
      </xdr:nvCxnSpPr>
      <xdr:spPr>
        <a:xfrm flipV="1">
          <a:off x="4000500" y="2073375"/>
          <a:ext cx="2667000" cy="22125"/>
        </a:xfrm>
        <a:prstGeom prst="straightConnector1">
          <a:avLst/>
        </a:prstGeom>
        <a:ln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20</xdr:col>
      <xdr:colOff>152400</xdr:colOff>
      <xdr:row>9</xdr:row>
      <xdr:rowOff>142875</xdr:rowOff>
    </xdr:from>
    <xdr:to>
      <xdr:col>21</xdr:col>
      <xdr:colOff>251025</xdr:colOff>
      <xdr:row>12</xdr:row>
      <xdr:rowOff>3375</xdr:rowOff>
    </xdr:to>
    <xdr:sp macro="" textlink="">
      <xdr:nvSpPr>
        <xdr:cNvPr id="22" name="Овал 21"/>
        <xdr:cNvSpPr/>
      </xdr:nvSpPr>
      <xdr:spPr>
        <a:xfrm>
          <a:off x="6667500" y="1857375"/>
          <a:ext cx="432000" cy="432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/>
            <a:t>5V</a:t>
          </a:r>
          <a:endParaRPr lang="ru-RU" sz="1100"/>
        </a:p>
      </xdr:txBody>
    </xdr:sp>
    <xdr:clientData/>
  </xdr:twoCellAnchor>
  <xdr:twoCellAnchor editAs="absolute">
    <xdr:from>
      <xdr:col>20</xdr:col>
      <xdr:colOff>152400</xdr:colOff>
      <xdr:row>12</xdr:row>
      <xdr:rowOff>180975</xdr:rowOff>
    </xdr:from>
    <xdr:to>
      <xdr:col>21</xdr:col>
      <xdr:colOff>251025</xdr:colOff>
      <xdr:row>15</xdr:row>
      <xdr:rowOff>41475</xdr:rowOff>
    </xdr:to>
    <xdr:sp macro="" textlink="">
      <xdr:nvSpPr>
        <xdr:cNvPr id="28" name="Овал 27"/>
        <xdr:cNvSpPr/>
      </xdr:nvSpPr>
      <xdr:spPr>
        <a:xfrm>
          <a:off x="6667500" y="2466975"/>
          <a:ext cx="432000" cy="432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/>
            <a:t>GND</a:t>
          </a:r>
          <a:endParaRPr lang="ru-RU" sz="1100"/>
        </a:p>
      </xdr:txBody>
    </xdr:sp>
    <xdr:clientData/>
  </xdr:twoCellAnchor>
  <xdr:twoCellAnchor>
    <xdr:from>
      <xdr:col>12</xdr:col>
      <xdr:colOff>0</xdr:colOff>
      <xdr:row>14</xdr:row>
      <xdr:rowOff>1</xdr:rowOff>
    </xdr:from>
    <xdr:to>
      <xdr:col>20</xdr:col>
      <xdr:colOff>0</xdr:colOff>
      <xdr:row>14</xdr:row>
      <xdr:rowOff>15975</xdr:rowOff>
    </xdr:to>
    <xdr:cxnSp macro="">
      <xdr:nvCxnSpPr>
        <xdr:cNvPr id="29" name="Прямая со стрелкой 28"/>
        <xdr:cNvCxnSpPr>
          <a:endCxn id="28" idx="2"/>
        </xdr:cNvCxnSpPr>
      </xdr:nvCxnSpPr>
      <xdr:spPr>
        <a:xfrm>
          <a:off x="4000500" y="2667001"/>
          <a:ext cx="2667000" cy="15974"/>
        </a:xfrm>
        <a:prstGeom prst="straightConnector1">
          <a:avLst/>
        </a:prstGeom>
        <a:ln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13</xdr:row>
      <xdr:rowOff>180975</xdr:rowOff>
    </xdr:from>
    <xdr:to>
      <xdr:col>11</xdr:col>
      <xdr:colOff>123825</xdr:colOff>
      <xdr:row>26</xdr:row>
      <xdr:rowOff>0</xdr:rowOff>
    </xdr:to>
    <xdr:cxnSp macro="">
      <xdr:nvCxnSpPr>
        <xdr:cNvPr id="30" name="Прямая со стрелкой 29"/>
        <xdr:cNvCxnSpPr>
          <a:endCxn id="6" idx="0"/>
        </xdr:cNvCxnSpPr>
      </xdr:nvCxnSpPr>
      <xdr:spPr>
        <a:xfrm flipH="1">
          <a:off x="3667126" y="2657475"/>
          <a:ext cx="123824" cy="2295525"/>
        </a:xfrm>
        <a:prstGeom prst="straightConnector1">
          <a:avLst/>
        </a:prstGeom>
        <a:ln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533400</xdr:colOff>
      <xdr:row>26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27</xdr:row>
      <xdr:rowOff>0</xdr:rowOff>
    </xdr:from>
    <xdr:to>
      <xdr:col>17</xdr:col>
      <xdr:colOff>533400</xdr:colOff>
      <xdr:row>51</xdr:row>
      <xdr:rowOff>52387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18</xdr:row>
      <xdr:rowOff>52387</xdr:rowOff>
    </xdr:from>
    <xdr:to>
      <xdr:col>13</xdr:col>
      <xdr:colOff>542925</xdr:colOff>
      <xdr:row>32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9</xdr:row>
      <xdr:rowOff>123824</xdr:rowOff>
    </xdr:from>
    <xdr:to>
      <xdr:col>26</xdr:col>
      <xdr:colOff>342900</xdr:colOff>
      <xdr:row>41</xdr:row>
      <xdr:rowOff>133349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9</xdr:row>
      <xdr:rowOff>123824</xdr:rowOff>
    </xdr:from>
    <xdr:to>
      <xdr:col>26</xdr:col>
      <xdr:colOff>342900</xdr:colOff>
      <xdr:row>41</xdr:row>
      <xdr:rowOff>133349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2"/>
  <sheetViews>
    <sheetView workbookViewId="0">
      <selection activeCell="C36" sqref="C36"/>
    </sheetView>
  </sheetViews>
  <sheetFormatPr defaultColWidth="3.7109375" defaultRowHeight="15" x14ac:dyDescent="0.25"/>
  <sheetData>
    <row r="5" spans="1:21" ht="15.75" thickBot="1" x14ac:dyDescent="0.3"/>
    <row r="6" spans="1:21" x14ac:dyDescent="0.25">
      <c r="H6" s="70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</row>
    <row r="7" spans="1:21" x14ac:dyDescent="0.25">
      <c r="A7" t="s">
        <v>34</v>
      </c>
      <c r="F7" t="s">
        <v>3</v>
      </c>
      <c r="H7" s="70"/>
      <c r="I7" s="60" t="s">
        <v>37</v>
      </c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</row>
    <row r="8" spans="1:21" x14ac:dyDescent="0.25">
      <c r="F8" t="s">
        <v>41</v>
      </c>
      <c r="H8" s="70"/>
      <c r="I8" s="61" t="s">
        <v>35</v>
      </c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</row>
    <row r="9" spans="1:21" x14ac:dyDescent="0.25">
      <c r="F9" s="1" t="s">
        <v>17</v>
      </c>
      <c r="H9" s="70"/>
      <c r="I9" s="62" t="s">
        <v>27</v>
      </c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</row>
    <row r="10" spans="1:21" x14ac:dyDescent="0.25">
      <c r="H10" s="70"/>
      <c r="I10" s="60" t="s">
        <v>36</v>
      </c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</row>
    <row r="11" spans="1:21" x14ac:dyDescent="0.25">
      <c r="H11" s="7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</row>
    <row r="12" spans="1:21" x14ac:dyDescent="0.25">
      <c r="A12" t="s">
        <v>43</v>
      </c>
      <c r="F12" t="s">
        <v>3</v>
      </c>
      <c r="H12" s="7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</row>
    <row r="13" spans="1:21" x14ac:dyDescent="0.25">
      <c r="F13" t="s">
        <v>41</v>
      </c>
      <c r="H13" s="7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</row>
    <row r="14" spans="1:21" x14ac:dyDescent="0.25">
      <c r="F14" s="1" t="s">
        <v>17</v>
      </c>
      <c r="H14" s="7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</row>
    <row r="15" spans="1:21" x14ac:dyDescent="0.25">
      <c r="H15" s="7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</row>
    <row r="16" spans="1:21" x14ac:dyDescent="0.25">
      <c r="A16" t="s">
        <v>19</v>
      </c>
      <c r="F16" s="1" t="s">
        <v>4</v>
      </c>
      <c r="H16" s="70"/>
      <c r="I16" s="63" t="s">
        <v>29</v>
      </c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</row>
    <row r="17" spans="1:21" x14ac:dyDescent="0.25">
      <c r="F17" t="s">
        <v>3</v>
      </c>
      <c r="H17" s="70"/>
      <c r="I17" s="60" t="s">
        <v>38</v>
      </c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</row>
    <row r="18" spans="1:21" x14ac:dyDescent="0.25">
      <c r="F18" t="s">
        <v>5</v>
      </c>
      <c r="H18" s="70"/>
      <c r="I18" s="60" t="s">
        <v>39</v>
      </c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</row>
    <row r="19" spans="1:21" x14ac:dyDescent="0.25">
      <c r="F19" t="s">
        <v>20</v>
      </c>
      <c r="H19" s="70"/>
      <c r="I19" s="64" t="s">
        <v>32</v>
      </c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</row>
    <row r="20" spans="1:21" ht="15.75" thickBot="1" x14ac:dyDescent="0.3">
      <c r="H20" s="70"/>
      <c r="I20" s="68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</row>
    <row r="21" spans="1:21" x14ac:dyDescent="0.25">
      <c r="I21" s="5"/>
    </row>
    <row r="22" spans="1:21" ht="15.75" thickBot="1" x14ac:dyDescent="0.3">
      <c r="I22" s="5"/>
    </row>
    <row r="23" spans="1:21" x14ac:dyDescent="0.25">
      <c r="H23" s="71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</row>
    <row r="24" spans="1:21" x14ac:dyDescent="0.25">
      <c r="A24" t="s">
        <v>21</v>
      </c>
      <c r="F24" s="1" t="s">
        <v>4</v>
      </c>
      <c r="H24" s="71"/>
      <c r="I24" s="63" t="s">
        <v>29</v>
      </c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</row>
    <row r="25" spans="1:21" x14ac:dyDescent="0.25">
      <c r="F25" t="s">
        <v>3</v>
      </c>
      <c r="H25" s="71"/>
      <c r="I25" s="60" t="s">
        <v>38</v>
      </c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</row>
    <row r="26" spans="1:21" x14ac:dyDescent="0.25">
      <c r="H26" s="71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</row>
    <row r="27" spans="1:21" x14ac:dyDescent="0.25">
      <c r="A27" t="s">
        <v>40</v>
      </c>
      <c r="F27" s="1" t="s">
        <v>17</v>
      </c>
      <c r="H27" s="71"/>
      <c r="I27" s="60" t="s">
        <v>36</v>
      </c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</row>
    <row r="28" spans="1:21" x14ac:dyDescent="0.25">
      <c r="F28" t="s">
        <v>41</v>
      </c>
      <c r="H28" s="71"/>
      <c r="I28" s="64" t="s">
        <v>32</v>
      </c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</row>
    <row r="29" spans="1:21" x14ac:dyDescent="0.25">
      <c r="F29" s="6" t="s">
        <v>42</v>
      </c>
      <c r="H29" s="71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</row>
    <row r="30" spans="1:21" x14ac:dyDescent="0.25">
      <c r="F30" t="s">
        <v>3</v>
      </c>
      <c r="H30" s="71"/>
      <c r="I30" s="60" t="s">
        <v>39</v>
      </c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</row>
    <row r="31" spans="1:21" x14ac:dyDescent="0.25">
      <c r="H31" s="71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</row>
    <row r="32" spans="1:21" x14ac:dyDescent="0.25">
      <c r="A32" t="s">
        <v>44</v>
      </c>
      <c r="F32" t="s">
        <v>3</v>
      </c>
      <c r="H32" s="71"/>
      <c r="I32" s="60" t="s">
        <v>37</v>
      </c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</row>
    <row r="33" spans="6:24" x14ac:dyDescent="0.25">
      <c r="F33" t="s">
        <v>41</v>
      </c>
      <c r="H33" s="71"/>
      <c r="I33" s="61" t="s">
        <v>35</v>
      </c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</row>
    <row r="34" spans="6:24" x14ac:dyDescent="0.25">
      <c r="F34" s="1" t="s">
        <v>17</v>
      </c>
      <c r="H34" s="71"/>
      <c r="I34" s="62" t="s">
        <v>27</v>
      </c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</row>
    <row r="35" spans="6:24" ht="15.75" thickBot="1" x14ac:dyDescent="0.3">
      <c r="H35" s="71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X35" s="1" t="s">
        <v>4</v>
      </c>
    </row>
    <row r="36" spans="6:24" x14ac:dyDescent="0.25">
      <c r="X36" t="s">
        <v>3</v>
      </c>
    </row>
    <row r="39" spans="6:24" x14ac:dyDescent="0.25">
      <c r="F39" s="1"/>
    </row>
    <row r="42" spans="6:24" x14ac:dyDescent="0.25">
      <c r="F42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33"/>
  <sheetViews>
    <sheetView zoomScale="110" zoomScaleNormal="110" workbookViewId="0">
      <selection activeCell="A43" sqref="A43"/>
    </sheetView>
  </sheetViews>
  <sheetFormatPr defaultRowHeight="15" x14ac:dyDescent="0.25"/>
  <cols>
    <col min="10" max="12" width="4.42578125" customWidth="1"/>
  </cols>
  <sheetData>
    <row r="4" spans="1:12" x14ac:dyDescent="0.25">
      <c r="A4" s="58" t="s">
        <v>23</v>
      </c>
      <c r="B4" s="58"/>
      <c r="C4" s="75" t="s">
        <v>16</v>
      </c>
      <c r="D4" s="53" t="s">
        <v>3</v>
      </c>
    </row>
    <row r="5" spans="1:12" x14ac:dyDescent="0.25">
      <c r="A5" s="59" t="s">
        <v>22</v>
      </c>
      <c r="B5" s="59"/>
      <c r="C5" s="75"/>
      <c r="D5" s="53" t="s">
        <v>18</v>
      </c>
    </row>
    <row r="6" spans="1:12" x14ac:dyDescent="0.25">
      <c r="A6" s="58" t="s">
        <v>27</v>
      </c>
      <c r="B6" s="58"/>
      <c r="C6" s="75"/>
      <c r="D6" s="54" t="s">
        <v>17</v>
      </c>
      <c r="J6" s="3" t="s">
        <v>24</v>
      </c>
      <c r="K6" s="3" t="s">
        <v>25</v>
      </c>
      <c r="L6" s="3" t="s">
        <v>26</v>
      </c>
    </row>
    <row r="7" spans="1:12" x14ac:dyDescent="0.25">
      <c r="A7" s="59" t="s">
        <v>28</v>
      </c>
      <c r="B7" s="59"/>
      <c r="C7" s="52" t="s">
        <v>78</v>
      </c>
      <c r="D7" s="51"/>
    </row>
    <row r="8" spans="1:12" x14ac:dyDescent="0.25">
      <c r="A8" s="58" t="s">
        <v>29</v>
      </c>
      <c r="B8" s="58"/>
      <c r="C8" s="74" t="s">
        <v>19</v>
      </c>
      <c r="D8" s="56" t="s">
        <v>4</v>
      </c>
    </row>
    <row r="9" spans="1:12" x14ac:dyDescent="0.25">
      <c r="A9" s="59" t="s">
        <v>30</v>
      </c>
      <c r="B9" s="59"/>
      <c r="C9" s="74"/>
      <c r="D9" s="57" t="s">
        <v>3</v>
      </c>
    </row>
    <row r="10" spans="1:12" x14ac:dyDescent="0.25">
      <c r="A10" s="58" t="s">
        <v>31</v>
      </c>
      <c r="B10" s="58"/>
      <c r="C10" s="74"/>
      <c r="D10" s="57" t="s">
        <v>5</v>
      </c>
    </row>
    <row r="11" spans="1:12" x14ac:dyDescent="0.25">
      <c r="A11" s="59" t="s">
        <v>32</v>
      </c>
      <c r="B11" s="59"/>
      <c r="C11" s="74"/>
      <c r="D11" s="57" t="s">
        <v>20</v>
      </c>
    </row>
    <row r="13" spans="1:12" ht="14.45" x14ac:dyDescent="0.3"/>
    <row r="18" spans="1:7" x14ac:dyDescent="0.25">
      <c r="A18" s="58" t="s">
        <v>23</v>
      </c>
      <c r="B18" s="58"/>
      <c r="C18" s="75" t="s">
        <v>16</v>
      </c>
      <c r="D18" s="53" t="s">
        <v>3</v>
      </c>
    </row>
    <row r="19" spans="1:7" x14ac:dyDescent="0.25">
      <c r="A19" s="59" t="s">
        <v>22</v>
      </c>
      <c r="B19" s="59"/>
      <c r="C19" s="75"/>
      <c r="D19" s="53" t="s">
        <v>18</v>
      </c>
    </row>
    <row r="20" spans="1:7" x14ac:dyDescent="0.25">
      <c r="A20" t="s">
        <v>27</v>
      </c>
      <c r="C20" s="75"/>
      <c r="D20" s="54" t="s">
        <v>17</v>
      </c>
    </row>
    <row r="21" spans="1:7" x14ac:dyDescent="0.25">
      <c r="A21" t="s">
        <v>28</v>
      </c>
      <c r="C21" s="76" t="s">
        <v>40</v>
      </c>
      <c r="D21" s="55" t="s">
        <v>79</v>
      </c>
      <c r="F21" t="s">
        <v>90</v>
      </c>
      <c r="G21" t="s">
        <v>93</v>
      </c>
    </row>
    <row r="22" spans="1:7" x14ac:dyDescent="0.25">
      <c r="A22" s="58" t="s">
        <v>32</v>
      </c>
      <c r="B22" s="58"/>
      <c r="C22" s="76"/>
      <c r="D22" s="55" t="s">
        <v>41</v>
      </c>
      <c r="F22" t="s">
        <v>91</v>
      </c>
    </row>
    <row r="23" spans="1:7" x14ac:dyDescent="0.25">
      <c r="A23" s="59" t="s">
        <v>31</v>
      </c>
      <c r="B23" s="59"/>
      <c r="C23" s="76"/>
      <c r="D23" s="55" t="s">
        <v>3</v>
      </c>
      <c r="F23" t="s">
        <v>92</v>
      </c>
    </row>
    <row r="24" spans="1:7" x14ac:dyDescent="0.25">
      <c r="A24" s="58" t="s">
        <v>29</v>
      </c>
      <c r="B24" s="58"/>
      <c r="C24" s="74" t="s">
        <v>21</v>
      </c>
      <c r="D24" s="56" t="s">
        <v>4</v>
      </c>
    </row>
    <row r="25" spans="1:7" x14ac:dyDescent="0.25">
      <c r="A25" s="59" t="s">
        <v>30</v>
      </c>
      <c r="B25" s="59"/>
      <c r="C25" s="74"/>
      <c r="D25" s="57" t="s">
        <v>3</v>
      </c>
    </row>
    <row r="31" spans="1:7" x14ac:dyDescent="0.25">
      <c r="B31" t="s">
        <v>81</v>
      </c>
      <c r="C31" t="s">
        <v>82</v>
      </c>
      <c r="E31" t="s">
        <v>85</v>
      </c>
    </row>
    <row r="32" spans="1:7" x14ac:dyDescent="0.25">
      <c r="B32" t="s">
        <v>84</v>
      </c>
      <c r="C32" t="s">
        <v>83</v>
      </c>
      <c r="E32" t="s">
        <v>86</v>
      </c>
    </row>
    <row r="33" spans="2:5" x14ac:dyDescent="0.25">
      <c r="B33" t="s">
        <v>89</v>
      </c>
      <c r="C33" t="s">
        <v>87</v>
      </c>
      <c r="E33" t="s">
        <v>88</v>
      </c>
    </row>
  </sheetData>
  <mergeCells count="5">
    <mergeCell ref="C8:C11"/>
    <mergeCell ref="C4:C6"/>
    <mergeCell ref="C18:C20"/>
    <mergeCell ref="C24:C25"/>
    <mergeCell ref="C21:C2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Q13"/>
  <sheetViews>
    <sheetView showGridLines="0" workbookViewId="0">
      <selection activeCell="M5" sqref="M5"/>
    </sheetView>
  </sheetViews>
  <sheetFormatPr defaultColWidth="9.140625" defaultRowHeight="15" x14ac:dyDescent="0.25"/>
  <cols>
    <col min="1" max="1" width="9.140625" style="7"/>
    <col min="2" max="2" width="1.28515625" style="7" customWidth="1"/>
    <col min="3" max="6" width="9.140625" style="7"/>
    <col min="7" max="7" width="11.42578125" style="7" customWidth="1"/>
    <col min="8" max="9" width="9.140625" style="7"/>
    <col min="10" max="17" width="9.28515625" style="7" customWidth="1"/>
    <col min="18" max="18" width="1.28515625" style="7" customWidth="1"/>
    <col min="19" max="16384" width="9.140625" style="7"/>
  </cols>
  <sheetData>
    <row r="3" spans="3:17" thickBot="1" x14ac:dyDescent="0.35">
      <c r="G3" s="3"/>
      <c r="H3" s="8"/>
      <c r="I3" s="8"/>
      <c r="J3" s="8"/>
      <c r="K3" s="49"/>
      <c r="L3" s="49"/>
      <c r="M3" s="8"/>
    </row>
    <row r="4" spans="3:17" ht="14.45" x14ac:dyDescent="0.3">
      <c r="C4" s="9" t="s">
        <v>45</v>
      </c>
      <c r="D4" s="10" t="s">
        <v>46</v>
      </c>
      <c r="E4" s="10" t="s">
        <v>47</v>
      </c>
      <c r="F4" s="10" t="s">
        <v>48</v>
      </c>
      <c r="G4" s="11" t="s">
        <v>49</v>
      </c>
      <c r="H4" s="12" t="s">
        <v>50</v>
      </c>
      <c r="I4" s="8"/>
      <c r="J4" s="13" t="s">
        <v>51</v>
      </c>
      <c r="K4" s="14" t="s">
        <v>52</v>
      </c>
      <c r="L4" s="11" t="s">
        <v>53</v>
      </c>
      <c r="M4" s="11" t="s">
        <v>54</v>
      </c>
      <c r="N4" s="14" t="s">
        <v>55</v>
      </c>
      <c r="O4" s="14" t="s">
        <v>56</v>
      </c>
      <c r="P4" s="15" t="s">
        <v>57</v>
      </c>
      <c r="Q4" s="16" t="s">
        <v>58</v>
      </c>
    </row>
    <row r="5" spans="3:17" ht="24.6" thickBot="1" x14ac:dyDescent="0.35">
      <c r="C5" s="17"/>
      <c r="D5" s="18"/>
      <c r="E5" s="19" t="s">
        <v>59</v>
      </c>
      <c r="F5" s="19" t="s">
        <v>59</v>
      </c>
      <c r="G5" s="20" t="s">
        <v>59</v>
      </c>
      <c r="H5" s="21"/>
      <c r="I5" s="3"/>
      <c r="J5" s="22"/>
      <c r="K5" s="50" t="s">
        <v>74</v>
      </c>
      <c r="L5" s="50" t="s">
        <v>74</v>
      </c>
      <c r="M5" s="20"/>
      <c r="N5" s="20" t="s">
        <v>59</v>
      </c>
      <c r="O5" s="20"/>
      <c r="P5" s="19"/>
      <c r="Q5" s="23"/>
    </row>
    <row r="6" spans="3:17" ht="45" x14ac:dyDescent="0.25">
      <c r="C6" s="24"/>
      <c r="D6" s="25"/>
      <c r="E6" s="25"/>
      <c r="F6" s="25"/>
      <c r="G6" s="26"/>
      <c r="H6" s="27"/>
      <c r="J6" s="28" t="s">
        <v>18</v>
      </c>
      <c r="K6" s="44" t="s">
        <v>77</v>
      </c>
      <c r="L6" s="44"/>
      <c r="M6" s="44" t="s">
        <v>40</v>
      </c>
      <c r="N6" s="30" t="s">
        <v>75</v>
      </c>
      <c r="O6" s="44" t="s">
        <v>76</v>
      </c>
      <c r="P6" s="31" t="s">
        <v>60</v>
      </c>
      <c r="Q6" s="32" t="s">
        <v>61</v>
      </c>
    </row>
    <row r="7" spans="3:17" ht="29.45" thickBot="1" x14ac:dyDescent="0.35">
      <c r="C7" s="33" t="s">
        <v>62</v>
      </c>
      <c r="D7" s="18"/>
      <c r="E7" s="18"/>
      <c r="F7" s="34" t="s">
        <v>63</v>
      </c>
      <c r="G7" s="35"/>
      <c r="H7" s="36"/>
      <c r="J7" s="37"/>
      <c r="K7" s="35"/>
      <c r="L7" s="35"/>
      <c r="M7" s="38" t="s">
        <v>64</v>
      </c>
      <c r="N7" s="35"/>
      <c r="O7" s="35"/>
      <c r="P7" s="18"/>
      <c r="Q7" s="39"/>
    </row>
    <row r="10" spans="3:17" thickBot="1" x14ac:dyDescent="0.35"/>
    <row r="11" spans="3:17" thickBot="1" x14ac:dyDescent="0.35">
      <c r="C11" s="40" t="s">
        <v>65</v>
      </c>
      <c r="D11" s="41" t="s">
        <v>66</v>
      </c>
      <c r="E11" s="41" t="s">
        <v>67</v>
      </c>
      <c r="F11" s="41" t="s">
        <v>68</v>
      </c>
      <c r="G11" s="42" t="s">
        <v>69</v>
      </c>
      <c r="H11" s="43" t="s">
        <v>70</v>
      </c>
    </row>
    <row r="12" spans="3:17" ht="31.5" customHeight="1" x14ac:dyDescent="0.3">
      <c r="C12" s="28"/>
      <c r="D12" s="29"/>
      <c r="E12" s="44"/>
      <c r="F12" s="44"/>
      <c r="G12" s="45" t="s">
        <v>71</v>
      </c>
      <c r="H12" s="46"/>
    </row>
    <row r="13" spans="3:17" ht="19.5" customHeight="1" thickBot="1" x14ac:dyDescent="0.35">
      <c r="C13" s="37"/>
      <c r="D13" s="35"/>
      <c r="E13" s="35"/>
      <c r="F13" s="35"/>
      <c r="G13" s="47" t="s">
        <v>72</v>
      </c>
      <c r="H13" s="48" t="s">
        <v>73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24"/>
  <sheetViews>
    <sheetView workbookViewId="0">
      <selection activeCell="B36" sqref="B36"/>
    </sheetView>
  </sheetViews>
  <sheetFormatPr defaultColWidth="5" defaultRowHeight="15" x14ac:dyDescent="0.25"/>
  <cols>
    <col min="1" max="1" width="2.7109375" customWidth="1"/>
  </cols>
  <sheetData>
    <row r="6" spans="1:4" x14ac:dyDescent="0.25">
      <c r="A6" s="2" t="s">
        <v>33</v>
      </c>
    </row>
    <row r="7" spans="1:4" x14ac:dyDescent="0.25">
      <c r="A7">
        <v>1</v>
      </c>
      <c r="B7" t="s">
        <v>0</v>
      </c>
      <c r="D7" t="s">
        <v>3</v>
      </c>
    </row>
    <row r="8" spans="1:4" x14ac:dyDescent="0.25">
      <c r="A8">
        <v>2</v>
      </c>
      <c r="B8" t="s">
        <v>1</v>
      </c>
      <c r="D8" s="1" t="s">
        <v>4</v>
      </c>
    </row>
    <row r="9" spans="1:4" x14ac:dyDescent="0.25">
      <c r="A9">
        <v>3</v>
      </c>
      <c r="B9" t="s">
        <v>2</v>
      </c>
      <c r="D9" t="s">
        <v>5</v>
      </c>
    </row>
    <row r="24" spans="9:9" ht="14.45" x14ac:dyDescent="0.3">
      <c r="I24" s="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4"/>
  <sheetViews>
    <sheetView topLeftCell="A19" workbookViewId="0">
      <selection activeCell="F58" sqref="F58"/>
    </sheetView>
  </sheetViews>
  <sheetFormatPr defaultRowHeight="15" x14ac:dyDescent="0.25"/>
  <sheetData>
    <row r="2" spans="1:2" x14ac:dyDescent="0.25">
      <c r="A2" t="s">
        <v>80</v>
      </c>
      <c r="B2" t="s">
        <v>5</v>
      </c>
    </row>
    <row r="3" spans="1:2" x14ac:dyDescent="0.25">
      <c r="A3">
        <v>0</v>
      </c>
      <c r="B3">
        <v>1290</v>
      </c>
    </row>
    <row r="4" spans="1:2" x14ac:dyDescent="0.25">
      <c r="A4">
        <v>5</v>
      </c>
      <c r="B4">
        <v>1285</v>
      </c>
    </row>
    <row r="5" spans="1:2" x14ac:dyDescent="0.25">
      <c r="A5">
        <v>10</v>
      </c>
      <c r="B5">
        <v>1265</v>
      </c>
    </row>
    <row r="6" spans="1:2" x14ac:dyDescent="0.25">
      <c r="A6">
        <v>15</v>
      </c>
      <c r="B6">
        <v>1240</v>
      </c>
    </row>
    <row r="7" spans="1:2" x14ac:dyDescent="0.25">
      <c r="A7">
        <f>A6+5</f>
        <v>20</v>
      </c>
      <c r="B7">
        <v>1225</v>
      </c>
    </row>
    <row r="8" spans="1:2" x14ac:dyDescent="0.25">
      <c r="A8">
        <f t="shared" ref="A8:A54" si="0">A7+5</f>
        <v>25</v>
      </c>
      <c r="B8">
        <v>1210</v>
      </c>
    </row>
    <row r="9" spans="1:2" x14ac:dyDescent="0.25">
      <c r="A9">
        <f t="shared" si="0"/>
        <v>30</v>
      </c>
      <c r="B9">
        <v>1190</v>
      </c>
    </row>
    <row r="10" spans="1:2" x14ac:dyDescent="0.25">
      <c r="A10">
        <f t="shared" si="0"/>
        <v>35</v>
      </c>
      <c r="B10">
        <v>1180</v>
      </c>
    </row>
    <row r="11" spans="1:2" x14ac:dyDescent="0.25">
      <c r="A11">
        <f t="shared" si="0"/>
        <v>40</v>
      </c>
      <c r="B11">
        <v>1160</v>
      </c>
    </row>
    <row r="12" spans="1:2" x14ac:dyDescent="0.25">
      <c r="A12">
        <f t="shared" si="0"/>
        <v>45</v>
      </c>
      <c r="B12">
        <v>1135</v>
      </c>
    </row>
    <row r="13" spans="1:2" x14ac:dyDescent="0.25">
      <c r="A13">
        <f t="shared" si="0"/>
        <v>50</v>
      </c>
      <c r="B13">
        <v>1130</v>
      </c>
    </row>
    <row r="14" spans="1:2" x14ac:dyDescent="0.25">
      <c r="A14">
        <f t="shared" si="0"/>
        <v>55</v>
      </c>
      <c r="B14">
        <v>1100</v>
      </c>
    </row>
    <row r="15" spans="1:2" x14ac:dyDescent="0.25">
      <c r="A15">
        <f t="shared" si="0"/>
        <v>60</v>
      </c>
      <c r="B15">
        <v>1085</v>
      </c>
    </row>
    <row r="16" spans="1:2" x14ac:dyDescent="0.25">
      <c r="A16">
        <f t="shared" si="0"/>
        <v>65</v>
      </c>
      <c r="B16">
        <v>1065</v>
      </c>
    </row>
    <row r="17" spans="1:2" x14ac:dyDescent="0.25">
      <c r="A17">
        <f t="shared" si="0"/>
        <v>70</v>
      </c>
      <c r="B17">
        <v>1045</v>
      </c>
    </row>
    <row r="18" spans="1:2" x14ac:dyDescent="0.25">
      <c r="A18">
        <f t="shared" si="0"/>
        <v>75</v>
      </c>
      <c r="B18">
        <v>1035</v>
      </c>
    </row>
    <row r="19" spans="1:2" x14ac:dyDescent="0.25">
      <c r="A19">
        <f t="shared" si="0"/>
        <v>80</v>
      </c>
      <c r="B19">
        <v>1005</v>
      </c>
    </row>
    <row r="20" spans="1:2" x14ac:dyDescent="0.25">
      <c r="A20">
        <f t="shared" si="0"/>
        <v>85</v>
      </c>
      <c r="B20">
        <v>990</v>
      </c>
    </row>
    <row r="21" spans="1:2" x14ac:dyDescent="0.25">
      <c r="A21">
        <f t="shared" si="0"/>
        <v>90</v>
      </c>
      <c r="B21">
        <v>970</v>
      </c>
    </row>
    <row r="22" spans="1:2" x14ac:dyDescent="0.25">
      <c r="A22">
        <f t="shared" si="0"/>
        <v>95</v>
      </c>
      <c r="B22">
        <v>935</v>
      </c>
    </row>
    <row r="23" spans="1:2" x14ac:dyDescent="0.25">
      <c r="A23">
        <f t="shared" si="0"/>
        <v>100</v>
      </c>
      <c r="B23">
        <v>930</v>
      </c>
    </row>
    <row r="24" spans="1:2" x14ac:dyDescent="0.25">
      <c r="A24">
        <f t="shared" si="0"/>
        <v>105</v>
      </c>
      <c r="B24">
        <v>895</v>
      </c>
    </row>
    <row r="25" spans="1:2" x14ac:dyDescent="0.25">
      <c r="A25">
        <f t="shared" si="0"/>
        <v>110</v>
      </c>
      <c r="B25">
        <v>880</v>
      </c>
    </row>
    <row r="26" spans="1:2" x14ac:dyDescent="0.25">
      <c r="A26">
        <f t="shared" si="0"/>
        <v>115</v>
      </c>
      <c r="B26">
        <v>860</v>
      </c>
    </row>
    <row r="27" spans="1:2" x14ac:dyDescent="0.25">
      <c r="A27">
        <f t="shared" si="0"/>
        <v>120</v>
      </c>
      <c r="B27">
        <v>830</v>
      </c>
    </row>
    <row r="28" spans="1:2" x14ac:dyDescent="0.25">
      <c r="A28">
        <f t="shared" si="0"/>
        <v>125</v>
      </c>
      <c r="B28">
        <v>810</v>
      </c>
    </row>
    <row r="29" spans="1:2" x14ac:dyDescent="0.25">
      <c r="A29">
        <f t="shared" si="0"/>
        <v>130</v>
      </c>
      <c r="B29">
        <v>785</v>
      </c>
    </row>
    <row r="30" spans="1:2" x14ac:dyDescent="0.25">
      <c r="A30">
        <f t="shared" si="0"/>
        <v>135</v>
      </c>
      <c r="B30">
        <v>770</v>
      </c>
    </row>
    <row r="31" spans="1:2" x14ac:dyDescent="0.25">
      <c r="A31">
        <f t="shared" si="0"/>
        <v>140</v>
      </c>
      <c r="B31">
        <v>735</v>
      </c>
    </row>
    <row r="32" spans="1:2" x14ac:dyDescent="0.25">
      <c r="A32">
        <f t="shared" si="0"/>
        <v>145</v>
      </c>
      <c r="B32">
        <v>710</v>
      </c>
    </row>
    <row r="33" spans="1:2" x14ac:dyDescent="0.25">
      <c r="A33">
        <f t="shared" si="0"/>
        <v>150</v>
      </c>
      <c r="B33">
        <v>695</v>
      </c>
    </row>
    <row r="34" spans="1:2" x14ac:dyDescent="0.25">
      <c r="A34">
        <f t="shared" si="0"/>
        <v>155</v>
      </c>
      <c r="B34">
        <v>655</v>
      </c>
    </row>
    <row r="35" spans="1:2" x14ac:dyDescent="0.25">
      <c r="A35">
        <f t="shared" si="0"/>
        <v>160</v>
      </c>
      <c r="B35">
        <v>625</v>
      </c>
    </row>
    <row r="36" spans="1:2" x14ac:dyDescent="0.25">
      <c r="A36">
        <f t="shared" si="0"/>
        <v>165</v>
      </c>
      <c r="B36">
        <v>605</v>
      </c>
    </row>
    <row r="37" spans="1:2" x14ac:dyDescent="0.25">
      <c r="A37">
        <f t="shared" si="0"/>
        <v>170</v>
      </c>
      <c r="B37">
        <v>580</v>
      </c>
    </row>
    <row r="38" spans="1:2" x14ac:dyDescent="0.25">
      <c r="A38">
        <f t="shared" si="0"/>
        <v>175</v>
      </c>
      <c r="B38">
        <v>545</v>
      </c>
    </row>
    <row r="39" spans="1:2" x14ac:dyDescent="0.25">
      <c r="A39">
        <f t="shared" si="0"/>
        <v>180</v>
      </c>
      <c r="B39">
        <v>505</v>
      </c>
    </row>
    <row r="40" spans="1:2" x14ac:dyDescent="0.25">
      <c r="A40">
        <f t="shared" si="0"/>
        <v>185</v>
      </c>
      <c r="B40">
        <v>480</v>
      </c>
    </row>
    <row r="41" spans="1:2" x14ac:dyDescent="0.25">
      <c r="A41">
        <f t="shared" si="0"/>
        <v>190</v>
      </c>
      <c r="B41">
        <v>460</v>
      </c>
    </row>
    <row r="42" spans="1:2" x14ac:dyDescent="0.25">
      <c r="A42">
        <f t="shared" si="0"/>
        <v>195</v>
      </c>
      <c r="B42">
        <v>410</v>
      </c>
    </row>
    <row r="43" spans="1:2" x14ac:dyDescent="0.25">
      <c r="A43">
        <f t="shared" si="0"/>
        <v>200</v>
      </c>
      <c r="B43">
        <v>375</v>
      </c>
    </row>
    <row r="44" spans="1:2" x14ac:dyDescent="0.25">
      <c r="A44">
        <f t="shared" si="0"/>
        <v>205</v>
      </c>
      <c r="B44">
        <v>350</v>
      </c>
    </row>
    <row r="45" spans="1:2" x14ac:dyDescent="0.25">
      <c r="A45">
        <f t="shared" si="0"/>
        <v>210</v>
      </c>
      <c r="B45">
        <v>310</v>
      </c>
    </row>
    <row r="46" spans="1:2" x14ac:dyDescent="0.25">
      <c r="A46">
        <f t="shared" si="0"/>
        <v>215</v>
      </c>
      <c r="B46">
        <v>275</v>
      </c>
    </row>
    <row r="47" spans="1:2" x14ac:dyDescent="0.25">
      <c r="A47">
        <f t="shared" si="0"/>
        <v>220</v>
      </c>
      <c r="B47">
        <v>230</v>
      </c>
    </row>
    <row r="48" spans="1:2" x14ac:dyDescent="0.25">
      <c r="A48">
        <f t="shared" si="0"/>
        <v>225</v>
      </c>
      <c r="B48">
        <v>195</v>
      </c>
    </row>
    <row r="49" spans="1:2" x14ac:dyDescent="0.25">
      <c r="A49">
        <f t="shared" si="0"/>
        <v>230</v>
      </c>
      <c r="B49">
        <v>165</v>
      </c>
    </row>
    <row r="50" spans="1:2" x14ac:dyDescent="0.25">
      <c r="A50">
        <f t="shared" si="0"/>
        <v>235</v>
      </c>
      <c r="B50">
        <v>155</v>
      </c>
    </row>
    <row r="51" spans="1:2" x14ac:dyDescent="0.25">
      <c r="A51">
        <v>239</v>
      </c>
      <c r="B51">
        <v>0</v>
      </c>
    </row>
    <row r="52" spans="1:2" x14ac:dyDescent="0.25">
      <c r="A52">
        <v>245</v>
      </c>
      <c r="B52">
        <v>0</v>
      </c>
    </row>
    <row r="53" spans="1:2" x14ac:dyDescent="0.25">
      <c r="A53">
        <f t="shared" si="0"/>
        <v>250</v>
      </c>
      <c r="B53">
        <v>0</v>
      </c>
    </row>
    <row r="54" spans="1:2" x14ac:dyDescent="0.25">
      <c r="A54">
        <f t="shared" si="0"/>
        <v>255</v>
      </c>
      <c r="B54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7"/>
  <sheetViews>
    <sheetView workbookViewId="0">
      <selection activeCell="I48" sqref="I48"/>
    </sheetView>
  </sheetViews>
  <sheetFormatPr defaultRowHeight="15" x14ac:dyDescent="0.25"/>
  <cols>
    <col min="1" max="1" width="16.7109375" customWidth="1"/>
    <col min="2" max="2" width="18.7109375" customWidth="1"/>
  </cols>
  <sheetData>
    <row r="2" spans="1:3" ht="14.45" x14ac:dyDescent="0.3">
      <c r="A2" s="3" t="s">
        <v>6</v>
      </c>
      <c r="B2" s="3" t="s">
        <v>7</v>
      </c>
    </row>
    <row r="3" spans="1:3" x14ac:dyDescent="0.25">
      <c r="A3" s="3"/>
      <c r="B3" s="3" t="s">
        <v>8</v>
      </c>
      <c r="C3" t="s">
        <v>9</v>
      </c>
    </row>
    <row r="4" spans="1:3" ht="14.45" x14ac:dyDescent="0.3">
      <c r="A4" s="4">
        <v>0</v>
      </c>
      <c r="B4" s="4">
        <v>0.2</v>
      </c>
    </row>
    <row r="5" spans="1:3" ht="14.45" x14ac:dyDescent="0.3">
      <c r="A5" s="4">
        <v>1</v>
      </c>
      <c r="B5" s="4">
        <v>3</v>
      </c>
    </row>
    <row r="6" spans="1:3" ht="14.45" x14ac:dyDescent="0.3">
      <c r="A6" s="4">
        <v>2</v>
      </c>
      <c r="B6" s="4">
        <v>3.4</v>
      </c>
    </row>
    <row r="7" spans="1:3" ht="14.45" x14ac:dyDescent="0.3">
      <c r="A7" s="4">
        <v>3</v>
      </c>
      <c r="B7" s="4">
        <v>3.5</v>
      </c>
    </row>
    <row r="8" spans="1:3" ht="14.45" x14ac:dyDescent="0.3">
      <c r="A8" s="4">
        <v>4</v>
      </c>
      <c r="B8" s="4">
        <v>3.6</v>
      </c>
    </row>
    <row r="9" spans="1:3" ht="14.45" x14ac:dyDescent="0.3">
      <c r="A9" s="4">
        <v>5</v>
      </c>
      <c r="B9" s="4">
        <v>3.6</v>
      </c>
    </row>
    <row r="10" spans="1:3" ht="14.45" x14ac:dyDescent="0.3">
      <c r="A10" s="4">
        <v>10</v>
      </c>
      <c r="B10" s="4">
        <v>4</v>
      </c>
    </row>
    <row r="11" spans="1:3" ht="14.45" x14ac:dyDescent="0.3">
      <c r="A11" s="4">
        <v>20</v>
      </c>
      <c r="B11" s="4">
        <v>4.7</v>
      </c>
    </row>
    <row r="12" spans="1:3" ht="14.45" x14ac:dyDescent="0.3">
      <c r="A12" s="4">
        <v>30</v>
      </c>
      <c r="B12" s="4">
        <v>5</v>
      </c>
      <c r="C12">
        <v>5.2</v>
      </c>
    </row>
    <row r="13" spans="1:3" ht="14.45" x14ac:dyDescent="0.3">
      <c r="A13" s="4">
        <v>60</v>
      </c>
      <c r="B13" s="4">
        <v>6.5</v>
      </c>
    </row>
    <row r="14" spans="1:3" ht="14.45" x14ac:dyDescent="0.3">
      <c r="A14" s="4">
        <v>90</v>
      </c>
      <c r="B14" s="4">
        <v>7.8</v>
      </c>
    </row>
    <row r="15" spans="1:3" ht="14.45" x14ac:dyDescent="0.3">
      <c r="A15" s="4">
        <v>120</v>
      </c>
      <c r="B15" s="4">
        <v>8.8000000000000007</v>
      </c>
      <c r="C15">
        <v>8.6999999999999993</v>
      </c>
    </row>
    <row r="16" spans="1:3" ht="14.45" x14ac:dyDescent="0.3">
      <c r="A16" s="4">
        <v>150</v>
      </c>
      <c r="B16" s="4">
        <v>9.6</v>
      </c>
    </row>
    <row r="17" spans="1:3" ht="14.45" x14ac:dyDescent="0.3">
      <c r="A17" s="4">
        <v>180</v>
      </c>
      <c r="B17" s="4">
        <v>10.5</v>
      </c>
    </row>
    <row r="18" spans="1:3" ht="14.45" x14ac:dyDescent="0.3">
      <c r="A18" s="4">
        <v>210</v>
      </c>
      <c r="B18" s="4">
        <v>11</v>
      </c>
    </row>
    <row r="19" spans="1:3" ht="14.45" x14ac:dyDescent="0.3">
      <c r="A19" s="4">
        <v>230</v>
      </c>
      <c r="B19" s="4">
        <v>11.14</v>
      </c>
    </row>
    <row r="20" spans="1:3" ht="14.45" x14ac:dyDescent="0.3">
      <c r="A20" s="4">
        <v>255</v>
      </c>
      <c r="B20" s="4">
        <v>11.35</v>
      </c>
      <c r="C20">
        <v>11.35</v>
      </c>
    </row>
    <row r="21" spans="1:3" ht="14.45" x14ac:dyDescent="0.3">
      <c r="A21" s="4">
        <v>256</v>
      </c>
      <c r="B21" s="4">
        <v>11.99</v>
      </c>
    </row>
    <row r="25" spans="1:3" ht="14.45" x14ac:dyDescent="0.3">
      <c r="A25">
        <v>200</v>
      </c>
      <c r="B25" t="s">
        <v>10</v>
      </c>
    </row>
    <row r="26" spans="1:3" ht="14.45" x14ac:dyDescent="0.3">
      <c r="A26">
        <v>214</v>
      </c>
    </row>
    <row r="27" spans="1:3" ht="14.45" x14ac:dyDescent="0.3">
      <c r="A27">
        <v>215</v>
      </c>
    </row>
    <row r="28" spans="1:3" ht="14.45" x14ac:dyDescent="0.3">
      <c r="A28">
        <v>216</v>
      </c>
    </row>
    <row r="29" spans="1:3" ht="14.45" x14ac:dyDescent="0.3">
      <c r="A29">
        <v>217</v>
      </c>
    </row>
    <row r="30" spans="1:3" ht="14.45" x14ac:dyDescent="0.3">
      <c r="A30">
        <v>218</v>
      </c>
    </row>
    <row r="31" spans="1:3" ht="14.45" x14ac:dyDescent="0.3">
      <c r="A31">
        <v>219</v>
      </c>
    </row>
    <row r="32" spans="1:3" ht="14.45" x14ac:dyDescent="0.3">
      <c r="A32">
        <v>220</v>
      </c>
      <c r="B32" t="s">
        <v>10</v>
      </c>
    </row>
    <row r="33" spans="1:13" ht="14.45" x14ac:dyDescent="0.3">
      <c r="A33">
        <v>221</v>
      </c>
    </row>
    <row r="34" spans="1:13" ht="14.45" x14ac:dyDescent="0.3">
      <c r="A34">
        <v>222</v>
      </c>
    </row>
    <row r="35" spans="1:13" ht="14.45" x14ac:dyDescent="0.3">
      <c r="A35">
        <v>223</v>
      </c>
    </row>
    <row r="36" spans="1:13" ht="14.45" x14ac:dyDescent="0.3">
      <c r="A36">
        <v>224</v>
      </c>
    </row>
    <row r="37" spans="1:13" ht="14.45" x14ac:dyDescent="0.3">
      <c r="A37">
        <v>225</v>
      </c>
    </row>
    <row r="38" spans="1:13" ht="14.45" x14ac:dyDescent="0.3">
      <c r="A38">
        <v>226</v>
      </c>
    </row>
    <row r="39" spans="1:13" ht="14.45" x14ac:dyDescent="0.3">
      <c r="A39">
        <v>227</v>
      </c>
    </row>
    <row r="40" spans="1:13" ht="14.45" x14ac:dyDescent="0.3">
      <c r="A40">
        <v>228</v>
      </c>
    </row>
    <row r="41" spans="1:13" ht="14.45" x14ac:dyDescent="0.3">
      <c r="A41">
        <v>229</v>
      </c>
    </row>
    <row r="42" spans="1:13" ht="14.45" x14ac:dyDescent="0.3">
      <c r="A42">
        <v>230</v>
      </c>
      <c r="B42" t="s">
        <v>10</v>
      </c>
    </row>
    <row r="43" spans="1:13" ht="14.45" x14ac:dyDescent="0.3">
      <c r="A43">
        <v>231</v>
      </c>
    </row>
    <row r="44" spans="1:13" x14ac:dyDescent="0.25">
      <c r="A44">
        <v>232</v>
      </c>
      <c r="B44" t="s">
        <v>12</v>
      </c>
      <c r="I44">
        <v>0.2</v>
      </c>
      <c r="J44">
        <f>G45/I44</f>
        <v>60</v>
      </c>
    </row>
    <row r="45" spans="1:13" ht="14.45" x14ac:dyDescent="0.3">
      <c r="A45">
        <v>233</v>
      </c>
      <c r="B45" t="s">
        <v>11</v>
      </c>
      <c r="G45">
        <v>12</v>
      </c>
      <c r="I45" t="s">
        <v>13</v>
      </c>
      <c r="J45" t="s">
        <v>14</v>
      </c>
    </row>
    <row r="46" spans="1:13" ht="14.45" x14ac:dyDescent="0.3">
      <c r="A46">
        <v>234</v>
      </c>
    </row>
    <row r="47" spans="1:13" x14ac:dyDescent="0.25">
      <c r="A47">
        <v>235</v>
      </c>
      <c r="B47" t="s">
        <v>11</v>
      </c>
      <c r="G47">
        <v>12</v>
      </c>
      <c r="I47" t="s">
        <v>15</v>
      </c>
      <c r="J47" t="s">
        <v>14</v>
      </c>
      <c r="L47" t="s">
        <v>15</v>
      </c>
      <c r="M47">
        <v>60</v>
      </c>
    </row>
    <row r="48" spans="1:13" x14ac:dyDescent="0.25">
      <c r="A48">
        <v>236</v>
      </c>
      <c r="I48">
        <f>G47/(J48+M47)</f>
        <v>0.1</v>
      </c>
      <c r="J48">
        <v>60</v>
      </c>
    </row>
    <row r="49" spans="1:2" x14ac:dyDescent="0.25">
      <c r="A49">
        <v>237</v>
      </c>
    </row>
    <row r="50" spans="1:2" x14ac:dyDescent="0.25">
      <c r="A50">
        <v>238</v>
      </c>
    </row>
    <row r="51" spans="1:2" x14ac:dyDescent="0.25">
      <c r="A51">
        <v>239</v>
      </c>
    </row>
    <row r="52" spans="1:2" x14ac:dyDescent="0.25">
      <c r="A52">
        <v>240</v>
      </c>
      <c r="B52" t="s">
        <v>11</v>
      </c>
    </row>
    <row r="53" spans="1:2" x14ac:dyDescent="0.25">
      <c r="A53">
        <v>241</v>
      </c>
    </row>
    <row r="54" spans="1:2" x14ac:dyDescent="0.25">
      <c r="A54">
        <v>242</v>
      </c>
    </row>
    <row r="55" spans="1:2" x14ac:dyDescent="0.25">
      <c r="A55">
        <v>243</v>
      </c>
    </row>
    <row r="56" spans="1:2" x14ac:dyDescent="0.25">
      <c r="A56">
        <v>244</v>
      </c>
    </row>
    <row r="57" spans="1:2" x14ac:dyDescent="0.25">
      <c r="A57">
        <v>245</v>
      </c>
    </row>
    <row r="58" spans="1:2" x14ac:dyDescent="0.25">
      <c r="A58">
        <v>246</v>
      </c>
    </row>
    <row r="59" spans="1:2" x14ac:dyDescent="0.25">
      <c r="A59">
        <v>247</v>
      </c>
    </row>
    <row r="60" spans="1:2" x14ac:dyDescent="0.25">
      <c r="A60">
        <v>248</v>
      </c>
    </row>
    <row r="61" spans="1:2" x14ac:dyDescent="0.25">
      <c r="A61">
        <v>249</v>
      </c>
    </row>
    <row r="62" spans="1:2" x14ac:dyDescent="0.25">
      <c r="A62">
        <v>250</v>
      </c>
    </row>
    <row r="63" spans="1:2" x14ac:dyDescent="0.25">
      <c r="A63">
        <v>251</v>
      </c>
    </row>
    <row r="64" spans="1:2" x14ac:dyDescent="0.25">
      <c r="A64">
        <v>252</v>
      </c>
    </row>
    <row r="65" spans="1:1" x14ac:dyDescent="0.25">
      <c r="A65">
        <v>253</v>
      </c>
    </row>
    <row r="66" spans="1:1" x14ac:dyDescent="0.25">
      <c r="A66">
        <v>254</v>
      </c>
    </row>
    <row r="67" spans="1:1" x14ac:dyDescent="0.25">
      <c r="A67">
        <v>255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16"/>
  <sheetViews>
    <sheetView workbookViewId="0">
      <selection activeCell="I14" sqref="I14"/>
    </sheetView>
  </sheetViews>
  <sheetFormatPr defaultRowHeight="15" x14ac:dyDescent="0.25"/>
  <sheetData>
    <row r="4" spans="1:28" x14ac:dyDescent="0.25">
      <c r="A4" t="s">
        <v>97</v>
      </c>
      <c r="B4">
        <v>0</v>
      </c>
      <c r="C4">
        <f>B4+0.1</f>
        <v>0.1</v>
      </c>
      <c r="D4">
        <f t="shared" ref="D4:AB4" si="0">C4+0.1</f>
        <v>0.2</v>
      </c>
      <c r="E4">
        <f t="shared" si="0"/>
        <v>0.30000000000000004</v>
      </c>
      <c r="F4">
        <f t="shared" si="0"/>
        <v>0.4</v>
      </c>
      <c r="G4">
        <f t="shared" si="0"/>
        <v>0.5</v>
      </c>
      <c r="H4">
        <f t="shared" si="0"/>
        <v>0.6</v>
      </c>
      <c r="I4">
        <f t="shared" si="0"/>
        <v>0.7</v>
      </c>
      <c r="J4">
        <f t="shared" si="0"/>
        <v>0.79999999999999993</v>
      </c>
      <c r="K4">
        <f t="shared" si="0"/>
        <v>0.89999999999999991</v>
      </c>
      <c r="L4">
        <f t="shared" si="0"/>
        <v>0.99999999999999989</v>
      </c>
      <c r="M4">
        <f t="shared" si="0"/>
        <v>1.0999999999999999</v>
      </c>
      <c r="N4">
        <f t="shared" si="0"/>
        <v>1.2</v>
      </c>
      <c r="O4">
        <f t="shared" si="0"/>
        <v>1.3</v>
      </c>
      <c r="P4">
        <f t="shared" si="0"/>
        <v>1.4000000000000001</v>
      </c>
      <c r="Q4">
        <f t="shared" si="0"/>
        <v>1.5000000000000002</v>
      </c>
      <c r="R4">
        <f t="shared" si="0"/>
        <v>1.6000000000000003</v>
      </c>
      <c r="S4">
        <f t="shared" si="0"/>
        <v>1.7000000000000004</v>
      </c>
      <c r="T4">
        <f t="shared" si="0"/>
        <v>1.8000000000000005</v>
      </c>
      <c r="U4">
        <f t="shared" si="0"/>
        <v>1.9000000000000006</v>
      </c>
      <c r="V4">
        <f t="shared" si="0"/>
        <v>2.0000000000000004</v>
      </c>
      <c r="W4">
        <f t="shared" si="0"/>
        <v>2.1000000000000005</v>
      </c>
      <c r="X4">
        <f t="shared" si="0"/>
        <v>2.2000000000000006</v>
      </c>
      <c r="Y4">
        <f t="shared" si="0"/>
        <v>2.3000000000000007</v>
      </c>
      <c r="Z4">
        <f t="shared" si="0"/>
        <v>2.4000000000000008</v>
      </c>
      <c r="AA4">
        <f t="shared" si="0"/>
        <v>2.5000000000000009</v>
      </c>
      <c r="AB4">
        <f t="shared" si="0"/>
        <v>2.600000000000001</v>
      </c>
    </row>
    <row r="5" spans="1:28" x14ac:dyDescent="0.25">
      <c r="A5" t="s">
        <v>98</v>
      </c>
      <c r="B5">
        <f t="shared" ref="B5:C5" si="1">IF(B$4&lt;=$B$9,0,IF(B$4&gt;=$B$10,100,(B4-$B$9)*$B$11+$B$9))</f>
        <v>0</v>
      </c>
      <c r="C5">
        <f t="shared" si="1"/>
        <v>0</v>
      </c>
      <c r="D5" s="73">
        <f>IF(D$4&lt;=$B$9,0,IF(D$4&gt;=$B$10,100,(D4-$B$9)*$B$11+$B$9))</f>
        <v>5.3631578947368421</v>
      </c>
      <c r="E5" s="73">
        <f t="shared" ref="E5:AB5" si="2">IF(E$4&lt;=$B$9,0,IF(E$4&gt;=$B$10,100,(E4-$B$9)*$B$11+$B$9))</f>
        <v>10.626315789473686</v>
      </c>
      <c r="F5" s="73">
        <f t="shared" si="2"/>
        <v>15.889473684210529</v>
      </c>
      <c r="G5" s="73">
        <f t="shared" si="2"/>
        <v>21.152631578947371</v>
      </c>
      <c r="H5" s="73">
        <f t="shared" si="2"/>
        <v>26.415789473684214</v>
      </c>
      <c r="I5" s="73">
        <f t="shared" si="2"/>
        <v>31.678947368421056</v>
      </c>
      <c r="J5" s="73">
        <f t="shared" si="2"/>
        <v>36.942105263157899</v>
      </c>
      <c r="K5" s="73">
        <f t="shared" si="2"/>
        <v>42.205263157894741</v>
      </c>
      <c r="L5" s="73">
        <f t="shared" si="2"/>
        <v>47.468421052631577</v>
      </c>
      <c r="M5" s="73">
        <f t="shared" si="2"/>
        <v>52.731578947368419</v>
      </c>
      <c r="N5" s="73">
        <f t="shared" si="2"/>
        <v>57.994736842105262</v>
      </c>
      <c r="O5" s="73">
        <f t="shared" si="2"/>
        <v>63.257894736842111</v>
      </c>
      <c r="P5" s="73">
        <f t="shared" si="2"/>
        <v>68.521052631578954</v>
      </c>
      <c r="Q5" s="73">
        <f t="shared" si="2"/>
        <v>73.784210526315789</v>
      </c>
      <c r="R5" s="73">
        <f t="shared" si="2"/>
        <v>79.047368421052639</v>
      </c>
      <c r="S5" s="73">
        <f t="shared" si="2"/>
        <v>84.310526315789488</v>
      </c>
      <c r="T5" s="73">
        <f t="shared" si="2"/>
        <v>89.573684210526338</v>
      </c>
      <c r="U5" s="73">
        <f t="shared" si="2"/>
        <v>94.836842105263187</v>
      </c>
      <c r="V5" s="73">
        <f t="shared" si="2"/>
        <v>100</v>
      </c>
      <c r="W5" s="73">
        <f t="shared" si="2"/>
        <v>100</v>
      </c>
      <c r="X5" s="73">
        <f t="shared" si="2"/>
        <v>100</v>
      </c>
      <c r="Y5" s="73">
        <f t="shared" si="2"/>
        <v>100</v>
      </c>
      <c r="Z5" s="73">
        <f t="shared" si="2"/>
        <v>100</v>
      </c>
      <c r="AA5" s="73">
        <f t="shared" si="2"/>
        <v>100</v>
      </c>
      <c r="AB5" s="73">
        <f t="shared" si="2"/>
        <v>100</v>
      </c>
    </row>
    <row r="6" spans="1:28" x14ac:dyDescent="0.25">
      <c r="A6" t="s">
        <v>103</v>
      </c>
      <c r="B6" s="73">
        <f t="shared" ref="B6:D6" si="3">MIN(IF(B$4&lt;=$B$9,0,IF(B$4&gt;=$B$10,100,$B$14*B$4^2+$B$15*B$4+$B$16)),100)</f>
        <v>0</v>
      </c>
      <c r="C6" s="73">
        <f t="shared" si="3"/>
        <v>0</v>
      </c>
      <c r="D6" s="73">
        <f t="shared" si="3"/>
        <v>-0.27749999999999969</v>
      </c>
      <c r="E6" s="73">
        <f>MIN(IF(E$4&lt;=$B$9,0,IF(E$4&gt;=$B$10,100,$B$14*E$4^2+$B$15*E$4+$B$16)),100)</f>
        <v>0.44100000000000045</v>
      </c>
      <c r="F6" s="73">
        <f t="shared" ref="F6:AB6" si="4">MIN(IF(F$4&lt;=$B$9,0,IF(F$4&gt;=$B$10,100,$B$14*F$4^2+$B$15*F$4+$B$16)),100)</f>
        <v>1.7309000000000012</v>
      </c>
      <c r="G6" s="73">
        <f t="shared" si="4"/>
        <v>3.5922000000000001</v>
      </c>
      <c r="H6" s="73">
        <f t="shared" si="4"/>
        <v>6.0248999999999997</v>
      </c>
      <c r="I6" s="73">
        <f t="shared" si="4"/>
        <v>9.0289999999999999</v>
      </c>
      <c r="J6" s="73">
        <f t="shared" si="4"/>
        <v>12.604499999999998</v>
      </c>
      <c r="K6" s="73">
        <f t="shared" si="4"/>
        <v>16.7514</v>
      </c>
      <c r="L6" s="73">
        <f t="shared" si="4"/>
        <v>21.469699999999996</v>
      </c>
      <c r="M6" s="73">
        <f t="shared" si="4"/>
        <v>26.759399999999992</v>
      </c>
      <c r="N6" s="73">
        <f t="shared" si="4"/>
        <v>32.6205</v>
      </c>
      <c r="O6" s="73">
        <f t="shared" si="4"/>
        <v>39.053000000000004</v>
      </c>
      <c r="P6" s="73">
        <f t="shared" si="4"/>
        <v>46.056900000000006</v>
      </c>
      <c r="Q6" s="73">
        <f t="shared" si="4"/>
        <v>53.632200000000026</v>
      </c>
      <c r="R6" s="73">
        <f t="shared" si="4"/>
        <v>61.778900000000029</v>
      </c>
      <c r="S6" s="73">
        <f t="shared" si="4"/>
        <v>70.497000000000043</v>
      </c>
      <c r="T6" s="73">
        <f t="shared" si="4"/>
        <v>79.786500000000046</v>
      </c>
      <c r="U6" s="73">
        <f t="shared" si="4"/>
        <v>89.647400000000061</v>
      </c>
      <c r="V6" s="73">
        <f t="shared" si="4"/>
        <v>100</v>
      </c>
      <c r="W6" s="73">
        <f t="shared" si="4"/>
        <v>100</v>
      </c>
      <c r="X6" s="73">
        <f t="shared" si="4"/>
        <v>100</v>
      </c>
      <c r="Y6" s="73">
        <f t="shared" si="4"/>
        <v>100</v>
      </c>
      <c r="Z6" s="73">
        <f t="shared" si="4"/>
        <v>100</v>
      </c>
      <c r="AA6" s="73">
        <f t="shared" si="4"/>
        <v>100</v>
      </c>
      <c r="AB6" s="73">
        <f t="shared" si="4"/>
        <v>100</v>
      </c>
    </row>
    <row r="7" spans="1:28" x14ac:dyDescent="0.25">
      <c r="B7" s="73"/>
      <c r="C7" s="73"/>
      <c r="D7" s="73">
        <v>0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>
        <v>100</v>
      </c>
      <c r="W7" s="73">
        <v>101</v>
      </c>
      <c r="X7" s="73"/>
      <c r="Y7" s="73"/>
      <c r="Z7" s="73"/>
      <c r="AA7" s="73"/>
      <c r="AB7" s="73"/>
    </row>
    <row r="9" spans="1:28" x14ac:dyDescent="0.25">
      <c r="A9" t="s">
        <v>94</v>
      </c>
      <c r="B9">
        <v>0.1</v>
      </c>
    </row>
    <row r="10" spans="1:28" x14ac:dyDescent="0.25">
      <c r="A10" t="s">
        <v>99</v>
      </c>
      <c r="B10">
        <v>2</v>
      </c>
    </row>
    <row r="11" spans="1:28" x14ac:dyDescent="0.25">
      <c r="A11" t="s">
        <v>95</v>
      </c>
      <c r="B11">
        <f>100/(B10-B9)</f>
        <v>52.631578947368425</v>
      </c>
    </row>
    <row r="12" spans="1:28" x14ac:dyDescent="0.25">
      <c r="A12" t="s">
        <v>96</v>
      </c>
      <c r="B12">
        <v>0</v>
      </c>
    </row>
    <row r="14" spans="1:28" x14ac:dyDescent="0.25">
      <c r="A14" s="72" t="s">
        <v>100</v>
      </c>
      <c r="B14">
        <v>28.57</v>
      </c>
      <c r="C14">
        <v>25</v>
      </c>
    </row>
    <row r="15" spans="1:28" x14ac:dyDescent="0.25">
      <c r="A15" s="72" t="s">
        <v>101</v>
      </c>
      <c r="B15">
        <v>-7.1</v>
      </c>
      <c r="C15">
        <v>209.4</v>
      </c>
    </row>
    <row r="16" spans="1:28" x14ac:dyDescent="0.25">
      <c r="A16" s="72" t="s">
        <v>102</v>
      </c>
      <c r="B16">
        <v>-2.9999999999999997E-4</v>
      </c>
      <c r="C16">
        <v>-0.11849999999999999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16"/>
  <sheetViews>
    <sheetView tabSelected="1" workbookViewId="0">
      <selection activeCell="M7" sqref="M7"/>
    </sheetView>
  </sheetViews>
  <sheetFormatPr defaultRowHeight="15" x14ac:dyDescent="0.25"/>
  <sheetData>
    <row r="4" spans="1:28" x14ac:dyDescent="0.25">
      <c r="A4" t="s">
        <v>97</v>
      </c>
      <c r="B4">
        <v>0</v>
      </c>
      <c r="C4">
        <f>B4+0.2</f>
        <v>0.2</v>
      </c>
      <c r="D4">
        <f t="shared" ref="D4:AB4" si="0">C4+0.2</f>
        <v>0.4</v>
      </c>
      <c r="E4">
        <f t="shared" si="0"/>
        <v>0.60000000000000009</v>
      </c>
      <c r="F4">
        <f t="shared" si="0"/>
        <v>0.8</v>
      </c>
      <c r="G4">
        <f t="shared" si="0"/>
        <v>1</v>
      </c>
      <c r="H4">
        <f t="shared" si="0"/>
        <v>1.2</v>
      </c>
      <c r="I4">
        <f t="shared" si="0"/>
        <v>1.4</v>
      </c>
      <c r="J4">
        <f t="shared" si="0"/>
        <v>1.5999999999999999</v>
      </c>
      <c r="K4">
        <f t="shared" si="0"/>
        <v>1.7999999999999998</v>
      </c>
      <c r="L4">
        <f t="shared" si="0"/>
        <v>1.9999999999999998</v>
      </c>
      <c r="M4">
        <f t="shared" si="0"/>
        <v>2.1999999999999997</v>
      </c>
      <c r="N4">
        <f t="shared" si="0"/>
        <v>2.4</v>
      </c>
      <c r="O4">
        <f t="shared" si="0"/>
        <v>2.6</v>
      </c>
      <c r="P4">
        <f t="shared" si="0"/>
        <v>2.8000000000000003</v>
      </c>
      <c r="Q4">
        <f t="shared" si="0"/>
        <v>3.0000000000000004</v>
      </c>
      <c r="R4">
        <f t="shared" si="0"/>
        <v>3.2000000000000006</v>
      </c>
      <c r="S4">
        <f t="shared" si="0"/>
        <v>3.4000000000000008</v>
      </c>
      <c r="T4">
        <f t="shared" si="0"/>
        <v>3.600000000000001</v>
      </c>
      <c r="U4">
        <f t="shared" si="0"/>
        <v>3.8000000000000012</v>
      </c>
      <c r="V4">
        <f t="shared" si="0"/>
        <v>4.0000000000000009</v>
      </c>
      <c r="W4">
        <f t="shared" si="0"/>
        <v>4.2000000000000011</v>
      </c>
      <c r="X4">
        <f t="shared" si="0"/>
        <v>4.4000000000000012</v>
      </c>
      <c r="Y4">
        <f t="shared" si="0"/>
        <v>4.6000000000000014</v>
      </c>
      <c r="Z4">
        <f t="shared" si="0"/>
        <v>4.8000000000000016</v>
      </c>
      <c r="AA4">
        <f t="shared" si="0"/>
        <v>5.0000000000000018</v>
      </c>
      <c r="AB4">
        <f t="shared" si="0"/>
        <v>5.200000000000002</v>
      </c>
    </row>
    <row r="5" spans="1:28" x14ac:dyDescent="0.25">
      <c r="A5" t="s">
        <v>98</v>
      </c>
      <c r="B5">
        <f t="shared" ref="B5" si="1">IF(B$4&lt;=$B$9,100,IF(B$4&gt;=$B$10,0,B4*$B$11+$B$12))</f>
        <v>100</v>
      </c>
      <c r="C5">
        <f>IF(C$4&lt;=$B$9,100,IF(C$4&gt;=$B$10,0,C$4*$B$11+$B$12))</f>
        <v>100</v>
      </c>
      <c r="D5" s="73">
        <f>IF(D$4&lt;=$B$9,100,IF(D$4&gt;=$B$10,0,D4*$B$11+$B$12))</f>
        <v>77.777777777777771</v>
      </c>
      <c r="E5" s="73">
        <f t="shared" ref="E5:AB5" si="2">IF(E$4&lt;=$B$9,100,IF(E$4&gt;=$B$10,0,E4*$B$11+$B$12))</f>
        <v>66.666666666666657</v>
      </c>
      <c r="F5" s="73">
        <f t="shared" si="2"/>
        <v>55.55555555555555</v>
      </c>
      <c r="G5" s="73">
        <f t="shared" si="2"/>
        <v>44.444444444444443</v>
      </c>
      <c r="H5" s="73">
        <f t="shared" si="2"/>
        <v>33.333333333333329</v>
      </c>
      <c r="I5" s="73">
        <f t="shared" si="2"/>
        <v>22.222222222222229</v>
      </c>
      <c r="J5" s="73">
        <f t="shared" si="2"/>
        <v>11.111111111111114</v>
      </c>
      <c r="K5" s="73">
        <f t="shared" si="2"/>
        <v>0</v>
      </c>
      <c r="L5" s="73">
        <f t="shared" si="2"/>
        <v>0</v>
      </c>
      <c r="M5" s="73">
        <f t="shared" si="2"/>
        <v>0</v>
      </c>
      <c r="N5" s="73">
        <f t="shared" si="2"/>
        <v>0</v>
      </c>
      <c r="O5" s="73">
        <f t="shared" si="2"/>
        <v>0</v>
      </c>
      <c r="P5" s="73">
        <f t="shared" si="2"/>
        <v>0</v>
      </c>
      <c r="Q5" s="73">
        <f t="shared" si="2"/>
        <v>0</v>
      </c>
      <c r="R5" s="73">
        <f t="shared" si="2"/>
        <v>0</v>
      </c>
      <c r="S5" s="73">
        <f t="shared" si="2"/>
        <v>0</v>
      </c>
      <c r="T5" s="73">
        <f t="shared" si="2"/>
        <v>0</v>
      </c>
      <c r="U5" s="73">
        <f t="shared" si="2"/>
        <v>0</v>
      </c>
      <c r="V5" s="73">
        <f t="shared" si="2"/>
        <v>0</v>
      </c>
      <c r="W5" s="73">
        <f t="shared" si="2"/>
        <v>0</v>
      </c>
      <c r="X5" s="73">
        <f t="shared" si="2"/>
        <v>0</v>
      </c>
      <c r="Y5" s="73">
        <f t="shared" si="2"/>
        <v>0</v>
      </c>
      <c r="Z5" s="73">
        <f t="shared" si="2"/>
        <v>0</v>
      </c>
      <c r="AA5" s="73">
        <f t="shared" si="2"/>
        <v>0</v>
      </c>
      <c r="AB5" s="73">
        <f t="shared" si="2"/>
        <v>0</v>
      </c>
    </row>
    <row r="6" spans="1:28" x14ac:dyDescent="0.25">
      <c r="A6" t="s">
        <v>103</v>
      </c>
      <c r="B6" s="73">
        <f>MIN(IF(B$4&lt;=$B$9,100,IF(B$4&gt;=$B$10,0,$B$14*B$4^2+$B$15*B$4+$B$16)),100)</f>
        <v>100</v>
      </c>
      <c r="C6" s="73">
        <f t="shared" ref="C6:AB6" si="3">MIN(IF(C$4&lt;=$B$9,100,IF(C$4&gt;=$B$10,0,$B$14*C$4^2+$B$15*C$4+$B$16)),100)</f>
        <v>100</v>
      </c>
      <c r="D6" s="73">
        <f t="shared" si="3"/>
        <v>82.031999999999996</v>
      </c>
      <c r="E6" s="73">
        <f t="shared" si="3"/>
        <v>65.771999999999991</v>
      </c>
      <c r="F6" s="73">
        <f t="shared" si="3"/>
        <v>51.328000000000003</v>
      </c>
      <c r="G6" s="73">
        <f t="shared" si="3"/>
        <v>38.700000000000003</v>
      </c>
      <c r="H6" s="73">
        <f t="shared" si="3"/>
        <v>27.888000000000005</v>
      </c>
      <c r="I6" s="73">
        <f t="shared" si="3"/>
        <v>18.891999999999996</v>
      </c>
      <c r="J6" s="73">
        <f t="shared" si="3"/>
        <v>11.712000000000018</v>
      </c>
      <c r="K6" s="73">
        <f t="shared" si="3"/>
        <v>6.347999999999999</v>
      </c>
      <c r="L6" s="73">
        <f t="shared" si="3"/>
        <v>0</v>
      </c>
      <c r="M6" s="73">
        <f t="shared" si="3"/>
        <v>0</v>
      </c>
      <c r="N6" s="73">
        <f t="shared" si="3"/>
        <v>0</v>
      </c>
      <c r="O6" s="73">
        <f t="shared" si="3"/>
        <v>0</v>
      </c>
      <c r="P6" s="73">
        <f t="shared" si="3"/>
        <v>0</v>
      </c>
      <c r="Q6" s="73">
        <f t="shared" si="3"/>
        <v>0</v>
      </c>
      <c r="R6" s="73">
        <f t="shared" si="3"/>
        <v>0</v>
      </c>
      <c r="S6" s="73">
        <f t="shared" si="3"/>
        <v>0</v>
      </c>
      <c r="T6" s="73">
        <f t="shared" si="3"/>
        <v>0</v>
      </c>
      <c r="U6" s="73">
        <f t="shared" si="3"/>
        <v>0</v>
      </c>
      <c r="V6" s="73">
        <f t="shared" si="3"/>
        <v>0</v>
      </c>
      <c r="W6" s="73">
        <f t="shared" si="3"/>
        <v>0</v>
      </c>
      <c r="X6" s="73">
        <f t="shared" si="3"/>
        <v>0</v>
      </c>
      <c r="Y6" s="73">
        <f t="shared" si="3"/>
        <v>0</v>
      </c>
      <c r="Z6" s="73">
        <f t="shared" si="3"/>
        <v>0</v>
      </c>
      <c r="AA6" s="73">
        <f t="shared" si="3"/>
        <v>0</v>
      </c>
      <c r="AB6" s="73">
        <f t="shared" si="3"/>
        <v>0</v>
      </c>
    </row>
    <row r="7" spans="1:28" x14ac:dyDescent="0.25">
      <c r="B7" s="73"/>
      <c r="C7" s="73">
        <v>100</v>
      </c>
      <c r="D7" s="73"/>
      <c r="E7" s="73"/>
      <c r="F7" s="73"/>
      <c r="G7" s="73"/>
      <c r="H7" s="73"/>
      <c r="I7" s="73"/>
      <c r="J7" s="73"/>
      <c r="K7" s="73"/>
      <c r="L7" s="73">
        <v>0</v>
      </c>
      <c r="M7" s="73">
        <v>-22</v>
      </c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</row>
    <row r="9" spans="1:28" x14ac:dyDescent="0.25">
      <c r="A9" t="s">
        <v>94</v>
      </c>
      <c r="B9">
        <v>0.2</v>
      </c>
    </row>
    <row r="10" spans="1:28" x14ac:dyDescent="0.25">
      <c r="A10" t="s">
        <v>99</v>
      </c>
      <c r="B10">
        <v>2</v>
      </c>
    </row>
    <row r="11" spans="1:28" x14ac:dyDescent="0.25">
      <c r="A11" t="s">
        <v>95</v>
      </c>
      <c r="B11">
        <f>-100/(B10-B9)</f>
        <v>-55.555555555555557</v>
      </c>
    </row>
    <row r="12" spans="1:28" x14ac:dyDescent="0.25">
      <c r="A12" t="s">
        <v>96</v>
      </c>
      <c r="B12">
        <v>100</v>
      </c>
    </row>
    <row r="14" spans="1:28" x14ac:dyDescent="0.25">
      <c r="A14" s="72" t="s">
        <v>100</v>
      </c>
      <c r="B14">
        <v>22.7</v>
      </c>
      <c r="C14">
        <v>25</v>
      </c>
    </row>
    <row r="15" spans="1:28" x14ac:dyDescent="0.25">
      <c r="A15" s="72" t="s">
        <v>101</v>
      </c>
      <c r="B15">
        <v>-104</v>
      </c>
      <c r="C15">
        <v>209.4</v>
      </c>
    </row>
    <row r="16" spans="1:28" x14ac:dyDescent="0.25">
      <c r="A16" s="72" t="s">
        <v>102</v>
      </c>
      <c r="B16">
        <v>120</v>
      </c>
      <c r="C16">
        <v>-0.11849999999999999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scheme</vt:lpstr>
      <vt:lpstr>cat5</vt:lpstr>
      <vt:lpstr>pins</vt:lpstr>
      <vt:lpstr>RPM</vt:lpstr>
      <vt:lpstr>Fan</vt:lpstr>
      <vt:lpstr>PWM-old</vt:lpstr>
      <vt:lpstr>fan tempdelta</vt:lpstr>
      <vt:lpstr>heater tempdelta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Emchenko</dc:creator>
  <cp:lastModifiedBy>Emchenko</cp:lastModifiedBy>
  <dcterms:created xsi:type="dcterms:W3CDTF">2015-02-28T13:40:11Z</dcterms:created>
  <dcterms:modified xsi:type="dcterms:W3CDTF">2015-09-20T17:23:48Z</dcterms:modified>
</cp:coreProperties>
</file>