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SOFT\NANS\Projekat\"/>
    </mc:Choice>
  </mc:AlternateContent>
  <bookViews>
    <workbookView xWindow="0" yWindow="0" windowWidth="21570" windowHeight="814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3" l="1"/>
  <c r="U13" i="3"/>
  <c r="T13" i="3"/>
  <c r="S13" i="3"/>
  <c r="R13" i="3"/>
  <c r="Q13" i="3"/>
  <c r="P13" i="3"/>
  <c r="O13" i="3"/>
  <c r="N13" i="3"/>
  <c r="M13" i="3"/>
  <c r="V14" i="3" s="1"/>
  <c r="L13" i="3"/>
  <c r="K13" i="3"/>
  <c r="J13" i="3"/>
  <c r="I13" i="3"/>
  <c r="H13" i="3"/>
  <c r="G13" i="3"/>
  <c r="F13" i="3"/>
  <c r="E13" i="3"/>
  <c r="L14" i="3" s="1"/>
  <c r="D13" i="3"/>
  <c r="C13" i="3"/>
  <c r="H14" i="3" s="1"/>
  <c r="V14" i="2"/>
  <c r="R14" i="2"/>
  <c r="L14" i="2"/>
  <c r="H14" i="2"/>
  <c r="O14" i="2"/>
  <c r="E14" i="2"/>
  <c r="V18" i="1"/>
  <c r="Q18" i="1"/>
  <c r="L18" i="1"/>
  <c r="G18" i="1"/>
  <c r="M17" i="1"/>
  <c r="N17" i="1"/>
  <c r="O17" i="1"/>
  <c r="P17" i="1"/>
  <c r="Q17" i="1"/>
  <c r="R17" i="1"/>
  <c r="S17" i="1"/>
  <c r="T17" i="1"/>
  <c r="U17" i="1"/>
  <c r="V17" i="1"/>
  <c r="D17" i="1"/>
  <c r="E17" i="1"/>
  <c r="F17" i="1"/>
  <c r="G17" i="1"/>
  <c r="H17" i="1"/>
  <c r="I17" i="1"/>
  <c r="J17" i="1"/>
  <c r="K17" i="1"/>
  <c r="L17" i="1"/>
  <c r="C17" i="1"/>
  <c r="Q16" i="1"/>
  <c r="V16" i="1"/>
  <c r="V14" i="1"/>
  <c r="Q14" i="1"/>
  <c r="G16" i="1"/>
  <c r="L16" i="1"/>
  <c r="G14" i="1"/>
  <c r="M15" i="1"/>
  <c r="N15" i="1"/>
  <c r="O15" i="1"/>
  <c r="P15" i="1"/>
  <c r="Q15" i="1"/>
  <c r="R15" i="1"/>
  <c r="S15" i="1"/>
  <c r="T15" i="1"/>
  <c r="U15" i="1"/>
  <c r="V15" i="1"/>
  <c r="D15" i="1"/>
  <c r="E15" i="1"/>
  <c r="F15" i="1"/>
  <c r="G15" i="1"/>
  <c r="H15" i="1"/>
  <c r="I15" i="1"/>
  <c r="J15" i="1"/>
  <c r="K15" i="1"/>
  <c r="L15" i="1"/>
  <c r="C15" i="1"/>
  <c r="L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3" i="3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3" i="2"/>
  <c r="C13" i="1"/>
  <c r="O14" i="3" l="1"/>
  <c r="E14" i="3"/>
  <c r="R14" i="3"/>
</calcChain>
</file>

<file path=xl/sharedStrings.xml><?xml version="1.0" encoding="utf-8"?>
<sst xmlns="http://schemas.openxmlformats.org/spreadsheetml/2006/main" count="161" uniqueCount="54">
  <si>
    <t>Kompanija</t>
  </si>
  <si>
    <t>Evaluacija za 5. godinu</t>
  </si>
  <si>
    <t>Evaluacija za 10. godinu</t>
  </si>
  <si>
    <t>λ = 0</t>
  </si>
  <si>
    <t>λ = 0.1</t>
  </si>
  <si>
    <t>λ = 0.2</t>
  </si>
  <si>
    <t>λ = 0.3</t>
  </si>
  <si>
    <t>λ = 0.4</t>
  </si>
  <si>
    <t>λ = 0.5</t>
  </si>
  <si>
    <t>λ = 0.6</t>
  </si>
  <si>
    <t>λ = 0.7</t>
  </si>
  <si>
    <t>λ = 0.8</t>
  </si>
  <si>
    <t>λ = 0.9</t>
  </si>
  <si>
    <t>Skraćenica</t>
  </si>
  <si>
    <t>a</t>
  </si>
  <si>
    <t>aapl</t>
  </si>
  <si>
    <t>ba</t>
  </si>
  <si>
    <t>googl</t>
  </si>
  <si>
    <t>ibm</t>
  </si>
  <si>
    <t>msft</t>
  </si>
  <si>
    <t>mtb</t>
  </si>
  <si>
    <t>nem</t>
  </si>
  <si>
    <t>oxm</t>
  </si>
  <si>
    <t>ubp</t>
  </si>
  <si>
    <t>Agilent Technologies Inc</t>
  </si>
  <si>
    <t>Apple Inc</t>
  </si>
  <si>
    <t>Boeing Co</t>
  </si>
  <si>
    <t>Google Inc (Class A)</t>
  </si>
  <si>
    <t>IBM (Common Stock)</t>
  </si>
  <si>
    <t>Microsoft Corporation</t>
  </si>
  <si>
    <t>M&amp;T Bank Corporation</t>
  </si>
  <si>
    <t>Newmont Mining Corp</t>
  </si>
  <si>
    <t>Oxford Industries Inc</t>
  </si>
  <si>
    <t>Urstadt Biddle Properties Inc</t>
  </si>
  <si>
    <t>Suma po λ</t>
  </si>
  <si>
    <t>Prosek po λ</t>
  </si>
  <si>
    <t>Min AVG 5 godina:</t>
  </si>
  <si>
    <t>Max AVG 5 godina:</t>
  </si>
  <si>
    <t>Maksimum po λ</t>
  </si>
  <si>
    <t>Minimum po λ</t>
  </si>
  <si>
    <t>Min MAX 5 godina:</t>
  </si>
  <si>
    <t>Max MAX 5 godina:</t>
  </si>
  <si>
    <t>Min MAX 10 godina:</t>
  </si>
  <si>
    <t>Max MAX 10 godina:</t>
  </si>
  <si>
    <t>Min MIN 5 godina:</t>
  </si>
  <si>
    <t>Max MIN 5 godina</t>
  </si>
  <si>
    <t>Min MIN 10 godina:</t>
  </si>
  <si>
    <t>Max MIN 10 godina:</t>
  </si>
  <si>
    <t>Min SUM:</t>
  </si>
  <si>
    <t>Max SUM:</t>
  </si>
  <si>
    <t>Summa Summarum</t>
  </si>
  <si>
    <t>Summa summarum:</t>
  </si>
  <si>
    <t>Min AVG 10 godina:</t>
  </si>
  <si>
    <t>Max AVG 10 godina: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</si>
</sst>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medium">
        <color indexed="64"/>
      </bottom>
      <diagonal/>
    </border>
    <border>
      <left style="thin">
        <color rgb="FFB2B2B2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0" borderId="2" applyNumberFormat="0" applyFill="0" applyAlignment="0" applyProtection="0"/>
    <xf numFmtId="0" fontId="1" fillId="6" borderId="3" applyNumberFormat="0" applyFont="0" applyAlignment="0" applyProtection="0"/>
    <xf numFmtId="0" fontId="9" fillId="7" borderId="0" applyNumberFormat="0" applyBorder="0" applyAlignment="0" applyProtection="0"/>
  </cellStyleXfs>
  <cellXfs count="120">
    <xf numFmtId="0" fontId="0" fillId="0" borderId="0" xfId="0"/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2" fontId="0" fillId="0" borderId="15" xfId="0" applyNumberFormat="1" applyBorder="1"/>
    <xf numFmtId="2" fontId="0" fillId="0" borderId="11" xfId="0" applyNumberFormat="1" applyBorder="1"/>
    <xf numFmtId="2" fontId="0" fillId="0" borderId="21" xfId="0" applyNumberFormat="1" applyBorder="1"/>
    <xf numFmtId="2" fontId="0" fillId="0" borderId="12" xfId="0" applyNumberFormat="1" applyBorder="1"/>
    <xf numFmtId="0" fontId="0" fillId="0" borderId="11" xfId="0" applyBorder="1"/>
    <xf numFmtId="0" fontId="0" fillId="0" borderId="21" xfId="0" applyBorder="1"/>
    <xf numFmtId="0" fontId="0" fillId="0" borderId="12" xfId="0" applyBorder="1"/>
    <xf numFmtId="2" fontId="0" fillId="0" borderId="23" xfId="0" applyNumberFormat="1" applyBorder="1"/>
    <xf numFmtId="0" fontId="8" fillId="0" borderId="17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0" fillId="0" borderId="30" xfId="0" applyBorder="1"/>
    <xf numFmtId="0" fontId="0" fillId="0" borderId="26" xfId="0" applyBorder="1"/>
    <xf numFmtId="0" fontId="0" fillId="0" borderId="29" xfId="0" applyBorder="1"/>
    <xf numFmtId="10" fontId="0" fillId="0" borderId="11" xfId="0" applyNumberFormat="1" applyBorder="1"/>
    <xf numFmtId="10" fontId="0" fillId="0" borderId="21" xfId="0" applyNumberFormat="1" applyBorder="1"/>
    <xf numFmtId="10" fontId="0" fillId="0" borderId="12" xfId="0" applyNumberFormat="1" applyBorder="1"/>
    <xf numFmtId="9" fontId="0" fillId="0" borderId="21" xfId="0" applyNumberFormat="1" applyBorder="1"/>
    <xf numFmtId="10" fontId="0" fillId="0" borderId="37" xfId="0" applyNumberFormat="1" applyBorder="1"/>
    <xf numFmtId="10" fontId="0" fillId="0" borderId="38" xfId="0" applyNumberFormat="1" applyBorder="1"/>
    <xf numFmtId="10" fontId="0" fillId="0" borderId="22" xfId="0" applyNumberFormat="1" applyBorder="1"/>
    <xf numFmtId="10" fontId="7" fillId="0" borderId="18" xfId="5" applyNumberFormat="1" applyFont="1" applyBorder="1" applyAlignment="1"/>
    <xf numFmtId="10" fontId="7" fillId="0" borderId="19" xfId="5" applyNumberFormat="1" applyFont="1" applyBorder="1" applyAlignment="1"/>
    <xf numFmtId="10" fontId="7" fillId="0" borderId="20" xfId="5" applyNumberFormat="1" applyFont="1" applyBorder="1" applyAlignment="1"/>
    <xf numFmtId="10" fontId="7" fillId="0" borderId="34" xfId="5" applyNumberFormat="1" applyFont="1" applyBorder="1" applyAlignment="1"/>
    <xf numFmtId="10" fontId="10" fillId="5" borderId="12" xfId="4" applyNumberFormat="1" applyFont="1" applyBorder="1" applyAlignment="1"/>
    <xf numFmtId="10" fontId="10" fillId="5" borderId="12" xfId="4" applyNumberFormat="1" applyFont="1" applyBorder="1"/>
    <xf numFmtId="10" fontId="10" fillId="5" borderId="43" xfId="4" applyNumberFormat="1" applyFont="1" applyBorder="1"/>
    <xf numFmtId="10" fontId="10" fillId="5" borderId="45" xfId="4" applyNumberFormat="1" applyFont="1" applyBorder="1"/>
    <xf numFmtId="10" fontId="11" fillId="0" borderId="18" xfId="5" applyNumberFormat="1" applyFont="1" applyBorder="1"/>
    <xf numFmtId="10" fontId="11" fillId="0" borderId="19" xfId="5" applyNumberFormat="1" applyFont="1" applyBorder="1"/>
    <xf numFmtId="10" fontId="11" fillId="0" borderId="34" xfId="5" applyNumberFormat="1" applyFont="1" applyBorder="1"/>
    <xf numFmtId="10" fontId="12" fillId="5" borderId="43" xfId="4" applyNumberFormat="1" applyFont="1" applyBorder="1" applyAlignment="1"/>
    <xf numFmtId="10" fontId="12" fillId="5" borderId="43" xfId="4" applyNumberFormat="1" applyFont="1" applyBorder="1"/>
    <xf numFmtId="10" fontId="12" fillId="5" borderId="45" xfId="4" applyNumberFormat="1" applyFont="1" applyBorder="1"/>
    <xf numFmtId="10" fontId="2" fillId="2" borderId="19" xfId="1" applyNumberFormat="1" applyBorder="1"/>
    <xf numFmtId="10" fontId="2" fillId="2" borderId="18" xfId="1" applyNumberFormat="1" applyBorder="1"/>
    <xf numFmtId="10" fontId="2" fillId="2" borderId="34" xfId="1" applyNumberFormat="1" applyBorder="1"/>
    <xf numFmtId="10" fontId="2" fillId="2" borderId="33" xfId="1" applyNumberFormat="1" applyBorder="1"/>
    <xf numFmtId="10" fontId="2" fillId="2" borderId="41" xfId="1" applyNumberFormat="1" applyBorder="1"/>
    <xf numFmtId="10" fontId="3" fillId="3" borderId="19" xfId="2" applyNumberFormat="1" applyBorder="1"/>
    <xf numFmtId="2" fontId="2" fillId="2" borderId="18" xfId="1" applyNumberFormat="1" applyBorder="1"/>
    <xf numFmtId="2" fontId="2" fillId="2" borderId="19" xfId="1" applyNumberFormat="1" applyBorder="1"/>
    <xf numFmtId="2" fontId="2" fillId="2" borderId="20" xfId="1" applyNumberFormat="1" applyBorder="1"/>
    <xf numFmtId="2" fontId="2" fillId="2" borderId="34" xfId="1" applyNumberFormat="1" applyBorder="1"/>
    <xf numFmtId="2" fontId="9" fillId="7" borderId="46" xfId="7" applyNumberFormat="1" applyBorder="1"/>
    <xf numFmtId="2" fontId="2" fillId="2" borderId="10" xfId="1" applyNumberFormat="1" applyBorder="1" applyAlignment="1"/>
    <xf numFmtId="2" fontId="4" fillId="4" borderId="10" xfId="3" applyNumberFormat="1" applyBorder="1" applyAlignment="1"/>
    <xf numFmtId="2" fontId="9" fillId="7" borderId="47" xfId="7" applyNumberFormat="1" applyBorder="1"/>
    <xf numFmtId="0" fontId="0" fillId="0" borderId="11" xfId="0" applyNumberFormat="1" applyBorder="1"/>
    <xf numFmtId="0" fontId="0" fillId="0" borderId="37" xfId="0" applyNumberFormat="1" applyBorder="1"/>
    <xf numFmtId="0" fontId="0" fillId="0" borderId="21" xfId="0" applyNumberFormat="1" applyBorder="1"/>
    <xf numFmtId="0" fontId="0" fillId="0" borderId="38" xfId="0" applyNumberFormat="1" applyBorder="1"/>
    <xf numFmtId="0" fontId="0" fillId="0" borderId="12" xfId="0" applyNumberFormat="1" applyBorder="1"/>
    <xf numFmtId="0" fontId="0" fillId="0" borderId="22" xfId="0" applyNumberFormat="1" applyBorder="1"/>
    <xf numFmtId="0" fontId="8" fillId="0" borderId="0" xfId="0" applyNumberFormat="1" applyFont="1" applyBorder="1" applyAlignment="1">
      <alignment horizontal="center"/>
    </xf>
    <xf numFmtId="0" fontId="8" fillId="0" borderId="17" xfId="0" applyNumberFormat="1" applyFont="1" applyBorder="1" applyAlignment="1">
      <alignment horizontal="center"/>
    </xf>
    <xf numFmtId="0" fontId="8" fillId="0" borderId="8" xfId="0" applyNumberFormat="1" applyFont="1" applyBorder="1" applyAlignment="1">
      <alignment horizontal="center"/>
    </xf>
    <xf numFmtId="0" fontId="0" fillId="0" borderId="30" xfId="0" applyNumberFormat="1" applyBorder="1"/>
    <xf numFmtId="0" fontId="0" fillId="0" borderId="26" xfId="0" applyNumberFormat="1" applyBorder="1"/>
    <xf numFmtId="0" fontId="0" fillId="0" borderId="29" xfId="0" applyNumberFormat="1" applyBorder="1"/>
    <xf numFmtId="0" fontId="0" fillId="0" borderId="0" xfId="0" applyNumberFormat="1"/>
    <xf numFmtId="0" fontId="0" fillId="0" borderId="0" xfId="0" applyNumberFormat="1" applyBorder="1"/>
    <xf numFmtId="0" fontId="0" fillId="6" borderId="48" xfId="6" applyNumberFormat="1" applyFont="1" applyBorder="1"/>
    <xf numFmtId="0" fontId="0" fillId="6" borderId="49" xfId="6" applyNumberFormat="1" applyFont="1" applyBorder="1"/>
    <xf numFmtId="0" fontId="0" fillId="6" borderId="50" xfId="6" applyNumberFormat="1" applyFont="1" applyBorder="1"/>
    <xf numFmtId="0" fontId="0" fillId="6" borderId="51" xfId="6" applyNumberFormat="1" applyFont="1" applyBorder="1"/>
    <xf numFmtId="0" fontId="0" fillId="6" borderId="52" xfId="6" applyFont="1" applyBorder="1"/>
    <xf numFmtId="0" fontId="0" fillId="6" borderId="53" xfId="6" applyFont="1" applyBorder="1"/>
    <xf numFmtId="10" fontId="3" fillId="3" borderId="10" xfId="2" applyNumberFormat="1" applyBorder="1"/>
    <xf numFmtId="0" fontId="8" fillId="0" borderId="39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8" fillId="0" borderId="40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24" xfId="0" applyNumberFormat="1" applyFont="1" applyBorder="1" applyAlignment="1">
      <alignment horizontal="center" vertical="center"/>
    </xf>
    <xf numFmtId="0" fontId="8" fillId="0" borderId="29" xfId="0" applyNumberFormat="1" applyFont="1" applyBorder="1" applyAlignment="1">
      <alignment horizontal="center" vertical="center"/>
    </xf>
    <xf numFmtId="0" fontId="8" fillId="0" borderId="25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1" xfId="0" applyNumberFormat="1" applyFont="1" applyBorder="1" applyAlignment="1">
      <alignment horizontal="center"/>
    </xf>
    <xf numFmtId="0" fontId="8" fillId="0" borderId="10" xfId="0" applyNumberFormat="1" applyFont="1" applyBorder="1" applyAlignment="1">
      <alignment horizontal="center"/>
    </xf>
    <xf numFmtId="0" fontId="8" fillId="0" borderId="32" xfId="0" applyNumberFormat="1" applyFont="1" applyBorder="1" applyAlignment="1">
      <alignment horizont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/>
    </xf>
    <xf numFmtId="0" fontId="8" fillId="0" borderId="28" xfId="0" applyNumberFormat="1" applyFont="1" applyBorder="1" applyAlignment="1">
      <alignment horizontal="center"/>
    </xf>
    <xf numFmtId="0" fontId="8" fillId="0" borderId="6" xfId="0" applyNumberFormat="1" applyFont="1" applyBorder="1" applyAlignment="1">
      <alignment horizontal="center"/>
    </xf>
    <xf numFmtId="0" fontId="8" fillId="0" borderId="39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8" fillId="0" borderId="32" xfId="0" applyNumberFormat="1" applyFont="1" applyBorder="1" applyAlignment="1">
      <alignment horizontal="center" vertical="center"/>
    </xf>
  </cellXfs>
  <cellStyles count="8">
    <cellStyle name="Accent6" xfId="7" builtinId="49"/>
    <cellStyle name="Bad" xfId="2" builtinId="27"/>
    <cellStyle name="Calculation" xfId="4" builtinId="22"/>
    <cellStyle name="Good" xfId="1" builtinId="26"/>
    <cellStyle name="Linked Cell" xfId="5" builtinId="24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V18" sqref="A1:V18"/>
    </sheetView>
  </sheetViews>
  <sheetFormatPr defaultRowHeight="15" x14ac:dyDescent="0.25"/>
  <cols>
    <col min="1" max="1" width="26.85546875" customWidth="1"/>
    <col min="2" max="2" width="10.28515625" customWidth="1"/>
    <col min="3" max="12" width="7.85546875" customWidth="1"/>
    <col min="13" max="13" width="7.140625" customWidth="1"/>
    <col min="14" max="18" width="7.85546875" customWidth="1"/>
    <col min="19" max="20" width="7.140625" customWidth="1"/>
    <col min="21" max="21" width="6.85546875" customWidth="1"/>
    <col min="22" max="22" width="7.140625" bestFit="1" customWidth="1"/>
  </cols>
  <sheetData>
    <row r="1" spans="1:22" x14ac:dyDescent="0.25">
      <c r="A1" s="85" t="s">
        <v>0</v>
      </c>
      <c r="B1" s="87" t="s">
        <v>13</v>
      </c>
      <c r="C1" s="92" t="s">
        <v>1</v>
      </c>
      <c r="D1" s="92"/>
      <c r="E1" s="92"/>
      <c r="F1" s="92"/>
      <c r="G1" s="92"/>
      <c r="H1" s="92"/>
      <c r="I1" s="92"/>
      <c r="J1" s="92"/>
      <c r="K1" s="92"/>
      <c r="L1" s="93"/>
      <c r="M1" s="92" t="s">
        <v>2</v>
      </c>
      <c r="N1" s="92"/>
      <c r="O1" s="92"/>
      <c r="P1" s="92"/>
      <c r="Q1" s="92"/>
      <c r="R1" s="92"/>
      <c r="S1" s="92"/>
      <c r="T1" s="92"/>
      <c r="U1" s="92"/>
      <c r="V1" s="94"/>
    </row>
    <row r="2" spans="1:22" x14ac:dyDescent="0.25">
      <c r="A2" s="86"/>
      <c r="B2" s="88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7" t="s">
        <v>12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2" t="s">
        <v>12</v>
      </c>
    </row>
    <row r="3" spans="1:22" x14ac:dyDescent="0.25">
      <c r="A3" s="19" t="s">
        <v>24</v>
      </c>
      <c r="B3" s="13" t="s">
        <v>14</v>
      </c>
      <c r="C3" s="22">
        <v>-0.25069999999999998</v>
      </c>
      <c r="D3" s="22">
        <v>-0.251</v>
      </c>
      <c r="E3" s="22">
        <v>-0.30780000000000002</v>
      </c>
      <c r="F3" s="22">
        <v>-0.28139999999999998</v>
      </c>
      <c r="G3" s="22">
        <v>-0.23830000000000001</v>
      </c>
      <c r="H3" s="22">
        <v>-0.2767</v>
      </c>
      <c r="I3" s="22">
        <v>-0.24529999999999999</v>
      </c>
      <c r="J3" s="22">
        <v>-0.24790000000000001</v>
      </c>
      <c r="K3" s="22">
        <v>-0.2492</v>
      </c>
      <c r="L3" s="22">
        <v>-0.25090000000000001</v>
      </c>
      <c r="M3" s="22">
        <v>8.8900000000000007E-2</v>
      </c>
      <c r="N3" s="22">
        <v>7.3200000000000001E-2</v>
      </c>
      <c r="O3" s="22">
        <v>8.5699999999999998E-2</v>
      </c>
      <c r="P3" s="22">
        <v>8.9700000000000002E-2</v>
      </c>
      <c r="Q3" s="22">
        <v>2.4799999999999999E-2</v>
      </c>
      <c r="R3" s="22">
        <v>3.5000000000000003E-2</v>
      </c>
      <c r="S3" s="22">
        <v>4.36E-2</v>
      </c>
      <c r="T3" s="22">
        <v>5.2499999999999998E-2</v>
      </c>
      <c r="U3" s="22">
        <v>5.6500000000000002E-2</v>
      </c>
      <c r="V3" s="26">
        <v>2.6100000000000002E-2</v>
      </c>
    </row>
    <row r="4" spans="1:22" x14ac:dyDescent="0.25">
      <c r="A4" s="20" t="s">
        <v>25</v>
      </c>
      <c r="B4" s="14" t="s">
        <v>15</v>
      </c>
      <c r="C4" s="23">
        <v>5.1499999999999997E-2</v>
      </c>
      <c r="D4" s="23">
        <v>5.7599999999999998E-2</v>
      </c>
      <c r="E4" s="23">
        <v>5.7799999999999997E-2</v>
      </c>
      <c r="F4" s="23">
        <v>6.0499999999999998E-2</v>
      </c>
      <c r="G4" s="23">
        <v>6.1800000000000001E-2</v>
      </c>
      <c r="H4" s="23">
        <v>6.2600000000000003E-2</v>
      </c>
      <c r="I4" s="23">
        <v>6.3E-2</v>
      </c>
      <c r="J4" s="23">
        <v>6.3E-2</v>
      </c>
      <c r="K4" s="23">
        <v>6.3200000000000006E-2</v>
      </c>
      <c r="L4" s="23">
        <v>6.3200000000000006E-2</v>
      </c>
      <c r="M4" s="23">
        <v>9.1600000000000001E-2</v>
      </c>
      <c r="N4" s="23">
        <v>9.1999999999999998E-2</v>
      </c>
      <c r="O4" s="23">
        <v>8.9899999999999994E-2</v>
      </c>
      <c r="P4" s="23">
        <v>7.5600000000000001E-2</v>
      </c>
      <c r="Q4" s="23">
        <v>8.0600000000000005E-2</v>
      </c>
      <c r="R4" s="23">
        <v>0.121</v>
      </c>
      <c r="S4" s="23">
        <v>0.12520000000000001</v>
      </c>
      <c r="T4" s="23">
        <v>0.1205</v>
      </c>
      <c r="U4" s="23">
        <v>2.9399999999999999E-2</v>
      </c>
      <c r="V4" s="27">
        <v>4.87E-2</v>
      </c>
    </row>
    <row r="5" spans="1:22" x14ac:dyDescent="0.25">
      <c r="A5" s="20" t="s">
        <v>26</v>
      </c>
      <c r="B5" s="14" t="s">
        <v>16</v>
      </c>
      <c r="C5" s="23">
        <v>4.1599999999999998E-2</v>
      </c>
      <c r="D5" s="23">
        <v>4.6600000000000003E-2</v>
      </c>
      <c r="E5" s="23">
        <v>4.7600000000000003E-2</v>
      </c>
      <c r="F5" s="23">
        <v>2.8899999999999999E-2</v>
      </c>
      <c r="G5" s="23">
        <v>2.86E-2</v>
      </c>
      <c r="H5" s="23">
        <v>3.1399999999999997E-2</v>
      </c>
      <c r="I5" s="23">
        <v>4.1399999999999999E-2</v>
      </c>
      <c r="J5" s="23">
        <v>4.3499999999999997E-2</v>
      </c>
      <c r="K5" s="23">
        <v>5.3199999999999997E-2</v>
      </c>
      <c r="L5" s="23">
        <v>5.7200000000000001E-2</v>
      </c>
      <c r="M5" s="23">
        <v>6.9099999999999995E-2</v>
      </c>
      <c r="N5" s="23">
        <v>5.3499999999999999E-2</v>
      </c>
      <c r="O5" s="23">
        <v>5.0999999999999997E-2</v>
      </c>
      <c r="P5" s="23">
        <v>7.3800000000000004E-2</v>
      </c>
      <c r="Q5" s="23">
        <v>6.9599999999999995E-2</v>
      </c>
      <c r="R5" s="23">
        <v>7.5399999999999995E-2</v>
      </c>
      <c r="S5" s="23">
        <v>4.8500000000000001E-2</v>
      </c>
      <c r="T5" s="23">
        <v>4.0300000000000002E-2</v>
      </c>
      <c r="U5" s="23">
        <v>2.8799999999999999E-2</v>
      </c>
      <c r="V5" s="27">
        <v>2.3599999999999999E-2</v>
      </c>
    </row>
    <row r="6" spans="1:22" x14ac:dyDescent="0.25">
      <c r="A6" s="20" t="s">
        <v>27</v>
      </c>
      <c r="B6" s="14" t="s">
        <v>17</v>
      </c>
      <c r="C6" s="23">
        <v>1.2800000000000001E-2</v>
      </c>
      <c r="D6" s="23">
        <v>-1.1900000000000001E-2</v>
      </c>
      <c r="E6" s="23">
        <v>-1.9099999999999999E-2</v>
      </c>
      <c r="F6" s="23">
        <v>-3.3000000000000002E-2</v>
      </c>
      <c r="G6" s="23">
        <v>-1.9900000000000001E-2</v>
      </c>
      <c r="H6" s="23">
        <v>-2.3599999999999999E-2</v>
      </c>
      <c r="I6" s="23">
        <v>-2.3099999999999999E-2</v>
      </c>
      <c r="J6" s="23">
        <v>-1.41E-2</v>
      </c>
      <c r="K6" s="23">
        <v>-1.0200000000000001E-2</v>
      </c>
      <c r="L6" s="23">
        <v>-2.0000000000000001E-4</v>
      </c>
      <c r="M6" s="23">
        <v>1.6899999999999998E-2</v>
      </c>
      <c r="N6" s="23">
        <v>2.3599999999999999E-2</v>
      </c>
      <c r="O6" s="23">
        <v>5.2400000000000002E-2</v>
      </c>
      <c r="P6" s="23">
        <v>5.04E-2</v>
      </c>
      <c r="Q6" s="23">
        <v>5.0099999999999999E-2</v>
      </c>
      <c r="R6" s="25">
        <v>0.05</v>
      </c>
      <c r="S6" s="23">
        <v>5.1200000000000002E-2</v>
      </c>
      <c r="T6" s="23">
        <v>5.1200000000000002E-2</v>
      </c>
      <c r="U6" s="23">
        <v>4.6699999999999998E-2</v>
      </c>
      <c r="V6" s="27">
        <v>1.9699999999999999E-2</v>
      </c>
    </row>
    <row r="7" spans="1:22" x14ac:dyDescent="0.25">
      <c r="A7" s="20" t="s">
        <v>28</v>
      </c>
      <c r="B7" s="14" t="s">
        <v>18</v>
      </c>
      <c r="C7" s="23">
        <v>-8.2000000000000007E-3</v>
      </c>
      <c r="D7" s="23">
        <v>-1.0800000000000001E-2</v>
      </c>
      <c r="E7" s="23">
        <v>-1.1000000000000001E-2</v>
      </c>
      <c r="F7" s="23">
        <v>1E-3</v>
      </c>
      <c r="G7" s="23">
        <v>-1.03E-2</v>
      </c>
      <c r="H7" s="23">
        <v>-3.1699999999999999E-2</v>
      </c>
      <c r="I7" s="23">
        <v>-2.5499999999999998E-2</v>
      </c>
      <c r="J7" s="23">
        <v>-1.89E-2</v>
      </c>
      <c r="K7" s="23">
        <v>3.15E-2</v>
      </c>
      <c r="L7" s="23">
        <v>3.2400000000000005E-2</v>
      </c>
      <c r="M7" s="23">
        <v>3.8800000000000001E-2</v>
      </c>
      <c r="N7" s="23">
        <v>4.2199999999999994E-2</v>
      </c>
      <c r="O7" s="23">
        <v>3.9900000000000005E-2</v>
      </c>
      <c r="P7" s="23">
        <v>5.0799999999999998E-2</v>
      </c>
      <c r="Q7" s="23">
        <v>6.2199999999999998E-2</v>
      </c>
      <c r="R7" s="23">
        <v>6.25E-2</v>
      </c>
      <c r="S7" s="23">
        <v>4.8600000000000004E-2</v>
      </c>
      <c r="T7" s="23">
        <v>4.8599999999999997E-2</v>
      </c>
      <c r="U7" s="23">
        <v>4.9599999999999998E-2</v>
      </c>
      <c r="V7" s="27">
        <v>4.2000000000000003E-2</v>
      </c>
    </row>
    <row r="8" spans="1:22" x14ac:dyDescent="0.25">
      <c r="A8" s="20" t="s">
        <v>29</v>
      </c>
      <c r="B8" s="14" t="s">
        <v>19</v>
      </c>
      <c r="C8" s="23">
        <v>-2.6099999999999998E-2</v>
      </c>
      <c r="D8" s="23">
        <v>-2.4900000000000002E-2</v>
      </c>
      <c r="E8" s="23">
        <v>-1.83E-2</v>
      </c>
      <c r="F8" s="23">
        <v>-7.1000000000000004E-3</v>
      </c>
      <c r="G8" s="23">
        <v>1.5E-3</v>
      </c>
      <c r="H8" s="23">
        <v>8.9999999999999998E-4</v>
      </c>
      <c r="I8" s="23">
        <v>-1.5E-3</v>
      </c>
      <c r="J8" s="23">
        <v>1.5700000000000002E-2</v>
      </c>
      <c r="K8" s="23">
        <v>7.7000000000000002E-3</v>
      </c>
      <c r="L8" s="23">
        <v>-0.14000000000000001</v>
      </c>
      <c r="M8" s="23">
        <v>0.11269999999999999</v>
      </c>
      <c r="N8" s="23">
        <v>7.8100000000000003E-2</v>
      </c>
      <c r="O8" s="23">
        <v>6.5599999999999992E-2</v>
      </c>
      <c r="P8" s="23">
        <v>7.9799999999999996E-2</v>
      </c>
      <c r="Q8" s="23">
        <v>7.6799999999999993E-2</v>
      </c>
      <c r="R8" s="23">
        <v>7.4299999999999991E-2</v>
      </c>
      <c r="S8" s="23">
        <v>6.6600000000000006E-2</v>
      </c>
      <c r="T8" s="23">
        <v>6.8099999999999994E-2</v>
      </c>
      <c r="U8" s="23">
        <v>2.4700000000000003E-2</v>
      </c>
      <c r="V8" s="27">
        <v>3.6000000000000004E-2</v>
      </c>
    </row>
    <row r="9" spans="1:22" x14ac:dyDescent="0.25">
      <c r="A9" s="20" t="s">
        <v>30</v>
      </c>
      <c r="B9" s="14" t="s">
        <v>20</v>
      </c>
      <c r="C9" s="23">
        <v>-3.2599999999999997E-2</v>
      </c>
      <c r="D9" s="23">
        <v>-3.6699999999999997E-2</v>
      </c>
      <c r="E9" s="23">
        <v>-3.5400000000000001E-2</v>
      </c>
      <c r="F9" s="23">
        <v>-5.5E-2</v>
      </c>
      <c r="G9" s="23">
        <v>-5.8899999999999994E-2</v>
      </c>
      <c r="H9" s="23">
        <v>-4.5700000000000005E-2</v>
      </c>
      <c r="I9" s="23">
        <v>-1.01E-2</v>
      </c>
      <c r="J9" s="23">
        <v>-2.2099999999999998E-2</v>
      </c>
      <c r="K9" s="23">
        <v>-2.6200000000000001E-2</v>
      </c>
      <c r="L9" s="23">
        <v>-2.5699999999999997E-2</v>
      </c>
      <c r="M9" s="23">
        <v>2.7300000000000001E-2</v>
      </c>
      <c r="N9" s="23">
        <v>3.9300000000000002E-2</v>
      </c>
      <c r="O9" s="23">
        <v>3.6000000000000004E-2</v>
      </c>
      <c r="P9" s="23">
        <v>-1.18E-2</v>
      </c>
      <c r="Q9" s="23">
        <v>-8.3000000000000001E-3</v>
      </c>
      <c r="R9" s="23">
        <v>-8.0000000000000002E-3</v>
      </c>
      <c r="S9" s="23">
        <v>-1.1299999999999999E-2</v>
      </c>
      <c r="T9" s="23">
        <v>-1.37E-2</v>
      </c>
      <c r="U9" s="23">
        <v>-1.37E-2</v>
      </c>
      <c r="V9" s="27">
        <v>-9.4999999999999998E-3</v>
      </c>
    </row>
    <row r="10" spans="1:22" x14ac:dyDescent="0.25">
      <c r="A10" s="20" t="s">
        <v>31</v>
      </c>
      <c r="B10" s="14" t="s">
        <v>21</v>
      </c>
      <c r="C10" s="23">
        <v>3.1400000000000004E-2</v>
      </c>
      <c r="D10" s="23">
        <v>8.2400000000000001E-2</v>
      </c>
      <c r="E10" s="23">
        <v>2.4E-2</v>
      </c>
      <c r="F10" s="23">
        <v>4.8300000000000003E-2</v>
      </c>
      <c r="G10" s="23">
        <v>4.7400000000000005E-2</v>
      </c>
      <c r="H10" s="23">
        <v>4.24E-2</v>
      </c>
      <c r="I10" s="23">
        <v>4.24E-2</v>
      </c>
      <c r="J10" s="23">
        <v>4.0999999999999995E-2</v>
      </c>
      <c r="K10" s="23">
        <v>4.0800000000000003E-2</v>
      </c>
      <c r="L10" s="23">
        <v>2.9900000000000003E-2</v>
      </c>
      <c r="M10" s="23">
        <v>-1.83E-2</v>
      </c>
      <c r="N10" s="23">
        <v>-0.1268</v>
      </c>
      <c r="O10" s="23">
        <v>-0.1358</v>
      </c>
      <c r="P10" s="23">
        <v>-0.13500000000000001</v>
      </c>
      <c r="Q10" s="23">
        <v>-0.1234</v>
      </c>
      <c r="R10" s="23">
        <v>-0.10279999999999999</v>
      </c>
      <c r="S10" s="23">
        <v>-5.3399999999999996E-2</v>
      </c>
      <c r="T10" s="23">
        <v>-2.7300000000000001E-2</v>
      </c>
      <c r="U10" s="23">
        <v>-2.5499999999999998E-2</v>
      </c>
      <c r="V10" s="27">
        <v>-2.0199999999999999E-2</v>
      </c>
    </row>
    <row r="11" spans="1:22" x14ac:dyDescent="0.25">
      <c r="A11" s="20" t="s">
        <v>32</v>
      </c>
      <c r="B11" s="14" t="s">
        <v>22</v>
      </c>
      <c r="C11" s="23">
        <v>0.25800000000000001</v>
      </c>
      <c r="D11" s="23">
        <v>0.23469999999999999</v>
      </c>
      <c r="E11" s="23">
        <v>0.23269999999999999</v>
      </c>
      <c r="F11" s="23">
        <v>0.2339</v>
      </c>
      <c r="G11" s="23">
        <v>0.2359</v>
      </c>
      <c r="H11" s="23">
        <v>0.22839999999999999</v>
      </c>
      <c r="I11" s="23">
        <v>0.22920000000000001</v>
      </c>
      <c r="J11" s="23">
        <v>0.21149999999999999</v>
      </c>
      <c r="K11" s="23">
        <v>0.19059999999999999</v>
      </c>
      <c r="L11" s="23">
        <v>0.1711</v>
      </c>
      <c r="M11" s="23">
        <v>2.23E-2</v>
      </c>
      <c r="N11" s="23">
        <v>1.32E-2</v>
      </c>
      <c r="O11" s="23">
        <v>8.2500000000000004E-2</v>
      </c>
      <c r="P11" s="23">
        <v>8.5600000000000009E-2</v>
      </c>
      <c r="Q11" s="23">
        <v>6.5799999999999997E-2</v>
      </c>
      <c r="R11" s="23">
        <v>7.7000000000000002E-3</v>
      </c>
      <c r="S11" s="23">
        <v>8.9999999999999993E-3</v>
      </c>
      <c r="T11" s="23">
        <v>1.95E-2</v>
      </c>
      <c r="U11" s="23">
        <v>2.2400000000000003E-2</v>
      </c>
      <c r="V11" s="27">
        <v>2.23E-2</v>
      </c>
    </row>
    <row r="12" spans="1:22" x14ac:dyDescent="0.25">
      <c r="A12" s="21" t="s">
        <v>33</v>
      </c>
      <c r="B12" s="15" t="s">
        <v>23</v>
      </c>
      <c r="C12" s="24">
        <v>-2.3300000000000001E-2</v>
      </c>
      <c r="D12" s="24">
        <v>8.0999999999999996E-3</v>
      </c>
      <c r="E12" s="24">
        <v>2.7300000000000001E-2</v>
      </c>
      <c r="F12" s="24">
        <v>2.9600000000000001E-2</v>
      </c>
      <c r="G12" s="24">
        <v>3.2599999999999997E-2</v>
      </c>
      <c r="H12" s="24">
        <v>7.2099999999999997E-2</v>
      </c>
      <c r="I12" s="24">
        <v>9.06E-2</v>
      </c>
      <c r="J12" s="24">
        <v>2.3599999999999999E-2</v>
      </c>
      <c r="K12" s="24">
        <v>2.23E-2</v>
      </c>
      <c r="L12" s="24">
        <v>4.5999999999999999E-3</v>
      </c>
      <c r="M12" s="24">
        <v>1.77E-2</v>
      </c>
      <c r="N12" s="24">
        <v>1.4999999999999999E-2</v>
      </c>
      <c r="O12" s="24">
        <v>-1.0700000000000001E-2</v>
      </c>
      <c r="P12" s="24">
        <v>0.04</v>
      </c>
      <c r="Q12" s="24">
        <v>8.0999999999999996E-3</v>
      </c>
      <c r="R12" s="24">
        <v>8.0999999999999996E-3</v>
      </c>
      <c r="S12" s="24">
        <v>9.4999999999999998E-3</v>
      </c>
      <c r="T12" s="24">
        <v>8.5000000000000006E-3</v>
      </c>
      <c r="U12" s="24">
        <v>-6.6E-3</v>
      </c>
      <c r="V12" s="28">
        <v>-8.6E-3</v>
      </c>
    </row>
    <row r="13" spans="1:22" x14ac:dyDescent="0.25">
      <c r="A13" s="95" t="s">
        <v>38</v>
      </c>
      <c r="B13" s="96"/>
      <c r="C13" s="37">
        <f>MAX(C3:C12)</f>
        <v>0.25800000000000001</v>
      </c>
      <c r="D13" s="38">
        <f t="shared" ref="D13:V13" si="0">MAX(D3:D12)</f>
        <v>0.23469999999999999</v>
      </c>
      <c r="E13" s="38">
        <f t="shared" si="0"/>
        <v>0.23269999999999999</v>
      </c>
      <c r="F13" s="38">
        <f t="shared" si="0"/>
        <v>0.2339</v>
      </c>
      <c r="G13" s="38">
        <f t="shared" si="0"/>
        <v>0.2359</v>
      </c>
      <c r="H13" s="38">
        <f t="shared" si="0"/>
        <v>0.22839999999999999</v>
      </c>
      <c r="I13" s="38">
        <f t="shared" si="0"/>
        <v>0.22920000000000001</v>
      </c>
      <c r="J13" s="38">
        <f t="shared" si="0"/>
        <v>0.21149999999999999</v>
      </c>
      <c r="K13" s="38">
        <f t="shared" si="0"/>
        <v>0.19059999999999999</v>
      </c>
      <c r="L13" s="38">
        <f t="shared" si="0"/>
        <v>0.1711</v>
      </c>
      <c r="M13" s="37">
        <f t="shared" si="0"/>
        <v>0.11269999999999999</v>
      </c>
      <c r="N13" s="38">
        <f t="shared" si="0"/>
        <v>9.1999999999999998E-2</v>
      </c>
      <c r="O13" s="38">
        <f t="shared" si="0"/>
        <v>8.9899999999999994E-2</v>
      </c>
      <c r="P13" s="38">
        <f t="shared" si="0"/>
        <v>8.9700000000000002E-2</v>
      </c>
      <c r="Q13" s="38">
        <f t="shared" si="0"/>
        <v>8.0600000000000005E-2</v>
      </c>
      <c r="R13" s="38">
        <f t="shared" si="0"/>
        <v>0.121</v>
      </c>
      <c r="S13" s="38">
        <f t="shared" si="0"/>
        <v>0.12520000000000001</v>
      </c>
      <c r="T13" s="38">
        <f t="shared" si="0"/>
        <v>0.1205</v>
      </c>
      <c r="U13" s="38">
        <f t="shared" si="0"/>
        <v>5.6500000000000002E-2</v>
      </c>
      <c r="V13" s="39">
        <f t="shared" si="0"/>
        <v>4.87E-2</v>
      </c>
    </row>
    <row r="14" spans="1:22" x14ac:dyDescent="0.25">
      <c r="A14" s="97"/>
      <c r="B14" s="98"/>
      <c r="C14" s="89" t="s">
        <v>40</v>
      </c>
      <c r="D14" s="90"/>
      <c r="E14" s="90"/>
      <c r="F14" s="90"/>
      <c r="G14" s="40">
        <f>MIN(C13:L13)</f>
        <v>0.1711</v>
      </c>
      <c r="H14" s="90" t="s">
        <v>41</v>
      </c>
      <c r="I14" s="90"/>
      <c r="J14" s="90"/>
      <c r="K14" s="99"/>
      <c r="L14" s="41">
        <f>MAX(C13:L13)</f>
        <v>0.25800000000000001</v>
      </c>
      <c r="M14" s="89" t="s">
        <v>42</v>
      </c>
      <c r="N14" s="90"/>
      <c r="O14" s="90"/>
      <c r="P14" s="90"/>
      <c r="Q14" s="40">
        <f>MIN(M13:V13)</f>
        <v>4.87E-2</v>
      </c>
      <c r="R14" s="90" t="s">
        <v>43</v>
      </c>
      <c r="S14" s="90"/>
      <c r="T14" s="90"/>
      <c r="U14" s="91"/>
      <c r="V14" s="42">
        <f>MAX(M13:V13)</f>
        <v>0.12520000000000001</v>
      </c>
    </row>
    <row r="15" spans="1:22" x14ac:dyDescent="0.25">
      <c r="A15" s="95" t="s">
        <v>39</v>
      </c>
      <c r="B15" s="96"/>
      <c r="C15" s="29">
        <f>MIN(C3:C12)</f>
        <v>-0.25069999999999998</v>
      </c>
      <c r="D15" s="30">
        <f t="shared" ref="D15:V15" si="1">MIN(D3:D12)</f>
        <v>-0.251</v>
      </c>
      <c r="E15" s="30">
        <f t="shared" si="1"/>
        <v>-0.30780000000000002</v>
      </c>
      <c r="F15" s="30">
        <f t="shared" si="1"/>
        <v>-0.28139999999999998</v>
      </c>
      <c r="G15" s="30">
        <f t="shared" si="1"/>
        <v>-0.23830000000000001</v>
      </c>
      <c r="H15" s="30">
        <f t="shared" si="1"/>
        <v>-0.2767</v>
      </c>
      <c r="I15" s="30">
        <f t="shared" si="1"/>
        <v>-0.24529999999999999</v>
      </c>
      <c r="J15" s="30">
        <f t="shared" si="1"/>
        <v>-0.24790000000000001</v>
      </c>
      <c r="K15" s="30">
        <f t="shared" si="1"/>
        <v>-0.2492</v>
      </c>
      <c r="L15" s="31">
        <f t="shared" si="1"/>
        <v>-0.25090000000000001</v>
      </c>
      <c r="M15" s="30">
        <f>MIN(M3:M12)</f>
        <v>-1.83E-2</v>
      </c>
      <c r="N15" s="30">
        <f t="shared" si="1"/>
        <v>-0.1268</v>
      </c>
      <c r="O15" s="30">
        <f t="shared" si="1"/>
        <v>-0.1358</v>
      </c>
      <c r="P15" s="30">
        <f t="shared" si="1"/>
        <v>-0.13500000000000001</v>
      </c>
      <c r="Q15" s="30">
        <f t="shared" si="1"/>
        <v>-0.1234</v>
      </c>
      <c r="R15" s="30">
        <f t="shared" si="1"/>
        <v>-0.10279999999999999</v>
      </c>
      <c r="S15" s="30">
        <f t="shared" si="1"/>
        <v>-5.3399999999999996E-2</v>
      </c>
      <c r="T15" s="30">
        <f t="shared" si="1"/>
        <v>-2.7300000000000001E-2</v>
      </c>
      <c r="U15" s="30">
        <f t="shared" si="1"/>
        <v>-2.5499999999999998E-2</v>
      </c>
      <c r="V15" s="32">
        <f t="shared" si="1"/>
        <v>-2.0199999999999999E-2</v>
      </c>
    </row>
    <row r="16" spans="1:22" x14ac:dyDescent="0.25">
      <c r="A16" s="97"/>
      <c r="B16" s="98"/>
      <c r="C16" s="90" t="s">
        <v>44</v>
      </c>
      <c r="D16" s="90"/>
      <c r="E16" s="90"/>
      <c r="F16" s="91"/>
      <c r="G16" s="33">
        <f>MIN(C15:L15)</f>
        <v>-0.30780000000000002</v>
      </c>
      <c r="H16" s="90" t="s">
        <v>45</v>
      </c>
      <c r="I16" s="90"/>
      <c r="J16" s="90"/>
      <c r="K16" s="91"/>
      <c r="L16" s="34">
        <f>MAX(C15:L15)</f>
        <v>-0.23830000000000001</v>
      </c>
      <c r="M16" s="90" t="s">
        <v>46</v>
      </c>
      <c r="N16" s="90"/>
      <c r="O16" s="90"/>
      <c r="P16" s="90"/>
      <c r="Q16" s="35">
        <f>MIN(M15:V15)</f>
        <v>-0.1358</v>
      </c>
      <c r="R16" s="90" t="s">
        <v>47</v>
      </c>
      <c r="S16" s="90"/>
      <c r="T16" s="90"/>
      <c r="U16" s="91"/>
      <c r="V16" s="36">
        <f>MAX(M15:V15)</f>
        <v>-1.83E-2</v>
      </c>
    </row>
    <row r="17" spans="1:22" x14ac:dyDescent="0.25">
      <c r="A17" s="78" t="s">
        <v>35</v>
      </c>
      <c r="B17" s="79"/>
      <c r="C17" s="43">
        <f>AVERAGE(C3:C12)</f>
        <v>5.4400000000000047E-3</v>
      </c>
      <c r="D17" s="43">
        <f t="shared" ref="D17:V17" si="2">AVERAGE(D3:D12)</f>
        <v>9.4099999999999965E-3</v>
      </c>
      <c r="E17" s="48">
        <f t="shared" si="2"/>
        <v>-2.1999999999999971E-4</v>
      </c>
      <c r="F17" s="43">
        <f t="shared" si="2"/>
        <v>2.5700000000000041E-3</v>
      </c>
      <c r="G17" s="43">
        <f t="shared" si="2"/>
        <v>8.0399999999999951E-3</v>
      </c>
      <c r="H17" s="43">
        <f t="shared" si="2"/>
        <v>6.0099999999999928E-3</v>
      </c>
      <c r="I17" s="43">
        <f t="shared" si="2"/>
        <v>1.6110000000000003E-2</v>
      </c>
      <c r="J17" s="43">
        <f t="shared" si="2"/>
        <v>9.5299999999999951E-3</v>
      </c>
      <c r="K17" s="43">
        <f t="shared" si="2"/>
        <v>1.2369999999999999E-2</v>
      </c>
      <c r="L17" s="48">
        <f t="shared" si="2"/>
        <v>-5.8399999999999997E-3</v>
      </c>
      <c r="M17" s="44">
        <f t="shared" si="2"/>
        <v>4.6699999999999992E-2</v>
      </c>
      <c r="N17" s="43">
        <f t="shared" si="2"/>
        <v>3.0330000000000003E-2</v>
      </c>
      <c r="O17" s="43">
        <f t="shared" si="2"/>
        <v>3.5650000000000001E-2</v>
      </c>
      <c r="P17" s="43">
        <f t="shared" si="2"/>
        <v>3.9889999999999995E-2</v>
      </c>
      <c r="Q17" s="43">
        <f t="shared" si="2"/>
        <v>3.0630000000000001E-2</v>
      </c>
      <c r="R17" s="43">
        <f t="shared" si="2"/>
        <v>3.2319999999999995E-2</v>
      </c>
      <c r="S17" s="43">
        <f t="shared" si="2"/>
        <v>3.3750000000000009E-2</v>
      </c>
      <c r="T17" s="43">
        <f t="shared" si="2"/>
        <v>3.6820000000000006E-2</v>
      </c>
      <c r="U17" s="43">
        <f t="shared" si="2"/>
        <v>2.1230000000000002E-2</v>
      </c>
      <c r="V17" s="45">
        <f t="shared" si="2"/>
        <v>1.8009999999999998E-2</v>
      </c>
    </row>
    <row r="18" spans="1:22" ht="15.75" thickBot="1" x14ac:dyDescent="0.3">
      <c r="A18" s="80"/>
      <c r="B18" s="81"/>
      <c r="C18" s="82" t="s">
        <v>36</v>
      </c>
      <c r="D18" s="83"/>
      <c r="E18" s="83"/>
      <c r="F18" s="84"/>
      <c r="G18" s="77">
        <f>MIN(C17:L17)</f>
        <v>-5.8399999999999997E-3</v>
      </c>
      <c r="H18" s="82" t="s">
        <v>37</v>
      </c>
      <c r="I18" s="83"/>
      <c r="J18" s="83"/>
      <c r="K18" s="83"/>
      <c r="L18" s="46">
        <f>MAX(C17:L17)</f>
        <v>1.6110000000000003E-2</v>
      </c>
      <c r="M18" s="82" t="s">
        <v>52</v>
      </c>
      <c r="N18" s="83"/>
      <c r="O18" s="83"/>
      <c r="P18" s="83"/>
      <c r="Q18" s="46">
        <f>MIN(M17:V17)</f>
        <v>1.8009999999999998E-2</v>
      </c>
      <c r="R18" s="82" t="s">
        <v>53</v>
      </c>
      <c r="S18" s="83"/>
      <c r="T18" s="83"/>
      <c r="U18" s="83"/>
      <c r="V18" s="47">
        <f>MAX(M17:V17)</f>
        <v>4.6699999999999992E-2</v>
      </c>
    </row>
  </sheetData>
  <mergeCells count="19">
    <mergeCell ref="A1:A2"/>
    <mergeCell ref="B1:B2"/>
    <mergeCell ref="M14:P14"/>
    <mergeCell ref="R14:U14"/>
    <mergeCell ref="M16:P16"/>
    <mergeCell ref="R16:U16"/>
    <mergeCell ref="C1:L1"/>
    <mergeCell ref="M1:V1"/>
    <mergeCell ref="A13:B14"/>
    <mergeCell ref="A15:B16"/>
    <mergeCell ref="C14:F14"/>
    <mergeCell ref="H14:K14"/>
    <mergeCell ref="C16:F16"/>
    <mergeCell ref="H16:K16"/>
    <mergeCell ref="A17:B18"/>
    <mergeCell ref="C18:F18"/>
    <mergeCell ref="H18:K18"/>
    <mergeCell ref="M18:P18"/>
    <mergeCell ref="R18:U18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V14" sqref="A1:V14"/>
    </sheetView>
  </sheetViews>
  <sheetFormatPr defaultRowHeight="15" x14ac:dyDescent="0.25"/>
  <cols>
    <col min="1" max="1" width="26.85546875" bestFit="1" customWidth="1"/>
    <col min="2" max="2" width="10.28515625" bestFit="1" customWidth="1"/>
    <col min="3" max="12" width="8.28515625" bestFit="1" customWidth="1"/>
    <col min="13" max="21" width="7.5703125" bestFit="1" customWidth="1"/>
    <col min="22" max="22" width="8.5703125" bestFit="1" customWidth="1"/>
    <col min="23" max="23" width="18" customWidth="1"/>
  </cols>
  <sheetData>
    <row r="1" spans="1:22" x14ac:dyDescent="0.25">
      <c r="A1" s="85" t="s">
        <v>0</v>
      </c>
      <c r="B1" s="87" t="s">
        <v>13</v>
      </c>
      <c r="C1" s="103" t="s">
        <v>1</v>
      </c>
      <c r="D1" s="92"/>
      <c r="E1" s="92"/>
      <c r="F1" s="92"/>
      <c r="G1" s="92"/>
      <c r="H1" s="92"/>
      <c r="I1" s="92"/>
      <c r="J1" s="92"/>
      <c r="K1" s="92"/>
      <c r="L1" s="93"/>
      <c r="M1" s="103" t="s">
        <v>2</v>
      </c>
      <c r="N1" s="92"/>
      <c r="O1" s="92"/>
      <c r="P1" s="92"/>
      <c r="Q1" s="92"/>
      <c r="R1" s="92"/>
      <c r="S1" s="92"/>
      <c r="T1" s="92"/>
      <c r="U1" s="92"/>
      <c r="V1" s="94"/>
    </row>
    <row r="2" spans="1:22" x14ac:dyDescent="0.25">
      <c r="A2" s="86"/>
      <c r="B2" s="88"/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8" t="s">
        <v>12</v>
      </c>
      <c r="M2" s="6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7" t="s">
        <v>9</v>
      </c>
      <c r="T2" s="7" t="s">
        <v>10</v>
      </c>
      <c r="U2" s="7" t="s">
        <v>11</v>
      </c>
      <c r="V2" s="18" t="s">
        <v>12</v>
      </c>
    </row>
    <row r="3" spans="1:22" x14ac:dyDescent="0.25">
      <c r="A3" s="19" t="s">
        <v>24</v>
      </c>
      <c r="B3" s="13" t="s">
        <v>14</v>
      </c>
      <c r="C3" s="10">
        <v>-1754.95</v>
      </c>
      <c r="D3" s="10">
        <v>-1832.17</v>
      </c>
      <c r="E3" s="10">
        <v>-2247.2600000000002</v>
      </c>
      <c r="F3" s="10">
        <v>-2138.5100000000002</v>
      </c>
      <c r="G3" s="10">
        <v>-1859.02</v>
      </c>
      <c r="H3" s="10">
        <v>-2213.63</v>
      </c>
      <c r="I3" s="10">
        <v>-2035.65</v>
      </c>
      <c r="J3" s="10">
        <v>-2156.9</v>
      </c>
      <c r="K3" s="10">
        <v>-2217.6999999999998</v>
      </c>
      <c r="L3" s="10">
        <v>-2308.59</v>
      </c>
      <c r="M3" s="10">
        <v>853.44</v>
      </c>
      <c r="N3" s="10">
        <v>776.17</v>
      </c>
      <c r="O3" s="10">
        <v>994.59</v>
      </c>
      <c r="P3" s="10">
        <v>1076.27</v>
      </c>
      <c r="Q3" s="4">
        <v>294.95</v>
      </c>
      <c r="R3" s="10">
        <v>381.22</v>
      </c>
      <c r="S3" s="4">
        <v>466.88</v>
      </c>
      <c r="T3" s="10">
        <v>546.24</v>
      </c>
      <c r="U3" s="10">
        <v>581.77</v>
      </c>
      <c r="V3" s="5">
        <v>271.81</v>
      </c>
    </row>
    <row r="4" spans="1:22" x14ac:dyDescent="0.25">
      <c r="A4" s="20" t="s">
        <v>25</v>
      </c>
      <c r="B4" s="14" t="s">
        <v>15</v>
      </c>
      <c r="C4" s="11">
        <v>787.7</v>
      </c>
      <c r="D4" s="11">
        <v>870.49</v>
      </c>
      <c r="E4" s="11">
        <v>879.14</v>
      </c>
      <c r="F4" s="11">
        <v>918.99</v>
      </c>
      <c r="G4" s="11">
        <v>932.61</v>
      </c>
      <c r="H4" s="11">
        <v>938.62</v>
      </c>
      <c r="I4" s="11">
        <v>939.29</v>
      </c>
      <c r="J4" s="11">
        <v>939.29</v>
      </c>
      <c r="K4" s="11">
        <v>948.32</v>
      </c>
      <c r="L4" s="11">
        <v>948.32</v>
      </c>
      <c r="M4" s="11">
        <v>1969.12</v>
      </c>
      <c r="N4" s="11">
        <v>1968.81</v>
      </c>
      <c r="O4" s="11">
        <v>1869.52</v>
      </c>
      <c r="P4" s="11">
        <v>1512.33</v>
      </c>
      <c r="Q4" s="4">
        <v>1571.97</v>
      </c>
      <c r="R4" s="11">
        <v>2311.08</v>
      </c>
      <c r="S4" s="4">
        <v>2441.36</v>
      </c>
      <c r="T4" s="11">
        <v>2252.66</v>
      </c>
      <c r="U4" s="11">
        <v>523.87</v>
      </c>
      <c r="V4" s="5">
        <v>832.4</v>
      </c>
    </row>
    <row r="5" spans="1:22" x14ac:dyDescent="0.25">
      <c r="A5" s="20" t="s">
        <v>26</v>
      </c>
      <c r="B5" s="14" t="s">
        <v>16</v>
      </c>
      <c r="C5" s="11">
        <v>316.48</v>
      </c>
      <c r="D5" s="11">
        <v>330.64</v>
      </c>
      <c r="E5" s="11">
        <v>356.82</v>
      </c>
      <c r="F5" s="11">
        <v>222.32</v>
      </c>
      <c r="G5" s="11">
        <v>208.56</v>
      </c>
      <c r="H5" s="11">
        <v>229.11</v>
      </c>
      <c r="I5" s="11">
        <v>294.18</v>
      </c>
      <c r="J5" s="11">
        <v>304.62</v>
      </c>
      <c r="K5" s="11">
        <v>361.59</v>
      </c>
      <c r="L5" s="11">
        <v>374.77</v>
      </c>
      <c r="M5" s="11">
        <v>973.89</v>
      </c>
      <c r="N5" s="11">
        <v>679.99</v>
      </c>
      <c r="O5" s="11">
        <v>698.73</v>
      </c>
      <c r="P5" s="11">
        <v>966.97</v>
      </c>
      <c r="Q5" s="4">
        <v>848.6</v>
      </c>
      <c r="R5" s="11">
        <v>844.72</v>
      </c>
      <c r="S5" s="4">
        <v>562.88</v>
      </c>
      <c r="T5" s="11">
        <v>471.53</v>
      </c>
      <c r="U5" s="11">
        <v>328.09</v>
      </c>
      <c r="V5" s="5">
        <v>268.89</v>
      </c>
    </row>
    <row r="6" spans="1:22" x14ac:dyDescent="0.25">
      <c r="A6" s="20" t="s">
        <v>27</v>
      </c>
      <c r="B6" s="14" t="s">
        <v>17</v>
      </c>
      <c r="C6" s="11">
        <v>171.59</v>
      </c>
      <c r="D6" s="11">
        <v>-163.74</v>
      </c>
      <c r="E6" s="11">
        <v>-272.94</v>
      </c>
      <c r="F6" s="11">
        <v>-472.18</v>
      </c>
      <c r="G6" s="11">
        <v>-284</v>
      </c>
      <c r="H6" s="11">
        <v>-340.38</v>
      </c>
      <c r="I6" s="11">
        <v>-336.73</v>
      </c>
      <c r="J6" s="11">
        <v>-206.56</v>
      </c>
      <c r="K6" s="11">
        <v>-148.12</v>
      </c>
      <c r="L6" s="11">
        <v>-2.7</v>
      </c>
      <c r="M6" s="11">
        <v>296.57</v>
      </c>
      <c r="N6" s="11">
        <v>398.2</v>
      </c>
      <c r="O6" s="11">
        <v>937.91</v>
      </c>
      <c r="P6" s="11">
        <v>841.29</v>
      </c>
      <c r="Q6" s="4">
        <v>806.77</v>
      </c>
      <c r="R6" s="11">
        <v>785.03</v>
      </c>
      <c r="S6" s="4">
        <v>798.66</v>
      </c>
      <c r="T6" s="11">
        <v>788.5</v>
      </c>
      <c r="U6" s="11">
        <v>705.57</v>
      </c>
      <c r="V6" s="5">
        <v>289.14</v>
      </c>
    </row>
    <row r="7" spans="1:22" x14ac:dyDescent="0.25">
      <c r="A7" s="20" t="s">
        <v>28</v>
      </c>
      <c r="B7" s="14" t="s">
        <v>18</v>
      </c>
      <c r="C7" s="11">
        <v>-128.81</v>
      </c>
      <c r="D7" s="11">
        <v>-157.37</v>
      </c>
      <c r="E7" s="11">
        <v>-160.02000000000001</v>
      </c>
      <c r="F7" s="11">
        <v>14.71</v>
      </c>
      <c r="G7" s="11">
        <v>-145.01</v>
      </c>
      <c r="H7" s="11">
        <v>-443.35</v>
      </c>
      <c r="I7" s="11">
        <v>-331.58</v>
      </c>
      <c r="J7" s="11">
        <v>-232.46</v>
      </c>
      <c r="K7" s="11">
        <v>369.1</v>
      </c>
      <c r="L7" s="11">
        <v>372.29</v>
      </c>
      <c r="M7" s="11">
        <v>485.44</v>
      </c>
      <c r="N7" s="11">
        <v>468.21</v>
      </c>
      <c r="O7" s="11">
        <v>366.86</v>
      </c>
      <c r="P7" s="11">
        <v>452.21</v>
      </c>
      <c r="Q7" s="4">
        <v>553.54999999999995</v>
      </c>
      <c r="R7" s="11">
        <v>537.57000000000005</v>
      </c>
      <c r="S7" s="4">
        <v>437.08</v>
      </c>
      <c r="T7" s="11">
        <v>462.13</v>
      </c>
      <c r="U7" s="11">
        <v>471.15</v>
      </c>
      <c r="V7" s="5">
        <v>407.16</v>
      </c>
    </row>
    <row r="8" spans="1:22" x14ac:dyDescent="0.25">
      <c r="A8" s="20" t="s">
        <v>29</v>
      </c>
      <c r="B8" s="14" t="s">
        <v>19</v>
      </c>
      <c r="C8" s="11">
        <v>-192.8</v>
      </c>
      <c r="D8" s="11">
        <v>-196.39</v>
      </c>
      <c r="E8" s="11">
        <v>-142.53</v>
      </c>
      <c r="F8" s="11">
        <v>-54.32</v>
      </c>
      <c r="G8" s="11">
        <v>11.85</v>
      </c>
      <c r="H8" s="11">
        <v>7.41</v>
      </c>
      <c r="I8" s="11">
        <v>-12</v>
      </c>
      <c r="J8" s="11">
        <v>122.39</v>
      </c>
      <c r="K8" s="11">
        <v>59.04</v>
      </c>
      <c r="L8" s="11">
        <v>-10.42</v>
      </c>
      <c r="M8" s="11">
        <v>1250.92</v>
      </c>
      <c r="N8" s="11">
        <v>867.11</v>
      </c>
      <c r="O8" s="11">
        <v>701.72</v>
      </c>
      <c r="P8" s="11">
        <v>973.78</v>
      </c>
      <c r="Q8" s="4">
        <v>975.64</v>
      </c>
      <c r="R8" s="11">
        <v>988.58</v>
      </c>
      <c r="S8" s="4">
        <v>918.63</v>
      </c>
      <c r="T8" s="11">
        <v>932.89</v>
      </c>
      <c r="U8" s="11">
        <v>333.24</v>
      </c>
      <c r="V8" s="5">
        <v>482.02</v>
      </c>
    </row>
    <row r="9" spans="1:22" x14ac:dyDescent="0.25">
      <c r="A9" s="20" t="s">
        <v>30</v>
      </c>
      <c r="B9" s="14" t="s">
        <v>20</v>
      </c>
      <c r="C9" s="11">
        <v>-303.24</v>
      </c>
      <c r="D9" s="11">
        <v>-323.08999999999997</v>
      </c>
      <c r="E9" s="11">
        <v>-308.02999999999997</v>
      </c>
      <c r="F9" s="11">
        <v>-472.68</v>
      </c>
      <c r="G9" s="11">
        <v>-506.82</v>
      </c>
      <c r="H9" s="11">
        <v>-406.59</v>
      </c>
      <c r="I9" s="11">
        <v>-90.51</v>
      </c>
      <c r="J9" s="11">
        <v>-203.05</v>
      </c>
      <c r="K9" s="11">
        <v>-241.1</v>
      </c>
      <c r="L9" s="11">
        <v>-242.04</v>
      </c>
      <c r="M9" s="11">
        <v>310.89</v>
      </c>
      <c r="N9" s="11">
        <v>369.38</v>
      </c>
      <c r="O9" s="11">
        <v>313.45</v>
      </c>
      <c r="P9" s="11">
        <v>-117.69</v>
      </c>
      <c r="Q9" s="4">
        <v>-87.66</v>
      </c>
      <c r="R9" s="11">
        <v>-84.49</v>
      </c>
      <c r="S9" s="4">
        <v>-121.96</v>
      </c>
      <c r="T9" s="11">
        <v>-144.69999999999999</v>
      </c>
      <c r="U9" s="11">
        <v>-146.25</v>
      </c>
      <c r="V9" s="5">
        <v>-103.52</v>
      </c>
    </row>
    <row r="10" spans="1:22" x14ac:dyDescent="0.25">
      <c r="A10" s="20" t="s">
        <v>31</v>
      </c>
      <c r="B10" s="14" t="s">
        <v>21</v>
      </c>
      <c r="C10" s="11">
        <v>254.21</v>
      </c>
      <c r="D10" s="11">
        <v>508.88</v>
      </c>
      <c r="E10" s="11">
        <v>136.79</v>
      </c>
      <c r="F10" s="11">
        <v>347.71</v>
      </c>
      <c r="G10" s="11">
        <v>407.73</v>
      </c>
      <c r="H10" s="11">
        <v>386.25</v>
      </c>
      <c r="I10" s="11">
        <v>398.97</v>
      </c>
      <c r="J10" s="11">
        <v>397.22</v>
      </c>
      <c r="K10" s="11">
        <v>399.47</v>
      </c>
      <c r="L10" s="11">
        <v>295.56</v>
      </c>
      <c r="M10" s="11">
        <v>-137.22</v>
      </c>
      <c r="N10" s="11">
        <v>-760.73</v>
      </c>
      <c r="O10" s="11">
        <v>-733.32</v>
      </c>
      <c r="P10" s="11">
        <v>-701.92</v>
      </c>
      <c r="Q10" s="4">
        <v>-629.27</v>
      </c>
      <c r="R10" s="11">
        <v>-586.21</v>
      </c>
      <c r="S10" s="4">
        <v>-358.1</v>
      </c>
      <c r="T10" s="11">
        <v>-213.15</v>
      </c>
      <c r="U10" s="11">
        <v>-201.71</v>
      </c>
      <c r="V10" s="5">
        <v>-169.36</v>
      </c>
    </row>
    <row r="11" spans="1:22" x14ac:dyDescent="0.25">
      <c r="A11" s="20" t="s">
        <v>32</v>
      </c>
      <c r="B11" s="14" t="s">
        <v>22</v>
      </c>
      <c r="C11" s="11">
        <v>2300.3000000000002</v>
      </c>
      <c r="D11" s="11">
        <v>2112.69</v>
      </c>
      <c r="E11" s="11">
        <v>2070.79</v>
      </c>
      <c r="F11" s="11">
        <v>2011.45</v>
      </c>
      <c r="G11" s="11">
        <v>2004.9</v>
      </c>
      <c r="H11" s="11">
        <v>1918.75</v>
      </c>
      <c r="I11" s="11">
        <v>1924.95</v>
      </c>
      <c r="J11" s="11">
        <v>1734.17</v>
      </c>
      <c r="K11" s="11">
        <v>1543.84</v>
      </c>
      <c r="L11" s="11">
        <v>1402.82</v>
      </c>
      <c r="M11" s="11">
        <v>327.58999999999997</v>
      </c>
      <c r="N11" s="11">
        <v>138.1</v>
      </c>
      <c r="O11" s="11">
        <v>899.63</v>
      </c>
      <c r="P11" s="11">
        <v>958.47</v>
      </c>
      <c r="Q11" s="4">
        <v>750.34</v>
      </c>
      <c r="R11" s="11">
        <v>77.94</v>
      </c>
      <c r="S11" s="4">
        <v>89.79</v>
      </c>
      <c r="T11" s="11">
        <v>196.47</v>
      </c>
      <c r="U11" s="11">
        <v>226.08</v>
      </c>
      <c r="V11" s="5">
        <v>229.6</v>
      </c>
    </row>
    <row r="12" spans="1:22" x14ac:dyDescent="0.25">
      <c r="A12" s="21" t="s">
        <v>33</v>
      </c>
      <c r="B12" s="15" t="s">
        <v>23</v>
      </c>
      <c r="C12" s="12">
        <v>-109.49</v>
      </c>
      <c r="D12" s="12">
        <v>34.72</v>
      </c>
      <c r="E12" s="12">
        <v>111.84</v>
      </c>
      <c r="F12" s="12">
        <v>91.77</v>
      </c>
      <c r="G12" s="12">
        <v>94.59</v>
      </c>
      <c r="H12" s="12">
        <v>209.15</v>
      </c>
      <c r="I12" s="12">
        <v>262.73</v>
      </c>
      <c r="J12" s="12">
        <v>68.53</v>
      </c>
      <c r="K12" s="12">
        <v>64.709999999999994</v>
      </c>
      <c r="L12" s="12">
        <v>13.42</v>
      </c>
      <c r="M12" s="12">
        <v>53.09</v>
      </c>
      <c r="N12" s="12">
        <v>43.46</v>
      </c>
      <c r="O12" s="12">
        <v>-33.15</v>
      </c>
      <c r="P12" s="12">
        <v>135.84</v>
      </c>
      <c r="Q12" s="9">
        <v>29.14</v>
      </c>
      <c r="R12" s="12">
        <v>29.14</v>
      </c>
      <c r="S12" s="9">
        <v>34.049999999999997</v>
      </c>
      <c r="T12" s="12">
        <v>40.869999999999997</v>
      </c>
      <c r="U12" s="12">
        <v>-39.200000000000003</v>
      </c>
      <c r="V12" s="16">
        <v>-55.13</v>
      </c>
    </row>
    <row r="13" spans="1:22" x14ac:dyDescent="0.25">
      <c r="A13" s="104" t="s">
        <v>34</v>
      </c>
      <c r="B13" s="105"/>
      <c r="C13" s="49">
        <f>SUM(C3:C12)</f>
        <v>1340.9900000000002</v>
      </c>
      <c r="D13" s="50">
        <f t="shared" ref="D13:V13" si="0">SUM(D3:D12)</f>
        <v>1184.6600000000001</v>
      </c>
      <c r="E13" s="50">
        <f t="shared" si="0"/>
        <v>424.59999999999957</v>
      </c>
      <c r="F13" s="50">
        <f t="shared" si="0"/>
        <v>469.25999999999976</v>
      </c>
      <c r="G13" s="50">
        <f t="shared" si="0"/>
        <v>865.39000000000021</v>
      </c>
      <c r="H13" s="50">
        <f t="shared" si="0"/>
        <v>285.34000000000003</v>
      </c>
      <c r="I13" s="50">
        <f t="shared" si="0"/>
        <v>1013.6500000000001</v>
      </c>
      <c r="J13" s="50">
        <f t="shared" si="0"/>
        <v>767.25</v>
      </c>
      <c r="K13" s="50">
        <f t="shared" si="0"/>
        <v>1139.1500000000001</v>
      </c>
      <c r="L13" s="51">
        <f t="shared" si="0"/>
        <v>843.43</v>
      </c>
      <c r="M13" s="50">
        <f t="shared" si="0"/>
        <v>6383.7300000000005</v>
      </c>
      <c r="N13" s="50">
        <f t="shared" si="0"/>
        <v>4948.7</v>
      </c>
      <c r="O13" s="50">
        <f t="shared" si="0"/>
        <v>6015.9400000000005</v>
      </c>
      <c r="P13" s="50">
        <f t="shared" si="0"/>
        <v>6097.55</v>
      </c>
      <c r="Q13" s="50">
        <f t="shared" si="0"/>
        <v>5114.0300000000016</v>
      </c>
      <c r="R13" s="50">
        <f t="shared" si="0"/>
        <v>5284.58</v>
      </c>
      <c r="S13" s="50">
        <f t="shared" si="0"/>
        <v>5269.27</v>
      </c>
      <c r="T13" s="50">
        <f t="shared" si="0"/>
        <v>5333.4400000000005</v>
      </c>
      <c r="U13" s="50">
        <f t="shared" si="0"/>
        <v>2782.6099999999997</v>
      </c>
      <c r="V13" s="52">
        <f t="shared" si="0"/>
        <v>2453.0099999999993</v>
      </c>
    </row>
    <row r="14" spans="1:22" ht="15.75" thickBot="1" x14ac:dyDescent="0.3">
      <c r="A14" s="106"/>
      <c r="B14" s="107"/>
      <c r="C14" s="100" t="s">
        <v>48</v>
      </c>
      <c r="D14" s="101"/>
      <c r="E14" s="55">
        <f>MIN(C13:L13)</f>
        <v>285.34000000000003</v>
      </c>
      <c r="F14" s="100" t="s">
        <v>49</v>
      </c>
      <c r="G14" s="101"/>
      <c r="H14" s="54">
        <f>MAX(C13:L13)</f>
        <v>1340.9900000000002</v>
      </c>
      <c r="I14" s="82" t="s">
        <v>51</v>
      </c>
      <c r="J14" s="83"/>
      <c r="K14" s="84"/>
      <c r="L14" s="53">
        <f>SUM(C13:L13)</f>
        <v>8333.7199999999993</v>
      </c>
      <c r="M14" s="100" t="s">
        <v>48</v>
      </c>
      <c r="N14" s="101"/>
      <c r="O14" s="55">
        <f>MIN(M13:V13)</f>
        <v>2453.0099999999993</v>
      </c>
      <c r="P14" s="100" t="s">
        <v>49</v>
      </c>
      <c r="Q14" s="101"/>
      <c r="R14" s="54">
        <f>MAX(M13:V13)</f>
        <v>6383.7300000000005</v>
      </c>
      <c r="S14" s="100" t="s">
        <v>50</v>
      </c>
      <c r="T14" s="102"/>
      <c r="U14" s="101"/>
      <c r="V14" s="56">
        <f>SUM(M13:V13)</f>
        <v>49682.860000000008</v>
      </c>
    </row>
  </sheetData>
  <mergeCells count="11">
    <mergeCell ref="M14:N14"/>
    <mergeCell ref="P14:Q14"/>
    <mergeCell ref="S14:U14"/>
    <mergeCell ref="I14:K14"/>
    <mergeCell ref="A1:A2"/>
    <mergeCell ref="B1:B2"/>
    <mergeCell ref="C1:L1"/>
    <mergeCell ref="M1:V1"/>
    <mergeCell ref="A13:B14"/>
    <mergeCell ref="C14:D14"/>
    <mergeCell ref="F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W19" sqref="W19"/>
    </sheetView>
  </sheetViews>
  <sheetFormatPr defaultRowHeight="15" x14ac:dyDescent="0.25"/>
  <cols>
    <col min="1" max="1" width="26.85546875" bestFit="1" customWidth="1"/>
    <col min="2" max="2" width="10.28515625" bestFit="1" customWidth="1"/>
    <col min="3" max="3" width="6" customWidth="1"/>
    <col min="4" max="11" width="6.42578125" customWidth="1"/>
    <col min="12" max="21" width="7" customWidth="1"/>
    <col min="22" max="22" width="8" customWidth="1"/>
  </cols>
  <sheetData>
    <row r="1" spans="1:23" x14ac:dyDescent="0.25">
      <c r="A1" s="111" t="s">
        <v>0</v>
      </c>
      <c r="B1" s="87" t="s">
        <v>13</v>
      </c>
      <c r="C1" s="113" t="s">
        <v>1</v>
      </c>
      <c r="D1" s="113"/>
      <c r="E1" s="113"/>
      <c r="F1" s="113"/>
      <c r="G1" s="113"/>
      <c r="H1" s="113"/>
      <c r="I1" s="113"/>
      <c r="J1" s="113"/>
      <c r="K1" s="113"/>
      <c r="L1" s="114"/>
      <c r="M1" s="113" t="s">
        <v>2</v>
      </c>
      <c r="N1" s="113"/>
      <c r="O1" s="113"/>
      <c r="P1" s="113"/>
      <c r="Q1" s="113"/>
      <c r="R1" s="113"/>
      <c r="S1" s="113"/>
      <c r="T1" s="113"/>
      <c r="U1" s="113"/>
      <c r="V1" s="115"/>
    </row>
    <row r="2" spans="1:23" x14ac:dyDescent="0.25">
      <c r="A2" s="112"/>
      <c r="B2" s="88"/>
      <c r="C2" s="63" t="s">
        <v>3</v>
      </c>
      <c r="D2" s="63" t="s">
        <v>4</v>
      </c>
      <c r="E2" s="63" t="s">
        <v>5</v>
      </c>
      <c r="F2" s="63" t="s">
        <v>6</v>
      </c>
      <c r="G2" s="63" t="s">
        <v>7</v>
      </c>
      <c r="H2" s="63" t="s">
        <v>8</v>
      </c>
      <c r="I2" s="63" t="s">
        <v>9</v>
      </c>
      <c r="J2" s="63" t="s">
        <v>10</v>
      </c>
      <c r="K2" s="63" t="s">
        <v>11</v>
      </c>
      <c r="L2" s="64" t="s">
        <v>12</v>
      </c>
      <c r="M2" s="63" t="s">
        <v>3</v>
      </c>
      <c r="N2" s="63" t="s">
        <v>4</v>
      </c>
      <c r="O2" s="63" t="s">
        <v>5</v>
      </c>
      <c r="P2" s="63" t="s">
        <v>6</v>
      </c>
      <c r="Q2" s="63" t="s">
        <v>7</v>
      </c>
      <c r="R2" s="63" t="s">
        <v>8</v>
      </c>
      <c r="S2" s="63" t="s">
        <v>9</v>
      </c>
      <c r="T2" s="63" t="s">
        <v>10</v>
      </c>
      <c r="U2" s="63" t="s">
        <v>11</v>
      </c>
      <c r="V2" s="65" t="s">
        <v>12</v>
      </c>
    </row>
    <row r="3" spans="1:23" x14ac:dyDescent="0.25">
      <c r="A3" s="66" t="s">
        <v>24</v>
      </c>
      <c r="B3" s="57" t="s">
        <v>14</v>
      </c>
      <c r="C3" s="57">
        <f>ROUND(Sheet2!C3/Sheet1!C3,-2)</f>
        <v>7000</v>
      </c>
      <c r="D3" s="57">
        <f>ROUND(Sheet2!D3/Sheet1!D3,-2)</f>
        <v>7300</v>
      </c>
      <c r="E3" s="57">
        <f>ROUND(Sheet2!E3/Sheet1!E3,-2)</f>
        <v>7300</v>
      </c>
      <c r="F3" s="57">
        <f>ROUND(Sheet2!F3/Sheet1!F3,-2)</f>
        <v>7600</v>
      </c>
      <c r="G3" s="57">
        <f>ROUND(Sheet2!G3/Sheet1!G3,-2)</f>
        <v>7800</v>
      </c>
      <c r="H3" s="57">
        <f>ROUND(Sheet2!H3/Sheet1!H3,-2)</f>
        <v>8000</v>
      </c>
      <c r="I3" s="57">
        <f>ROUND(Sheet2!I3/Sheet1!I3,-2)</f>
        <v>8300</v>
      </c>
      <c r="J3" s="57">
        <f>ROUND(Sheet2!J3/Sheet1!J3,-2)</f>
        <v>8700</v>
      </c>
      <c r="K3" s="57">
        <f>ROUND(Sheet2!K3/Sheet1!K3,-2)</f>
        <v>8900</v>
      </c>
      <c r="L3" s="57">
        <f>ROUND(Sheet2!L3/Sheet1!L3,-2)</f>
        <v>9200</v>
      </c>
      <c r="M3" s="57">
        <f>ROUND(Sheet2!M3/Sheet1!M3,-2)</f>
        <v>9600</v>
      </c>
      <c r="N3" s="57">
        <f>ROUND(Sheet2!N3/Sheet1!N3,-2)</f>
        <v>10600</v>
      </c>
      <c r="O3" s="57">
        <f>ROUND(Sheet2!O3/Sheet1!O3,-2)</f>
        <v>11600</v>
      </c>
      <c r="P3" s="57">
        <f>ROUND(Sheet2!P3/Sheet1!P3,-2)</f>
        <v>12000</v>
      </c>
      <c r="Q3" s="57">
        <f>ROUND(Sheet2!Q3/Sheet1!Q3,-2)</f>
        <v>11900</v>
      </c>
      <c r="R3" s="57">
        <f>ROUND(Sheet2!R3/Sheet1!R3,-2)</f>
        <v>10900</v>
      </c>
      <c r="S3" s="57">
        <f>ROUND(Sheet2!S3/Sheet1!S3,-2)</f>
        <v>10700</v>
      </c>
      <c r="T3" s="57">
        <f>ROUND(Sheet2!T3/Sheet1!T3,-2)</f>
        <v>10400</v>
      </c>
      <c r="U3" s="57">
        <f>ROUND(Sheet2!U3/Sheet1!U3,-2)</f>
        <v>10300</v>
      </c>
      <c r="V3" s="58">
        <f>ROUND(Sheet2!V3/Sheet1!V3,-2)</f>
        <v>10400</v>
      </c>
    </row>
    <row r="4" spans="1:23" x14ac:dyDescent="0.25">
      <c r="A4" s="67" t="s">
        <v>25</v>
      </c>
      <c r="B4" s="59" t="s">
        <v>15</v>
      </c>
      <c r="C4" s="59">
        <f>ROUND(Sheet2!C4/Sheet1!C4,-2)</f>
        <v>15300</v>
      </c>
      <c r="D4" s="59">
        <f>ROUND(Sheet2!D4/Sheet1!D4,-2)</f>
        <v>15100</v>
      </c>
      <c r="E4" s="59">
        <f>ROUND(Sheet2!E4/Sheet1!E4,-2)</f>
        <v>15200</v>
      </c>
      <c r="F4" s="59">
        <f>ROUND(Sheet2!F4/Sheet1!F4,-2)</f>
        <v>15200</v>
      </c>
      <c r="G4" s="59">
        <f>ROUND(Sheet2!G4/Sheet1!G4,-2)</f>
        <v>15100</v>
      </c>
      <c r="H4" s="59">
        <f>ROUND(Sheet2!H4/Sheet1!H4,-2)</f>
        <v>15000</v>
      </c>
      <c r="I4" s="59">
        <f>ROUND(Sheet2!I4/Sheet1!I4,-2)</f>
        <v>14900</v>
      </c>
      <c r="J4" s="59">
        <f>ROUND(Sheet2!J4/Sheet1!J4,-2)</f>
        <v>14900</v>
      </c>
      <c r="K4" s="59">
        <f>ROUND(Sheet2!K4/Sheet1!K4,-2)</f>
        <v>15000</v>
      </c>
      <c r="L4" s="59">
        <f>ROUND(Sheet2!L4/Sheet1!L4,-2)</f>
        <v>15000</v>
      </c>
      <c r="M4" s="59">
        <f>ROUND(Sheet2!M4/Sheet1!M4,-2)</f>
        <v>21500</v>
      </c>
      <c r="N4" s="59">
        <f>ROUND(Sheet2!N4/Sheet1!N4,-2)</f>
        <v>21400</v>
      </c>
      <c r="O4" s="59">
        <f>ROUND(Sheet2!O4/Sheet1!O4,-2)</f>
        <v>20800</v>
      </c>
      <c r="P4" s="59">
        <f>ROUND(Sheet2!P4/Sheet1!P4,-2)</f>
        <v>20000</v>
      </c>
      <c r="Q4" s="59">
        <f>ROUND(Sheet2!Q4/Sheet1!Q4,-2)</f>
        <v>19500</v>
      </c>
      <c r="R4" s="59">
        <f>ROUND(Sheet2!R4/Sheet1!R4,-2)</f>
        <v>19100</v>
      </c>
      <c r="S4" s="59">
        <f>ROUND(Sheet2!S4/Sheet1!S4,-2)</f>
        <v>19500</v>
      </c>
      <c r="T4" s="59">
        <f>ROUND(Sheet2!T4/Sheet1!T4,-2)</f>
        <v>18700</v>
      </c>
      <c r="U4" s="59">
        <f>ROUND(Sheet2!U4/Sheet1!U4,-2)</f>
        <v>17800</v>
      </c>
      <c r="V4" s="60">
        <f>ROUND(Sheet2!V4/Sheet1!V4,-2)</f>
        <v>17100</v>
      </c>
    </row>
    <row r="5" spans="1:23" x14ac:dyDescent="0.25">
      <c r="A5" s="67" t="s">
        <v>26</v>
      </c>
      <c r="B5" s="59" t="s">
        <v>16</v>
      </c>
      <c r="C5" s="59">
        <f>ROUND(Sheet2!C5/Sheet1!C5,-2)</f>
        <v>7600</v>
      </c>
      <c r="D5" s="59">
        <f>ROUND(Sheet2!D5/Sheet1!D5,-2)</f>
        <v>7100</v>
      </c>
      <c r="E5" s="59">
        <f>ROUND(Sheet2!E5/Sheet1!E5,-2)</f>
        <v>7500</v>
      </c>
      <c r="F5" s="59">
        <f>ROUND(Sheet2!F5/Sheet1!F5,-2)</f>
        <v>7700</v>
      </c>
      <c r="G5" s="59">
        <f>ROUND(Sheet2!G5/Sheet1!G5,-2)</f>
        <v>7300</v>
      </c>
      <c r="H5" s="59">
        <f>ROUND(Sheet2!H5/Sheet1!H5,-2)</f>
        <v>7300</v>
      </c>
      <c r="I5" s="59">
        <f>ROUND(Sheet2!I5/Sheet1!I5,-2)</f>
        <v>7100</v>
      </c>
      <c r="J5" s="59">
        <f>ROUND(Sheet2!J5/Sheet1!J5,-2)</f>
        <v>7000</v>
      </c>
      <c r="K5" s="59">
        <f>ROUND(Sheet2!K5/Sheet1!K5,-2)</f>
        <v>6800</v>
      </c>
      <c r="L5" s="59">
        <f>ROUND(Sheet2!L5/Sheet1!L5,-2)</f>
        <v>6600</v>
      </c>
      <c r="M5" s="59">
        <f>ROUND(Sheet2!M5/Sheet1!M5,-2)</f>
        <v>14100</v>
      </c>
      <c r="N5" s="59">
        <f>ROUND(Sheet2!N5/Sheet1!N5,-2)</f>
        <v>12700</v>
      </c>
      <c r="O5" s="59">
        <f>ROUND(Sheet2!O5/Sheet1!O5,-2)</f>
        <v>13700</v>
      </c>
      <c r="P5" s="59">
        <f>ROUND(Sheet2!P5/Sheet1!P5,-2)</f>
        <v>13100</v>
      </c>
      <c r="Q5" s="59">
        <f>ROUND(Sheet2!Q5/Sheet1!Q5,-2)</f>
        <v>12200</v>
      </c>
      <c r="R5" s="59">
        <f>ROUND(Sheet2!R5/Sheet1!R5,-2)</f>
        <v>11200</v>
      </c>
      <c r="S5" s="59">
        <f>ROUND(Sheet2!S5/Sheet1!S5,-2)</f>
        <v>11600</v>
      </c>
      <c r="T5" s="59">
        <f>ROUND(Sheet2!T5/Sheet1!T5,-2)</f>
        <v>11700</v>
      </c>
      <c r="U5" s="59">
        <f>ROUND(Sheet2!U5/Sheet1!U5,-2)</f>
        <v>11400</v>
      </c>
      <c r="V5" s="60">
        <f>ROUND(Sheet2!V5/Sheet1!V5,-2)</f>
        <v>11400</v>
      </c>
    </row>
    <row r="6" spans="1:23" x14ac:dyDescent="0.25">
      <c r="A6" s="67" t="s">
        <v>27</v>
      </c>
      <c r="B6" s="59" t="s">
        <v>17</v>
      </c>
      <c r="C6" s="59">
        <f>ROUND(Sheet2!C6/Sheet1!C6,-2)</f>
        <v>13400</v>
      </c>
      <c r="D6" s="59">
        <f>ROUND(Sheet2!D6/Sheet1!D6,-2)</f>
        <v>13800</v>
      </c>
      <c r="E6" s="59">
        <f>ROUND(Sheet2!E6/Sheet1!E6,-2)</f>
        <v>14300</v>
      </c>
      <c r="F6" s="59">
        <f>ROUND(Sheet2!F6/Sheet1!F6,-2)</f>
        <v>14300</v>
      </c>
      <c r="G6" s="59">
        <f>ROUND(Sheet2!G6/Sheet1!G6,-2)</f>
        <v>14300</v>
      </c>
      <c r="H6" s="59">
        <f>ROUND(Sheet2!H6/Sheet1!H6,-2)</f>
        <v>14400</v>
      </c>
      <c r="I6" s="59">
        <f>ROUND(Sheet2!I6/Sheet1!I6,-2)</f>
        <v>14600</v>
      </c>
      <c r="J6" s="59">
        <f>ROUND(Sheet2!J6/Sheet1!J6,-2)</f>
        <v>14600</v>
      </c>
      <c r="K6" s="59">
        <f>ROUND(Sheet2!K6/Sheet1!K6,-2)</f>
        <v>14500</v>
      </c>
      <c r="L6" s="59">
        <f>ROUND(Sheet2!L6/Sheet1!L6,-2)</f>
        <v>13500</v>
      </c>
      <c r="M6" s="59">
        <f>ROUND(Sheet2!M6/Sheet1!M6,-2)</f>
        <v>17500</v>
      </c>
      <c r="N6" s="59">
        <f>ROUND(Sheet2!N6/Sheet1!N6,-2)</f>
        <v>16900</v>
      </c>
      <c r="O6" s="59">
        <f>ROUND(Sheet2!O6/Sheet1!O6,-2)</f>
        <v>17900</v>
      </c>
      <c r="P6" s="59">
        <f>ROUND(Sheet2!P6/Sheet1!P6,-2)</f>
        <v>16700</v>
      </c>
      <c r="Q6" s="59">
        <f>ROUND(Sheet2!Q6/Sheet1!Q6,-2)</f>
        <v>16100</v>
      </c>
      <c r="R6" s="59">
        <f>ROUND(Sheet2!R6/Sheet1!R6,-2)</f>
        <v>15700</v>
      </c>
      <c r="S6" s="59">
        <f>ROUND(Sheet2!S6/Sheet1!S6,-2)</f>
        <v>15600</v>
      </c>
      <c r="T6" s="59">
        <f>ROUND(Sheet2!T6/Sheet1!T6,-2)</f>
        <v>15400</v>
      </c>
      <c r="U6" s="59">
        <f>ROUND(Sheet2!U6/Sheet1!U6,-2)</f>
        <v>15100</v>
      </c>
      <c r="V6" s="60">
        <f>ROUND(Sheet2!V6/Sheet1!V6,-2)</f>
        <v>14700</v>
      </c>
    </row>
    <row r="7" spans="1:23" x14ac:dyDescent="0.25">
      <c r="A7" s="67" t="s">
        <v>28</v>
      </c>
      <c r="B7" s="59" t="s">
        <v>18</v>
      </c>
      <c r="C7" s="59">
        <f>ROUND(Sheet2!C7/Sheet1!C7,-2)</f>
        <v>15700</v>
      </c>
      <c r="D7" s="59">
        <f>ROUND(Sheet2!D7/Sheet1!D7,-2)</f>
        <v>14600</v>
      </c>
      <c r="E7" s="59">
        <f>ROUND(Sheet2!E7/Sheet1!E7,-2)</f>
        <v>14500</v>
      </c>
      <c r="F7" s="59">
        <f>ROUND(Sheet2!F7/Sheet1!F7,-2)</f>
        <v>14700</v>
      </c>
      <c r="G7" s="59">
        <f>ROUND(Sheet2!G7/Sheet1!G7,-2)</f>
        <v>14100</v>
      </c>
      <c r="H7" s="59">
        <f>ROUND(Sheet2!H7/Sheet1!H7,-2)</f>
        <v>14000</v>
      </c>
      <c r="I7" s="59">
        <f>ROUND(Sheet2!I7/Sheet1!I7,-2)</f>
        <v>13000</v>
      </c>
      <c r="J7" s="59">
        <f>ROUND(Sheet2!J7/Sheet1!J7,-2)</f>
        <v>12300</v>
      </c>
      <c r="K7" s="59">
        <f>ROUND(Sheet2!K7/Sheet1!K7,-2)</f>
        <v>11700</v>
      </c>
      <c r="L7" s="59">
        <f>ROUND(Sheet2!L7/Sheet1!L7,-2)</f>
        <v>11500</v>
      </c>
      <c r="M7" s="59">
        <f>ROUND(Sheet2!M7/Sheet1!M7,-2)</f>
        <v>12500</v>
      </c>
      <c r="N7" s="59">
        <f>ROUND(Sheet2!N7/Sheet1!N7,-2)</f>
        <v>11100</v>
      </c>
      <c r="O7" s="59">
        <f>ROUND(Sheet2!O7/Sheet1!O7,-2)</f>
        <v>9200</v>
      </c>
      <c r="P7" s="59">
        <f>ROUND(Sheet2!P7/Sheet1!P7,-2)</f>
        <v>8900</v>
      </c>
      <c r="Q7" s="59">
        <f>ROUND(Sheet2!Q7/Sheet1!Q7,-2)</f>
        <v>8900</v>
      </c>
      <c r="R7" s="59">
        <f>ROUND(Sheet2!R7/Sheet1!R7,-2)</f>
        <v>8600</v>
      </c>
      <c r="S7" s="59">
        <f>ROUND(Sheet2!S7/Sheet1!S7,-2)</f>
        <v>9000</v>
      </c>
      <c r="T7" s="59">
        <f>ROUND(Sheet2!T7/Sheet1!T7,-2)</f>
        <v>9500</v>
      </c>
      <c r="U7" s="59">
        <f>ROUND(Sheet2!U7/Sheet1!U7,-2)</f>
        <v>9500</v>
      </c>
      <c r="V7" s="60">
        <f>ROUND(Sheet2!V7/Sheet1!V7,-2)</f>
        <v>9700</v>
      </c>
    </row>
    <row r="8" spans="1:23" x14ac:dyDescent="0.25">
      <c r="A8" s="67" t="s">
        <v>29</v>
      </c>
      <c r="B8" s="59" t="s">
        <v>19</v>
      </c>
      <c r="C8" s="59">
        <f>ROUND(Sheet2!C8/Sheet1!C8,-2)</f>
        <v>7400</v>
      </c>
      <c r="D8" s="59">
        <f>ROUND(Sheet2!D8/Sheet1!D8,-2)</f>
        <v>7900</v>
      </c>
      <c r="E8" s="59">
        <f>ROUND(Sheet2!E8/Sheet1!E8,-2)</f>
        <v>7800</v>
      </c>
      <c r="F8" s="59">
        <f>ROUND(Sheet2!F8/Sheet1!F8,-2)</f>
        <v>7700</v>
      </c>
      <c r="G8" s="59">
        <f>ROUND(Sheet2!G8/Sheet1!G8,-2)</f>
        <v>7900</v>
      </c>
      <c r="H8" s="59">
        <f>ROUND(Sheet2!H8/Sheet1!H8,-2)</f>
        <v>8200</v>
      </c>
      <c r="I8" s="59">
        <f>ROUND(Sheet2!I8/Sheet1!I8,-2)</f>
        <v>8000</v>
      </c>
      <c r="J8" s="59">
        <f>ROUND(Sheet2!J8/Sheet1!J8,-2)</f>
        <v>7800</v>
      </c>
      <c r="K8" s="59">
        <f>ROUND(Sheet2!K8/Sheet1!K8,-2)</f>
        <v>7700</v>
      </c>
      <c r="L8" s="59">
        <f>ROUND(Sheet2!L8/Sheet1!L8,-2)</f>
        <v>100</v>
      </c>
      <c r="M8" s="59">
        <f>ROUND(Sheet2!M8/Sheet1!M8,-2)</f>
        <v>11100</v>
      </c>
      <c r="N8" s="59">
        <f>ROUND(Sheet2!N8/Sheet1!N8,-2)</f>
        <v>11100</v>
      </c>
      <c r="O8" s="59">
        <f>ROUND(Sheet2!O8/Sheet1!O8,-2)</f>
        <v>10700</v>
      </c>
      <c r="P8" s="59">
        <f>ROUND(Sheet2!P8/Sheet1!P8,-2)</f>
        <v>12200</v>
      </c>
      <c r="Q8" s="59">
        <f>ROUND(Sheet2!Q8/Sheet1!Q8,-2)</f>
        <v>12700</v>
      </c>
      <c r="R8" s="59">
        <f>ROUND(Sheet2!R8/Sheet1!R8,-2)</f>
        <v>13300</v>
      </c>
      <c r="S8" s="59">
        <f>ROUND(Sheet2!S8/Sheet1!S8,-2)</f>
        <v>13800</v>
      </c>
      <c r="T8" s="59">
        <f>ROUND(Sheet2!T8/Sheet1!T8,-2)</f>
        <v>13700</v>
      </c>
      <c r="U8" s="59">
        <f>ROUND(Sheet2!U8/Sheet1!U8,-2)</f>
        <v>13500</v>
      </c>
      <c r="V8" s="60">
        <f>ROUND(Sheet2!V8/Sheet1!V8,-2)</f>
        <v>13400</v>
      </c>
    </row>
    <row r="9" spans="1:23" x14ac:dyDescent="0.25">
      <c r="A9" s="67" t="s">
        <v>30</v>
      </c>
      <c r="B9" s="59" t="s">
        <v>20</v>
      </c>
      <c r="C9" s="59">
        <f>ROUND(Sheet2!C9/Sheet1!C9,-2)</f>
        <v>9300</v>
      </c>
      <c r="D9" s="59">
        <f>ROUND(Sheet2!D9/Sheet1!D9,-2)</f>
        <v>8800</v>
      </c>
      <c r="E9" s="59">
        <f>ROUND(Sheet2!E9/Sheet1!E9,-2)</f>
        <v>8700</v>
      </c>
      <c r="F9" s="59">
        <f>ROUND(Sheet2!F9/Sheet1!F9,-2)</f>
        <v>8600</v>
      </c>
      <c r="G9" s="59">
        <f>ROUND(Sheet2!G9/Sheet1!G9,-2)</f>
        <v>8600</v>
      </c>
      <c r="H9" s="59">
        <f>ROUND(Sheet2!H9/Sheet1!H9,-2)</f>
        <v>8900</v>
      </c>
      <c r="I9" s="59">
        <f>ROUND(Sheet2!I9/Sheet1!I9,-2)</f>
        <v>9000</v>
      </c>
      <c r="J9" s="59">
        <f>ROUND(Sheet2!J9/Sheet1!J9,-2)</f>
        <v>9200</v>
      </c>
      <c r="K9" s="59">
        <f>ROUND(Sheet2!K9/Sheet1!K9,-2)</f>
        <v>9200</v>
      </c>
      <c r="L9" s="59">
        <f>ROUND(Sheet2!L9/Sheet1!L9,-2)</f>
        <v>9400</v>
      </c>
      <c r="M9" s="59">
        <f>ROUND(Sheet2!M9/Sheet1!M9,-2)</f>
        <v>11400</v>
      </c>
      <c r="N9" s="59">
        <f>ROUND(Sheet2!N9/Sheet1!N9,-2)</f>
        <v>9400</v>
      </c>
      <c r="O9" s="59">
        <f>ROUND(Sheet2!O9/Sheet1!O9,-2)</f>
        <v>8700</v>
      </c>
      <c r="P9" s="59">
        <f>ROUND(Sheet2!P9/Sheet1!P9,-2)</f>
        <v>10000</v>
      </c>
      <c r="Q9" s="59">
        <f>ROUND(Sheet2!Q9/Sheet1!Q9,-2)</f>
        <v>10600</v>
      </c>
      <c r="R9" s="59">
        <f>ROUND(Sheet2!R9/Sheet1!R9,-2)</f>
        <v>10600</v>
      </c>
      <c r="S9" s="59">
        <f>ROUND(Sheet2!S9/Sheet1!S9,-2)</f>
        <v>10800</v>
      </c>
      <c r="T9" s="59">
        <f>ROUND(Sheet2!T9/Sheet1!T9,-2)</f>
        <v>10600</v>
      </c>
      <c r="U9" s="59">
        <f>ROUND(Sheet2!U9/Sheet1!U9,-2)</f>
        <v>10700</v>
      </c>
      <c r="V9" s="60">
        <f>ROUND(Sheet2!V9/Sheet1!V9,-2)</f>
        <v>10900</v>
      </c>
    </row>
    <row r="10" spans="1:23" x14ac:dyDescent="0.25">
      <c r="A10" s="67" t="s">
        <v>31</v>
      </c>
      <c r="B10" s="59" t="s">
        <v>21</v>
      </c>
      <c r="C10" s="59">
        <f>ROUND(Sheet2!C10/Sheet1!C10,-2)</f>
        <v>8100</v>
      </c>
      <c r="D10" s="59">
        <f>ROUND(Sheet2!D10/Sheet1!D10,-2)</f>
        <v>6200</v>
      </c>
      <c r="E10" s="59">
        <f>ROUND(Sheet2!E10/Sheet1!E10,-2)</f>
        <v>5700</v>
      </c>
      <c r="F10" s="59">
        <f>ROUND(Sheet2!F10/Sheet1!F10,-2)</f>
        <v>7200</v>
      </c>
      <c r="G10" s="59">
        <f>ROUND(Sheet2!G10/Sheet1!G10,-2)</f>
        <v>8600</v>
      </c>
      <c r="H10" s="59">
        <f>ROUND(Sheet2!H10/Sheet1!H10,-2)</f>
        <v>9100</v>
      </c>
      <c r="I10" s="59">
        <f>ROUND(Sheet2!I10/Sheet1!I10,-2)</f>
        <v>9400</v>
      </c>
      <c r="J10" s="59">
        <f>ROUND(Sheet2!J10/Sheet1!J10,-2)</f>
        <v>9700</v>
      </c>
      <c r="K10" s="59">
        <f>ROUND(Sheet2!K10/Sheet1!K10,-2)</f>
        <v>9800</v>
      </c>
      <c r="L10" s="59">
        <f>ROUND(Sheet2!L10/Sheet1!L10,-2)</f>
        <v>9900</v>
      </c>
      <c r="M10" s="59">
        <f>ROUND(Sheet2!M10/Sheet1!M10,-2)</f>
        <v>7500</v>
      </c>
      <c r="N10" s="59">
        <f>ROUND(Sheet2!N10/Sheet1!N10,-2)</f>
        <v>6000</v>
      </c>
      <c r="O10" s="59">
        <f>ROUND(Sheet2!O10/Sheet1!O10,-2)</f>
        <v>5400</v>
      </c>
      <c r="P10" s="59">
        <f>ROUND(Sheet2!P10/Sheet1!P10,-2)</f>
        <v>5200</v>
      </c>
      <c r="Q10" s="59">
        <f>ROUND(Sheet2!Q10/Sheet1!Q10,-2)</f>
        <v>5100</v>
      </c>
      <c r="R10" s="59">
        <f>ROUND(Sheet2!R10/Sheet1!R10,-2)</f>
        <v>5700</v>
      </c>
      <c r="S10" s="59">
        <f>ROUND(Sheet2!S10/Sheet1!S10,-2)</f>
        <v>6700</v>
      </c>
      <c r="T10" s="59">
        <f>ROUND(Sheet2!T10/Sheet1!T10,-2)</f>
        <v>7800</v>
      </c>
      <c r="U10" s="59">
        <f>ROUND(Sheet2!U10/Sheet1!U10,-2)</f>
        <v>7900</v>
      </c>
      <c r="V10" s="60">
        <f>ROUND(Sheet2!V10/Sheet1!V10,-2)</f>
        <v>8400</v>
      </c>
    </row>
    <row r="11" spans="1:23" x14ac:dyDescent="0.25">
      <c r="A11" s="67" t="s">
        <v>32</v>
      </c>
      <c r="B11" s="59" t="s">
        <v>22</v>
      </c>
      <c r="C11" s="59">
        <f>ROUND(Sheet2!C11/Sheet1!C11,-2)</f>
        <v>8900</v>
      </c>
      <c r="D11" s="59">
        <f>ROUND(Sheet2!D11/Sheet1!D11,-2)</f>
        <v>9000</v>
      </c>
      <c r="E11" s="59">
        <f>ROUND(Sheet2!E11/Sheet1!E11,-2)</f>
        <v>8900</v>
      </c>
      <c r="F11" s="59">
        <f>ROUND(Sheet2!F11/Sheet1!F11,-2)</f>
        <v>8600</v>
      </c>
      <c r="G11" s="59">
        <f>ROUND(Sheet2!G11/Sheet1!G11,-2)</f>
        <v>8500</v>
      </c>
      <c r="H11" s="59">
        <f>ROUND(Sheet2!H11/Sheet1!H11,-2)</f>
        <v>8400</v>
      </c>
      <c r="I11" s="59">
        <f>ROUND(Sheet2!I11/Sheet1!I11,-2)</f>
        <v>8400</v>
      </c>
      <c r="J11" s="59">
        <f>ROUND(Sheet2!J11/Sheet1!J11,-2)</f>
        <v>8200</v>
      </c>
      <c r="K11" s="59">
        <f>ROUND(Sheet2!K11/Sheet1!K11,-2)</f>
        <v>8100</v>
      </c>
      <c r="L11" s="59">
        <f>ROUND(Sheet2!L11/Sheet1!L11,-2)</f>
        <v>8200</v>
      </c>
      <c r="M11" s="59">
        <f>ROUND(Sheet2!M11/Sheet1!M11,-2)</f>
        <v>14700</v>
      </c>
      <c r="N11" s="59">
        <f>ROUND(Sheet2!N11/Sheet1!N11,-2)</f>
        <v>10500</v>
      </c>
      <c r="O11" s="59">
        <f>ROUND(Sheet2!O11/Sheet1!O11,-2)</f>
        <v>10900</v>
      </c>
      <c r="P11" s="59">
        <f>ROUND(Sheet2!P11/Sheet1!P11,-2)</f>
        <v>11200</v>
      </c>
      <c r="Q11" s="59">
        <f>ROUND(Sheet2!Q11/Sheet1!Q11,-2)</f>
        <v>11400</v>
      </c>
      <c r="R11" s="59">
        <f>ROUND(Sheet2!R11/Sheet1!R11,-2)</f>
        <v>10100</v>
      </c>
      <c r="S11" s="59">
        <f>ROUND(Sheet2!S11/Sheet1!S11,-2)</f>
        <v>10000</v>
      </c>
      <c r="T11" s="59">
        <f>ROUND(Sheet2!T11/Sheet1!T11,-2)</f>
        <v>10100</v>
      </c>
      <c r="U11" s="59">
        <f>ROUND(Sheet2!U11/Sheet1!U11,-2)</f>
        <v>10100</v>
      </c>
      <c r="V11" s="60">
        <f>ROUND(Sheet2!V11/Sheet1!V11,-2)</f>
        <v>10300</v>
      </c>
    </row>
    <row r="12" spans="1:23" x14ac:dyDescent="0.25">
      <c r="A12" s="68" t="s">
        <v>33</v>
      </c>
      <c r="B12" s="61" t="s">
        <v>23</v>
      </c>
      <c r="C12" s="61">
        <f>ROUND(Sheet2!C12/Sheet1!C12,-2)</f>
        <v>4700</v>
      </c>
      <c r="D12" s="61">
        <f>ROUND(Sheet2!D12/Sheet1!D12,-2)</f>
        <v>4300</v>
      </c>
      <c r="E12" s="61">
        <f>ROUND(Sheet2!E12/Sheet1!E12,-2)</f>
        <v>4100</v>
      </c>
      <c r="F12" s="61">
        <f>ROUND(Sheet2!F12/Sheet1!F12,-2)</f>
        <v>3100</v>
      </c>
      <c r="G12" s="61">
        <f>ROUND(Sheet2!G12/Sheet1!G12,-2)</f>
        <v>2900</v>
      </c>
      <c r="H12" s="61">
        <f>ROUND(Sheet2!H12/Sheet1!H12,-2)</f>
        <v>2900</v>
      </c>
      <c r="I12" s="61">
        <f>ROUND(Sheet2!I12/Sheet1!I12,-2)</f>
        <v>2900</v>
      </c>
      <c r="J12" s="61">
        <f>ROUND(Sheet2!J12/Sheet1!J12,-2)</f>
        <v>2900</v>
      </c>
      <c r="K12" s="61">
        <f>ROUND(Sheet2!K12/Sheet1!K12,-2)</f>
        <v>2900</v>
      </c>
      <c r="L12" s="61">
        <f>ROUND(Sheet2!L12/Sheet1!L12,-2)</f>
        <v>2900</v>
      </c>
      <c r="M12" s="61">
        <f>ROUND(Sheet2!M12/Sheet1!M12,-2)</f>
        <v>3000</v>
      </c>
      <c r="N12" s="61">
        <f>ROUND(Sheet2!N12/Sheet1!N12,-2)</f>
        <v>2900</v>
      </c>
      <c r="O12" s="61">
        <f>ROUND(Sheet2!O12/Sheet1!O12,-2)</f>
        <v>3100</v>
      </c>
      <c r="P12" s="61">
        <f>ROUND(Sheet2!P12/Sheet1!P12,-2)</f>
        <v>3400</v>
      </c>
      <c r="Q12" s="61">
        <f>ROUND(Sheet2!Q12/Sheet1!Q12,-2)</f>
        <v>3600</v>
      </c>
      <c r="R12" s="61">
        <f>ROUND(Sheet2!R12/Sheet1!R12,-2)</f>
        <v>3600</v>
      </c>
      <c r="S12" s="61">
        <f>ROUND(Sheet2!S12/Sheet1!S12,-2)</f>
        <v>3600</v>
      </c>
      <c r="T12" s="61">
        <f>ROUND(Sheet2!T12/Sheet1!T12,-2)</f>
        <v>4800</v>
      </c>
      <c r="U12" s="61">
        <f>ROUND(Sheet2!U12/Sheet1!U12,-2)</f>
        <v>5900</v>
      </c>
      <c r="V12" s="62">
        <f>ROUND(Sheet2!V12/Sheet1!V12,-2)</f>
        <v>6400</v>
      </c>
    </row>
    <row r="13" spans="1:23" x14ac:dyDescent="0.25">
      <c r="A13" s="116" t="s">
        <v>34</v>
      </c>
      <c r="B13" s="117"/>
      <c r="C13" s="71">
        <f>SUM(C3:C12)</f>
        <v>97400</v>
      </c>
      <c r="D13" s="72">
        <f t="shared" ref="D13:V13" si="0">SUM(D3:D12)</f>
        <v>94100</v>
      </c>
      <c r="E13" s="72">
        <f t="shared" si="0"/>
        <v>94000</v>
      </c>
      <c r="F13" s="72">
        <f t="shared" si="0"/>
        <v>94700</v>
      </c>
      <c r="G13" s="72">
        <f t="shared" si="0"/>
        <v>95100</v>
      </c>
      <c r="H13" s="72">
        <f t="shared" si="0"/>
        <v>96200</v>
      </c>
      <c r="I13" s="72">
        <f t="shared" si="0"/>
        <v>95600</v>
      </c>
      <c r="J13" s="72">
        <f t="shared" si="0"/>
        <v>95300</v>
      </c>
      <c r="K13" s="72">
        <f t="shared" si="0"/>
        <v>94600</v>
      </c>
      <c r="L13" s="73">
        <f t="shared" si="0"/>
        <v>86300</v>
      </c>
      <c r="M13" s="71">
        <f t="shared" si="0"/>
        <v>122900</v>
      </c>
      <c r="N13" s="72">
        <f t="shared" si="0"/>
        <v>112600</v>
      </c>
      <c r="O13" s="72">
        <f t="shared" si="0"/>
        <v>112000</v>
      </c>
      <c r="P13" s="72">
        <f t="shared" si="0"/>
        <v>112700</v>
      </c>
      <c r="Q13" s="72">
        <f t="shared" si="0"/>
        <v>112000</v>
      </c>
      <c r="R13" s="72">
        <f t="shared" si="0"/>
        <v>108800</v>
      </c>
      <c r="S13" s="72">
        <f t="shared" si="0"/>
        <v>111300</v>
      </c>
      <c r="T13" s="72">
        <f t="shared" si="0"/>
        <v>112700</v>
      </c>
      <c r="U13" s="72">
        <f t="shared" si="0"/>
        <v>112200</v>
      </c>
      <c r="V13" s="74">
        <f t="shared" si="0"/>
        <v>112700</v>
      </c>
      <c r="W13" s="3"/>
    </row>
    <row r="14" spans="1:23" ht="15.75" thickBot="1" x14ac:dyDescent="0.3">
      <c r="A14" s="118"/>
      <c r="B14" s="119"/>
      <c r="C14" s="108" t="s">
        <v>48</v>
      </c>
      <c r="D14" s="110"/>
      <c r="E14" s="75">
        <f>MIN(C13:L13)</f>
        <v>86300</v>
      </c>
      <c r="F14" s="108" t="s">
        <v>49</v>
      </c>
      <c r="G14" s="110"/>
      <c r="H14" s="75">
        <f>MAX(C13:L13)</f>
        <v>97400</v>
      </c>
      <c r="I14" s="108" t="s">
        <v>51</v>
      </c>
      <c r="J14" s="109"/>
      <c r="K14" s="110"/>
      <c r="L14" s="75">
        <f>SUM(C13:L13)</f>
        <v>943300</v>
      </c>
      <c r="M14" s="108" t="s">
        <v>48</v>
      </c>
      <c r="N14" s="110"/>
      <c r="O14" s="75">
        <f>MIN(M13:V13)</f>
        <v>108800</v>
      </c>
      <c r="P14" s="108" t="s">
        <v>49</v>
      </c>
      <c r="Q14" s="110"/>
      <c r="R14" s="75">
        <f>MAX(M13:V13)</f>
        <v>122900</v>
      </c>
      <c r="S14" s="108" t="s">
        <v>50</v>
      </c>
      <c r="T14" s="109"/>
      <c r="U14" s="110"/>
      <c r="V14" s="76">
        <f>SUM(M13:V13)</f>
        <v>1129900</v>
      </c>
    </row>
    <row r="15" spans="1:23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70"/>
      <c r="L15" s="70"/>
      <c r="M15" s="69"/>
      <c r="N15" s="69"/>
      <c r="O15" s="69"/>
      <c r="P15" s="69"/>
      <c r="Q15" s="69"/>
      <c r="R15" s="69"/>
      <c r="S15" s="69"/>
      <c r="T15" s="69"/>
      <c r="U15" s="69"/>
      <c r="V15" s="69"/>
    </row>
  </sheetData>
  <mergeCells count="11">
    <mergeCell ref="I14:K14"/>
    <mergeCell ref="M14:N14"/>
    <mergeCell ref="P14:Q14"/>
    <mergeCell ref="S14:U14"/>
    <mergeCell ref="A1:A2"/>
    <mergeCell ref="B1:B2"/>
    <mergeCell ref="C1:L1"/>
    <mergeCell ref="M1:V1"/>
    <mergeCell ref="A13:B14"/>
    <mergeCell ref="C14:D14"/>
    <mergeCell ref="F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Jovanovic</dc:creator>
  <cp:lastModifiedBy>Boris Jovanovic</cp:lastModifiedBy>
  <dcterms:created xsi:type="dcterms:W3CDTF">2018-02-10T14:38:22Z</dcterms:created>
  <dcterms:modified xsi:type="dcterms:W3CDTF">2018-02-11T18:00:01Z</dcterms:modified>
</cp:coreProperties>
</file>