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-us/Desktop/Cloud-US/3-DISCOVERING/3A--REFILL-MY-MIND/3A2-Learn-new-coding-languages/3A3a-Python-Project/5-Mobility/"/>
    </mc:Choice>
  </mc:AlternateContent>
  <xr:revisionPtr revIDLastSave="0" documentId="13_ncr:1_{AAEC18D6-3A44-FD46-BB57-4808598F9686}" xr6:coauthVersionLast="43" xr6:coauthVersionMax="43" xr10:uidLastSave="{00000000-0000-0000-0000-000000000000}"/>
  <bookViews>
    <workbookView xWindow="3300" yWindow="1980" windowWidth="29420" windowHeight="16980" xr2:uid="{5E4C0402-0DDD-E14B-BF06-ED82FF83D2F6}"/>
  </bookViews>
  <sheets>
    <sheet name="Data" sheetId="2" r:id="rId1"/>
    <sheet name="Route1" sheetId="1" r:id="rId2"/>
    <sheet name="Pivot_sum" sheetId="4" r:id="rId3"/>
    <sheet name="Simulation" sheetId="7" r:id="rId4"/>
  </sheets>
  <definedNames>
    <definedName name="_xlnm._FilterDatabase" localSheetId="0" hidden="1">Data!$A$1:$AL$346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95" i="7" l="1"/>
  <c r="S95" i="7"/>
  <c r="T95" i="7"/>
  <c r="U95" i="7"/>
  <c r="V95" i="7"/>
  <c r="W95" i="7"/>
  <c r="X95" i="7"/>
  <c r="Y95" i="7"/>
  <c r="Z95" i="7"/>
  <c r="AA95" i="7"/>
  <c r="AB95" i="7"/>
  <c r="AC95" i="7"/>
  <c r="AD95" i="7"/>
  <c r="G95" i="7"/>
  <c r="H95" i="7"/>
  <c r="I95" i="7"/>
  <c r="J95" i="7"/>
  <c r="K95" i="7"/>
  <c r="L95" i="7"/>
  <c r="M95" i="7"/>
  <c r="N95" i="7"/>
  <c r="O95" i="7"/>
  <c r="P95" i="7"/>
  <c r="Q95" i="7"/>
  <c r="R95" i="7"/>
  <c r="F95" i="7"/>
  <c r="W102" i="7"/>
  <c r="X102" i="7"/>
  <c r="Y102" i="7"/>
  <c r="Z102" i="7"/>
  <c r="AA102" i="7"/>
  <c r="AB102" i="7"/>
  <c r="AC102" i="7"/>
  <c r="AD102" i="7"/>
  <c r="AE102" i="7"/>
  <c r="W103" i="7"/>
  <c r="X103" i="7"/>
  <c r="Y103" i="7"/>
  <c r="Z103" i="7"/>
  <c r="AA103" i="7"/>
  <c r="AB103" i="7"/>
  <c r="AC103" i="7"/>
  <c r="AD103" i="7"/>
  <c r="AE103" i="7"/>
  <c r="W104" i="7"/>
  <c r="X104" i="7"/>
  <c r="Y104" i="7"/>
  <c r="Z104" i="7"/>
  <c r="AA104" i="7"/>
  <c r="AB104" i="7"/>
  <c r="AC104" i="7"/>
  <c r="AD104" i="7"/>
  <c r="AE104" i="7"/>
  <c r="W105" i="7"/>
  <c r="X105" i="7"/>
  <c r="Y105" i="7"/>
  <c r="Z105" i="7"/>
  <c r="AA105" i="7"/>
  <c r="AB105" i="7"/>
  <c r="AC105" i="7"/>
  <c r="AD105" i="7"/>
  <c r="AE105" i="7"/>
  <c r="W106" i="7"/>
  <c r="X106" i="7"/>
  <c r="Y106" i="7"/>
  <c r="Z106" i="7"/>
  <c r="AA106" i="7"/>
  <c r="AB106" i="7"/>
  <c r="AC106" i="7"/>
  <c r="AD106" i="7"/>
  <c r="AE106" i="7"/>
  <c r="W107" i="7"/>
  <c r="X107" i="7"/>
  <c r="Y107" i="7"/>
  <c r="Z107" i="7"/>
  <c r="AA107" i="7"/>
  <c r="AB107" i="7"/>
  <c r="AC107" i="7"/>
  <c r="AD107" i="7"/>
  <c r="AE107" i="7"/>
  <c r="W108" i="7"/>
  <c r="X108" i="7"/>
  <c r="Y108" i="7"/>
  <c r="Z108" i="7"/>
  <c r="AA108" i="7"/>
  <c r="AB108" i="7"/>
  <c r="AC108" i="7"/>
  <c r="AD108" i="7"/>
  <c r="AE108" i="7"/>
  <c r="W109" i="7"/>
  <c r="X109" i="7"/>
  <c r="Y109" i="7"/>
  <c r="Z109" i="7"/>
  <c r="AA109" i="7"/>
  <c r="AB109" i="7"/>
  <c r="AC109" i="7"/>
  <c r="AD109" i="7"/>
  <c r="AE109" i="7"/>
  <c r="W110" i="7"/>
  <c r="X110" i="7"/>
  <c r="Y110" i="7"/>
  <c r="Z110" i="7"/>
  <c r="AA110" i="7"/>
  <c r="AB110" i="7"/>
  <c r="AC110" i="7"/>
  <c r="AD110" i="7"/>
  <c r="AE110" i="7"/>
  <c r="W111" i="7"/>
  <c r="X111" i="7"/>
  <c r="Y111" i="7"/>
  <c r="Z111" i="7"/>
  <c r="AA111" i="7"/>
  <c r="AB111" i="7"/>
  <c r="AC111" i="7"/>
  <c r="AD111" i="7"/>
  <c r="AE111" i="7"/>
  <c r="W112" i="7"/>
  <c r="X112" i="7"/>
  <c r="Y112" i="7"/>
  <c r="Z112" i="7"/>
  <c r="AA112" i="7"/>
  <c r="AB112" i="7"/>
  <c r="AC112" i="7"/>
  <c r="AD112" i="7"/>
  <c r="AE112" i="7"/>
  <c r="W113" i="7"/>
  <c r="X113" i="7"/>
  <c r="Y113" i="7"/>
  <c r="Z113" i="7"/>
  <c r="AA113" i="7"/>
  <c r="AB113" i="7"/>
  <c r="AC113" i="7"/>
  <c r="AD113" i="7"/>
  <c r="AE113" i="7"/>
  <c r="W114" i="7"/>
  <c r="X114" i="7"/>
  <c r="Y114" i="7"/>
  <c r="Z114" i="7"/>
  <c r="AA114" i="7"/>
  <c r="AB114" i="7"/>
  <c r="AC114" i="7"/>
  <c r="AD114" i="7"/>
  <c r="AE114" i="7"/>
  <c r="W115" i="7"/>
  <c r="X115" i="7"/>
  <c r="Y115" i="7"/>
  <c r="Z115" i="7"/>
  <c r="AA115" i="7"/>
  <c r="AB115" i="7"/>
  <c r="AC115" i="7"/>
  <c r="AD115" i="7"/>
  <c r="AE115" i="7"/>
  <c r="W116" i="7"/>
  <c r="X116" i="7"/>
  <c r="Y116" i="7"/>
  <c r="Z116" i="7"/>
  <c r="AA116" i="7"/>
  <c r="AB116" i="7"/>
  <c r="AC116" i="7"/>
  <c r="AD116" i="7"/>
  <c r="AE116" i="7"/>
  <c r="W117" i="7"/>
  <c r="X117" i="7"/>
  <c r="Y117" i="7"/>
  <c r="Z117" i="7"/>
  <c r="AA117" i="7"/>
  <c r="AB117" i="7"/>
  <c r="AC117" i="7"/>
  <c r="AD117" i="7"/>
  <c r="AE117" i="7"/>
  <c r="W118" i="7"/>
  <c r="X118" i="7"/>
  <c r="Y118" i="7"/>
  <c r="Z118" i="7"/>
  <c r="AA118" i="7"/>
  <c r="AB118" i="7"/>
  <c r="AC118" i="7"/>
  <c r="AD118" i="7"/>
  <c r="AE118" i="7"/>
  <c r="W119" i="7"/>
  <c r="X119" i="7"/>
  <c r="Y119" i="7"/>
  <c r="Z119" i="7"/>
  <c r="AA119" i="7"/>
  <c r="AB119" i="7"/>
  <c r="AC119" i="7"/>
  <c r="AD119" i="7"/>
  <c r="AE119" i="7"/>
  <c r="W120" i="7"/>
  <c r="X120" i="7"/>
  <c r="Y120" i="7"/>
  <c r="Z120" i="7"/>
  <c r="AA120" i="7"/>
  <c r="AB120" i="7"/>
  <c r="AC120" i="7"/>
  <c r="AD120" i="7"/>
  <c r="AE120" i="7"/>
  <c r="W121" i="7"/>
  <c r="X121" i="7"/>
  <c r="Y121" i="7"/>
  <c r="Z121" i="7"/>
  <c r="AA121" i="7"/>
  <c r="AB121" i="7"/>
  <c r="AC121" i="7"/>
  <c r="AD121" i="7"/>
  <c r="AE121" i="7"/>
  <c r="W122" i="7"/>
  <c r="X122" i="7"/>
  <c r="Y122" i="7"/>
  <c r="Z122" i="7"/>
  <c r="AA122" i="7"/>
  <c r="AB122" i="7"/>
  <c r="AC122" i="7"/>
  <c r="AD122" i="7"/>
  <c r="AE122" i="7"/>
  <c r="W123" i="7"/>
  <c r="X123" i="7"/>
  <c r="Y123" i="7"/>
  <c r="Z123" i="7"/>
  <c r="AA123" i="7"/>
  <c r="AB123" i="7"/>
  <c r="AC123" i="7"/>
  <c r="AD123" i="7"/>
  <c r="AE123" i="7"/>
  <c r="W124" i="7"/>
  <c r="X124" i="7"/>
  <c r="Y124" i="7"/>
  <c r="Z124" i="7"/>
  <c r="AA124" i="7"/>
  <c r="AB124" i="7"/>
  <c r="AC124" i="7"/>
  <c r="AD124" i="7"/>
  <c r="AE124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02" i="7"/>
  <c r="W128" i="7"/>
  <c r="X128" i="7"/>
  <c r="Y128" i="7"/>
  <c r="Z128" i="7"/>
  <c r="AA128" i="7"/>
  <c r="AB128" i="7"/>
  <c r="AC128" i="7"/>
  <c r="AD128" i="7"/>
  <c r="AE128" i="7"/>
  <c r="W129" i="7"/>
  <c r="X129" i="7"/>
  <c r="Y129" i="7"/>
  <c r="Z129" i="7"/>
  <c r="AA129" i="7"/>
  <c r="AB129" i="7"/>
  <c r="AC129" i="7"/>
  <c r="AD129" i="7"/>
  <c r="AE129" i="7"/>
  <c r="W130" i="7"/>
  <c r="X130" i="7"/>
  <c r="Y130" i="7"/>
  <c r="Z130" i="7"/>
  <c r="AA130" i="7"/>
  <c r="AB130" i="7"/>
  <c r="AC130" i="7"/>
  <c r="AD130" i="7"/>
  <c r="AE130" i="7"/>
  <c r="W131" i="7"/>
  <c r="X131" i="7"/>
  <c r="Y131" i="7"/>
  <c r="Z131" i="7"/>
  <c r="AA131" i="7"/>
  <c r="AB131" i="7"/>
  <c r="AC131" i="7"/>
  <c r="AD131" i="7"/>
  <c r="AE131" i="7"/>
  <c r="W132" i="7"/>
  <c r="X132" i="7"/>
  <c r="Y132" i="7"/>
  <c r="Z132" i="7"/>
  <c r="AA132" i="7"/>
  <c r="AB132" i="7"/>
  <c r="AC132" i="7"/>
  <c r="AD132" i="7"/>
  <c r="AE132" i="7"/>
  <c r="W133" i="7"/>
  <c r="X133" i="7"/>
  <c r="Y133" i="7"/>
  <c r="Z133" i="7"/>
  <c r="AA133" i="7"/>
  <c r="AB133" i="7"/>
  <c r="AC133" i="7"/>
  <c r="AD133" i="7"/>
  <c r="AE133" i="7"/>
  <c r="W134" i="7"/>
  <c r="X134" i="7"/>
  <c r="Y134" i="7"/>
  <c r="Z134" i="7"/>
  <c r="AA134" i="7"/>
  <c r="AB134" i="7"/>
  <c r="AC134" i="7"/>
  <c r="AD134" i="7"/>
  <c r="AE134" i="7"/>
  <c r="W135" i="7"/>
  <c r="X135" i="7"/>
  <c r="Y135" i="7"/>
  <c r="Z135" i="7"/>
  <c r="AA135" i="7"/>
  <c r="AB135" i="7"/>
  <c r="AC135" i="7"/>
  <c r="AD135" i="7"/>
  <c r="AE135" i="7"/>
  <c r="W136" i="7"/>
  <c r="X136" i="7"/>
  <c r="Y136" i="7"/>
  <c r="Z136" i="7"/>
  <c r="AA136" i="7"/>
  <c r="AB136" i="7"/>
  <c r="AC136" i="7"/>
  <c r="AD136" i="7"/>
  <c r="AE136" i="7"/>
  <c r="W137" i="7"/>
  <c r="X137" i="7"/>
  <c r="Y137" i="7"/>
  <c r="Z137" i="7"/>
  <c r="AA137" i="7"/>
  <c r="AB137" i="7"/>
  <c r="AC137" i="7"/>
  <c r="AD137" i="7"/>
  <c r="AE137" i="7"/>
  <c r="W138" i="7"/>
  <c r="X138" i="7"/>
  <c r="Y138" i="7"/>
  <c r="Z138" i="7"/>
  <c r="AA138" i="7"/>
  <c r="AB138" i="7"/>
  <c r="AC138" i="7"/>
  <c r="AD138" i="7"/>
  <c r="AE138" i="7"/>
  <c r="W139" i="7"/>
  <c r="X139" i="7"/>
  <c r="Y139" i="7"/>
  <c r="Z139" i="7"/>
  <c r="AA139" i="7"/>
  <c r="AB139" i="7"/>
  <c r="AC139" i="7"/>
  <c r="AD139" i="7"/>
  <c r="AE139" i="7"/>
  <c r="W140" i="7"/>
  <c r="X140" i="7"/>
  <c r="Y140" i="7"/>
  <c r="Z140" i="7"/>
  <c r="AA140" i="7"/>
  <c r="AB140" i="7"/>
  <c r="AC140" i="7"/>
  <c r="AD140" i="7"/>
  <c r="AE140" i="7"/>
  <c r="W141" i="7"/>
  <c r="X141" i="7"/>
  <c r="Y141" i="7"/>
  <c r="Z141" i="7"/>
  <c r="AA141" i="7"/>
  <c r="AB141" i="7"/>
  <c r="AC141" i="7"/>
  <c r="AD141" i="7"/>
  <c r="AE141" i="7"/>
  <c r="W142" i="7"/>
  <c r="X142" i="7"/>
  <c r="Y142" i="7"/>
  <c r="Z142" i="7"/>
  <c r="AA142" i="7"/>
  <c r="AB142" i="7"/>
  <c r="AC142" i="7"/>
  <c r="AD142" i="7"/>
  <c r="AE142" i="7"/>
  <c r="W143" i="7"/>
  <c r="X143" i="7"/>
  <c r="Y143" i="7"/>
  <c r="Z143" i="7"/>
  <c r="AA143" i="7"/>
  <c r="AB143" i="7"/>
  <c r="AC143" i="7"/>
  <c r="AD143" i="7"/>
  <c r="AE143" i="7"/>
  <c r="W144" i="7"/>
  <c r="X144" i="7"/>
  <c r="Y144" i="7"/>
  <c r="Z144" i="7"/>
  <c r="AA144" i="7"/>
  <c r="AB144" i="7"/>
  <c r="AC144" i="7"/>
  <c r="AD144" i="7"/>
  <c r="AE144" i="7"/>
  <c r="W145" i="7"/>
  <c r="X145" i="7"/>
  <c r="Y145" i="7"/>
  <c r="Z145" i="7"/>
  <c r="AA145" i="7"/>
  <c r="AB145" i="7"/>
  <c r="AC145" i="7"/>
  <c r="AD145" i="7"/>
  <c r="AE145" i="7"/>
  <c r="W146" i="7"/>
  <c r="X146" i="7"/>
  <c r="Y146" i="7"/>
  <c r="Z146" i="7"/>
  <c r="AA146" i="7"/>
  <c r="AB146" i="7"/>
  <c r="AC146" i="7"/>
  <c r="AD146" i="7"/>
  <c r="AE146" i="7"/>
  <c r="W147" i="7"/>
  <c r="X147" i="7"/>
  <c r="Y147" i="7"/>
  <c r="Z147" i="7"/>
  <c r="AA147" i="7"/>
  <c r="AB147" i="7"/>
  <c r="AC147" i="7"/>
  <c r="AD147" i="7"/>
  <c r="AE147" i="7"/>
  <c r="W148" i="7"/>
  <c r="X148" i="7"/>
  <c r="Y148" i="7"/>
  <c r="Z148" i="7"/>
  <c r="AA148" i="7"/>
  <c r="AB148" i="7"/>
  <c r="AC148" i="7"/>
  <c r="AD148" i="7"/>
  <c r="AE148" i="7"/>
  <c r="W149" i="7"/>
  <c r="X149" i="7"/>
  <c r="Y149" i="7"/>
  <c r="Z149" i="7"/>
  <c r="AA149" i="7"/>
  <c r="AB149" i="7"/>
  <c r="AC149" i="7"/>
  <c r="AD149" i="7"/>
  <c r="AE149" i="7"/>
  <c r="W150" i="7"/>
  <c r="X150" i="7"/>
  <c r="Y150" i="7"/>
  <c r="Z150" i="7"/>
  <c r="AA150" i="7"/>
  <c r="AB150" i="7"/>
  <c r="AC150" i="7"/>
  <c r="AD150" i="7"/>
  <c r="AE150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28" i="7"/>
  <c r="U155" i="7"/>
  <c r="V155" i="7"/>
  <c r="W155" i="7"/>
  <c r="X155" i="7"/>
  <c r="Y155" i="7"/>
  <c r="Z155" i="7"/>
  <c r="AA155" i="7"/>
  <c r="AB155" i="7"/>
  <c r="AC155" i="7"/>
  <c r="AD155" i="7"/>
  <c r="AE155" i="7"/>
  <c r="U156" i="7"/>
  <c r="V156" i="7"/>
  <c r="W156" i="7"/>
  <c r="X156" i="7"/>
  <c r="Y156" i="7"/>
  <c r="Z156" i="7"/>
  <c r="AA156" i="7"/>
  <c r="AB156" i="7"/>
  <c r="AC156" i="7"/>
  <c r="AD156" i="7"/>
  <c r="AE156" i="7"/>
  <c r="U157" i="7"/>
  <c r="V157" i="7"/>
  <c r="W157" i="7"/>
  <c r="X157" i="7"/>
  <c r="Y157" i="7"/>
  <c r="Z157" i="7"/>
  <c r="AA157" i="7"/>
  <c r="AB157" i="7"/>
  <c r="AC157" i="7"/>
  <c r="AD157" i="7"/>
  <c r="AE157" i="7"/>
  <c r="U158" i="7"/>
  <c r="V158" i="7"/>
  <c r="W158" i="7"/>
  <c r="X158" i="7"/>
  <c r="Y158" i="7"/>
  <c r="Z158" i="7"/>
  <c r="AA158" i="7"/>
  <c r="AB158" i="7"/>
  <c r="AC158" i="7"/>
  <c r="AD158" i="7"/>
  <c r="AE158" i="7"/>
  <c r="U159" i="7"/>
  <c r="V159" i="7"/>
  <c r="W159" i="7"/>
  <c r="X159" i="7"/>
  <c r="Y159" i="7"/>
  <c r="Z159" i="7"/>
  <c r="AA159" i="7"/>
  <c r="AB159" i="7"/>
  <c r="AC159" i="7"/>
  <c r="AD159" i="7"/>
  <c r="AE159" i="7"/>
  <c r="U160" i="7"/>
  <c r="V160" i="7"/>
  <c r="W160" i="7"/>
  <c r="X160" i="7"/>
  <c r="Y160" i="7"/>
  <c r="Z160" i="7"/>
  <c r="AA160" i="7"/>
  <c r="AB160" i="7"/>
  <c r="AC160" i="7"/>
  <c r="AD160" i="7"/>
  <c r="AE160" i="7"/>
  <c r="U161" i="7"/>
  <c r="V161" i="7"/>
  <c r="W161" i="7"/>
  <c r="X161" i="7"/>
  <c r="Y161" i="7"/>
  <c r="Z161" i="7"/>
  <c r="AA161" i="7"/>
  <c r="AB161" i="7"/>
  <c r="AC161" i="7"/>
  <c r="AD161" i="7"/>
  <c r="AE161" i="7"/>
  <c r="U162" i="7"/>
  <c r="V162" i="7"/>
  <c r="W162" i="7"/>
  <c r="X162" i="7"/>
  <c r="Y162" i="7"/>
  <c r="Z162" i="7"/>
  <c r="AA162" i="7"/>
  <c r="AB162" i="7"/>
  <c r="AC162" i="7"/>
  <c r="AD162" i="7"/>
  <c r="AE162" i="7"/>
  <c r="U163" i="7"/>
  <c r="V163" i="7"/>
  <c r="W163" i="7"/>
  <c r="X163" i="7"/>
  <c r="Y163" i="7"/>
  <c r="Z163" i="7"/>
  <c r="AA163" i="7"/>
  <c r="AB163" i="7"/>
  <c r="AC163" i="7"/>
  <c r="AD163" i="7"/>
  <c r="AE163" i="7"/>
  <c r="U164" i="7"/>
  <c r="V164" i="7"/>
  <c r="W164" i="7"/>
  <c r="X164" i="7"/>
  <c r="Y164" i="7"/>
  <c r="Z164" i="7"/>
  <c r="AA164" i="7"/>
  <c r="AB164" i="7"/>
  <c r="AC164" i="7"/>
  <c r="AD164" i="7"/>
  <c r="AE164" i="7"/>
  <c r="U165" i="7"/>
  <c r="V165" i="7"/>
  <c r="W165" i="7"/>
  <c r="X165" i="7"/>
  <c r="Y165" i="7"/>
  <c r="Z165" i="7"/>
  <c r="AA165" i="7"/>
  <c r="AB165" i="7"/>
  <c r="AC165" i="7"/>
  <c r="AD165" i="7"/>
  <c r="AE165" i="7"/>
  <c r="U166" i="7"/>
  <c r="V166" i="7"/>
  <c r="W166" i="7"/>
  <c r="X166" i="7"/>
  <c r="Y166" i="7"/>
  <c r="Z166" i="7"/>
  <c r="AA166" i="7"/>
  <c r="AB166" i="7"/>
  <c r="AC166" i="7"/>
  <c r="AD166" i="7"/>
  <c r="AE166" i="7"/>
  <c r="U167" i="7"/>
  <c r="V167" i="7"/>
  <c r="W167" i="7"/>
  <c r="X167" i="7"/>
  <c r="Y167" i="7"/>
  <c r="Z167" i="7"/>
  <c r="AA167" i="7"/>
  <c r="AB167" i="7"/>
  <c r="AC167" i="7"/>
  <c r="AD167" i="7"/>
  <c r="AE167" i="7"/>
  <c r="U168" i="7"/>
  <c r="V168" i="7"/>
  <c r="W168" i="7"/>
  <c r="X168" i="7"/>
  <c r="Y168" i="7"/>
  <c r="Z168" i="7"/>
  <c r="AA168" i="7"/>
  <c r="AB168" i="7"/>
  <c r="AC168" i="7"/>
  <c r="AD168" i="7"/>
  <c r="AE168" i="7"/>
  <c r="U169" i="7"/>
  <c r="V169" i="7"/>
  <c r="W169" i="7"/>
  <c r="X169" i="7"/>
  <c r="Y169" i="7"/>
  <c r="Z169" i="7"/>
  <c r="AA169" i="7"/>
  <c r="AB169" i="7"/>
  <c r="AC169" i="7"/>
  <c r="AD169" i="7"/>
  <c r="AE169" i="7"/>
  <c r="U170" i="7"/>
  <c r="V170" i="7"/>
  <c r="W170" i="7"/>
  <c r="X170" i="7"/>
  <c r="Y170" i="7"/>
  <c r="Z170" i="7"/>
  <c r="AA170" i="7"/>
  <c r="AB170" i="7"/>
  <c r="AC170" i="7"/>
  <c r="AD170" i="7"/>
  <c r="AE170" i="7"/>
  <c r="U171" i="7"/>
  <c r="V171" i="7"/>
  <c r="W171" i="7"/>
  <c r="X171" i="7"/>
  <c r="Y171" i="7"/>
  <c r="Z171" i="7"/>
  <c r="AA171" i="7"/>
  <c r="AB171" i="7"/>
  <c r="AC171" i="7"/>
  <c r="AD171" i="7"/>
  <c r="AE171" i="7"/>
  <c r="U172" i="7"/>
  <c r="V172" i="7"/>
  <c r="W172" i="7"/>
  <c r="X172" i="7"/>
  <c r="Y172" i="7"/>
  <c r="Z172" i="7"/>
  <c r="AA172" i="7"/>
  <c r="AB172" i="7"/>
  <c r="AC172" i="7"/>
  <c r="AD172" i="7"/>
  <c r="AE172" i="7"/>
  <c r="U173" i="7"/>
  <c r="V173" i="7"/>
  <c r="W173" i="7"/>
  <c r="X173" i="7"/>
  <c r="Y173" i="7"/>
  <c r="Z173" i="7"/>
  <c r="AA173" i="7"/>
  <c r="AB173" i="7"/>
  <c r="AC173" i="7"/>
  <c r="AD173" i="7"/>
  <c r="AE173" i="7"/>
  <c r="U174" i="7"/>
  <c r="V174" i="7"/>
  <c r="W174" i="7"/>
  <c r="X174" i="7"/>
  <c r="Y174" i="7"/>
  <c r="Z174" i="7"/>
  <c r="AA174" i="7"/>
  <c r="AB174" i="7"/>
  <c r="AC174" i="7"/>
  <c r="AD174" i="7"/>
  <c r="AE174" i="7"/>
  <c r="U175" i="7"/>
  <c r="V175" i="7"/>
  <c r="W175" i="7"/>
  <c r="X175" i="7"/>
  <c r="Y175" i="7"/>
  <c r="Z175" i="7"/>
  <c r="AA175" i="7"/>
  <c r="AB175" i="7"/>
  <c r="AC175" i="7"/>
  <c r="AD175" i="7"/>
  <c r="AE175" i="7"/>
  <c r="U176" i="7"/>
  <c r="V176" i="7"/>
  <c r="W176" i="7"/>
  <c r="X176" i="7"/>
  <c r="Y176" i="7"/>
  <c r="Z176" i="7"/>
  <c r="AA176" i="7"/>
  <c r="AB176" i="7"/>
  <c r="AC176" i="7"/>
  <c r="AD176" i="7"/>
  <c r="AE176" i="7"/>
  <c r="U177" i="7"/>
  <c r="V177" i="7"/>
  <c r="W177" i="7"/>
  <c r="X177" i="7"/>
  <c r="Y177" i="7"/>
  <c r="Z177" i="7"/>
  <c r="AA177" i="7"/>
  <c r="AB177" i="7"/>
  <c r="AC177" i="7"/>
  <c r="AD177" i="7"/>
  <c r="AE177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55" i="7"/>
  <c r="L5" i="2" l="1"/>
  <c r="L4" i="2"/>
  <c r="L3" i="2"/>
  <c r="L2" i="2"/>
  <c r="L8" i="2"/>
  <c r="L18" i="2"/>
  <c r="L17" i="2"/>
  <c r="L16" i="2"/>
  <c r="L15" i="2"/>
  <c r="L14" i="2"/>
  <c r="L13" i="2"/>
  <c r="L12" i="2"/>
  <c r="L11" i="2"/>
  <c r="L10" i="2"/>
  <c r="AD178" i="7" l="1"/>
  <c r="AD97" i="7" s="1"/>
  <c r="Z178" i="7"/>
  <c r="Z97" i="7" s="1"/>
  <c r="V178" i="7"/>
  <c r="V97" i="7" s="1"/>
  <c r="N178" i="7" l="1"/>
  <c r="N97" i="7" s="1"/>
  <c r="X151" i="7"/>
  <c r="X96" i="7" s="1"/>
  <c r="Y178" i="7"/>
  <c r="Y97" i="7" s="1"/>
  <c r="L151" i="7"/>
  <c r="L96" i="7" s="1"/>
  <c r="AC178" i="7"/>
  <c r="AC97" i="7" s="1"/>
  <c r="R178" i="7"/>
  <c r="R97" i="7" s="1"/>
  <c r="J178" i="7"/>
  <c r="J97" i="7" s="1"/>
  <c r="U178" i="7"/>
  <c r="U97" i="7" s="1"/>
  <c r="Q178" i="7"/>
  <c r="Q97" i="7" s="1"/>
  <c r="M178" i="7"/>
  <c r="M97" i="7" s="1"/>
  <c r="I178" i="7"/>
  <c r="I97" i="7" s="1"/>
  <c r="AA151" i="7"/>
  <c r="AA96" i="7" s="1"/>
  <c r="W151" i="7"/>
  <c r="W96" i="7" s="1"/>
  <c r="AE151" i="7"/>
  <c r="AE96" i="7" s="1"/>
  <c r="AB151" i="7"/>
  <c r="AB96" i="7" s="1"/>
  <c r="T151" i="7"/>
  <c r="T96" i="7" s="1"/>
  <c r="P151" i="7"/>
  <c r="P96" i="7" s="1"/>
  <c r="H151" i="7"/>
  <c r="H96" i="7" s="1"/>
  <c r="S151" i="7"/>
  <c r="S96" i="7" s="1"/>
  <c r="O151" i="7"/>
  <c r="O96" i="7" s="1"/>
  <c r="K151" i="7"/>
  <c r="K96" i="7" s="1"/>
  <c r="G151" i="7"/>
  <c r="G96" i="7" s="1"/>
  <c r="F178" i="7"/>
  <c r="F97" i="7" s="1"/>
  <c r="F151" i="7"/>
  <c r="F96" i="7" s="1"/>
  <c r="N151" i="7"/>
  <c r="V151" i="7"/>
  <c r="Z151" i="7"/>
  <c r="H178" i="7"/>
  <c r="H97" i="7" s="1"/>
  <c r="L178" i="7"/>
  <c r="P178" i="7"/>
  <c r="P97" i="7" s="1"/>
  <c r="T178" i="7"/>
  <c r="T97" i="7" s="1"/>
  <c r="X178" i="7"/>
  <c r="AB178" i="7"/>
  <c r="AB97" i="7" s="1"/>
  <c r="J151" i="7"/>
  <c r="J96" i="7" s="1"/>
  <c r="R151" i="7"/>
  <c r="R96" i="7" s="1"/>
  <c r="R98" i="7" s="1"/>
  <c r="AD151" i="7"/>
  <c r="I151" i="7"/>
  <c r="I96" i="7" s="1"/>
  <c r="M151" i="7"/>
  <c r="Q151" i="7"/>
  <c r="U151" i="7"/>
  <c r="Y151" i="7"/>
  <c r="AC151" i="7"/>
  <c r="G178" i="7"/>
  <c r="G97" i="7" s="1"/>
  <c r="K178" i="7"/>
  <c r="K97" i="7" s="1"/>
  <c r="O178" i="7"/>
  <c r="O97" i="7" s="1"/>
  <c r="S178" i="7"/>
  <c r="S97" i="7" s="1"/>
  <c r="W178" i="7"/>
  <c r="W97" i="7" s="1"/>
  <c r="AA178" i="7"/>
  <c r="AA97" i="7" s="1"/>
  <c r="AE178" i="7"/>
  <c r="AE97" i="7" s="1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6" i="2"/>
  <c r="L7" i="2"/>
  <c r="L9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F98" i="7" l="1"/>
  <c r="T98" i="7"/>
  <c r="O98" i="7"/>
  <c r="S98" i="7"/>
  <c r="AB98" i="7"/>
  <c r="J98" i="7"/>
  <c r="G98" i="7"/>
  <c r="H98" i="7"/>
  <c r="AE98" i="7"/>
  <c r="AA98" i="7"/>
  <c r="I98" i="7"/>
  <c r="K98" i="7"/>
  <c r="P98" i="7"/>
  <c r="W98" i="7"/>
  <c r="Y180" i="7"/>
  <c r="Y96" i="7"/>
  <c r="Y98" i="7" s="1"/>
  <c r="U180" i="7"/>
  <c r="U96" i="7"/>
  <c r="U98" i="7" s="1"/>
  <c r="X180" i="7"/>
  <c r="X97" i="7"/>
  <c r="X98" i="7" s="1"/>
  <c r="AC180" i="7"/>
  <c r="AC96" i="7"/>
  <c r="AC98" i="7" s="1"/>
  <c r="M180" i="7"/>
  <c r="M96" i="7"/>
  <c r="M98" i="7" s="1"/>
  <c r="V180" i="7"/>
  <c r="V96" i="7"/>
  <c r="V98" i="7" s="1"/>
  <c r="L180" i="7"/>
  <c r="L97" i="7"/>
  <c r="L98" i="7" s="1"/>
  <c r="N180" i="7"/>
  <c r="N96" i="7"/>
  <c r="N98" i="7" s="1"/>
  <c r="AD180" i="7"/>
  <c r="AD96" i="7"/>
  <c r="AD98" i="7" s="1"/>
  <c r="Q180" i="7"/>
  <c r="Q96" i="7"/>
  <c r="Q98" i="7" s="1"/>
  <c r="Z180" i="7"/>
  <c r="Z96" i="7"/>
  <c r="Z98" i="7" s="1"/>
  <c r="X125" i="7"/>
  <c r="T125" i="7"/>
  <c r="L125" i="7"/>
  <c r="H125" i="7"/>
  <c r="F125" i="7"/>
  <c r="K180" i="7"/>
  <c r="M125" i="7"/>
  <c r="J180" i="7"/>
  <c r="G180" i="7"/>
  <c r="I180" i="7"/>
  <c r="W180" i="7"/>
  <c r="F180" i="7"/>
  <c r="T180" i="7"/>
  <c r="H180" i="7"/>
  <c r="AE180" i="7"/>
  <c r="P180" i="7"/>
  <c r="O180" i="7"/>
  <c r="AA180" i="7"/>
  <c r="R180" i="7"/>
  <c r="S180" i="7"/>
  <c r="AB180" i="7"/>
  <c r="AD125" i="7"/>
  <c r="Z125" i="7"/>
  <c r="V125" i="7"/>
  <c r="R125" i="7"/>
  <c r="N125" i="7"/>
  <c r="J125" i="7"/>
  <c r="S125" i="7"/>
  <c r="AE125" i="7"/>
  <c r="Y125" i="7"/>
  <c r="Q125" i="7"/>
  <c r="I125" i="7"/>
  <c r="W125" i="7"/>
  <c r="O125" i="7"/>
  <c r="K125" i="7"/>
  <c r="G125" i="7"/>
  <c r="U125" i="7"/>
  <c r="AA125" i="7"/>
  <c r="P125" i="7"/>
  <c r="AB125" i="7"/>
  <c r="AC125" i="7"/>
</calcChain>
</file>

<file path=xl/sharedStrings.xml><?xml version="1.0" encoding="utf-8"?>
<sst xmlns="http://schemas.openxmlformats.org/spreadsheetml/2006/main" count="3224" uniqueCount="152">
  <si>
    <t>CountyOrigin</t>
  </si>
  <si>
    <t>MunicipalityOrigin</t>
  </si>
  <si>
    <t>DestinationCounty</t>
  </si>
  <si>
    <t>DestinationMunicipality</t>
  </si>
  <si>
    <t>Grand Total</t>
  </si>
  <si>
    <t>Mercer County</t>
  </si>
  <si>
    <t>East Windsor township</t>
  </si>
  <si>
    <t>Ewing township</t>
  </si>
  <si>
    <t>Hamilton township</t>
  </si>
  <si>
    <t>Hightstown borough</t>
  </si>
  <si>
    <t>Hopewell township</t>
  </si>
  <si>
    <t>Lawrence township</t>
  </si>
  <si>
    <t>Princeton</t>
  </si>
  <si>
    <t>Robbinsville township</t>
  </si>
  <si>
    <t>Trenton city</t>
  </si>
  <si>
    <t>West Windsor township</t>
  </si>
  <si>
    <t>Middlesex County</t>
  </si>
  <si>
    <t>Cranbury township</t>
  </si>
  <si>
    <t>Monroe township</t>
  </si>
  <si>
    <t>New Brunswick city</t>
  </si>
  <si>
    <t>North Brunswick township</t>
  </si>
  <si>
    <t>Plainsboro township</t>
  </si>
  <si>
    <t>South Brunswick township</t>
  </si>
  <si>
    <t>Somerset County</t>
  </si>
  <si>
    <t>Franklin township</t>
  </si>
  <si>
    <t>Montgomery township</t>
  </si>
  <si>
    <t>Hopewell borough</t>
  </si>
  <si>
    <t>Pennington borough</t>
  </si>
  <si>
    <t>Hillsborough township</t>
  </si>
  <si>
    <t>Jamesburg borough</t>
  </si>
  <si>
    <t>Rocky Hill borough</t>
  </si>
  <si>
    <t>DirectionalCategories</t>
  </si>
  <si>
    <t>US1-Northwest</t>
  </si>
  <si>
    <t>US1-Southwest</t>
  </si>
  <si>
    <t>US1-Southeast</t>
  </si>
  <si>
    <t>US1-Northeast</t>
  </si>
  <si>
    <t>UsingRt1</t>
  </si>
  <si>
    <t>Sum of Grand Total</t>
  </si>
  <si>
    <t>A</t>
  </si>
  <si>
    <t>B</t>
  </si>
  <si>
    <t>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</si>
  <si>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</si>
  <si>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</si>
  <si>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</si>
  <si>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</si>
  <si>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</si>
  <si>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</si>
  <si>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</si>
  <si>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</si>
  <si>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</si>
  <si>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</si>
  <si>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</si>
  <si>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</si>
  <si>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</si>
  <si>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</si>
  <si>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</si>
  <si>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</si>
  <si>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</si>
  <si>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</si>
  <si>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</si>
  <si>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</si>
  <si>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</si>
  <si>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</si>
  <si>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</si>
  <si>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Ridge Rd</t>
  </si>
  <si>
    <t>Promenade Bld</t>
  </si>
  <si>
    <t>4150 Monmouth Junction</t>
  </si>
  <si>
    <t>New Rd</t>
  </si>
  <si>
    <t>4030 Monmouth Junction</t>
  </si>
  <si>
    <t>3948 Monmouth Junction</t>
  </si>
  <si>
    <t>Sand Hills Rd / Major Rd</t>
  </si>
  <si>
    <t>1864 US-1, North Brunswick Township</t>
  </si>
  <si>
    <t>Burnet St</t>
  </si>
  <si>
    <t>34 US-1, New Brunswick, NJ 08901</t>
  </si>
  <si>
    <t>Ryders Lane</t>
  </si>
  <si>
    <t>Main road access to Rt 1</t>
  </si>
  <si>
    <t>Noticeable buidling</t>
  </si>
  <si>
    <t>Location (Google)</t>
  </si>
  <si>
    <t>Double Tree</t>
  </si>
  <si>
    <t>Bowlero, North Village Shopping center</t>
  </si>
  <si>
    <t>Rutgers Gardens</t>
  </si>
  <si>
    <t>AMC New Brunswick, Raritan river</t>
  </si>
  <si>
    <t>Georges Rd / Route 130 / Miltown Rd</t>
  </si>
  <si>
    <t>Maalouf Buick/Chevrolet</t>
  </si>
  <si>
    <t>Adams Ln</t>
  </si>
  <si>
    <t>Franklin Park</t>
  </si>
  <si>
    <t>2900 US-1, North Brunswick Township</t>
  </si>
  <si>
    <t>3780 US-1, Monmouth Junction, NJ 08852</t>
  </si>
  <si>
    <t>Extra Storage</t>
  </si>
  <si>
    <t>Henderson Rd</t>
  </si>
  <si>
    <t>4355 US-1, Princeton, NJ 08540</t>
  </si>
  <si>
    <t>College Rd</t>
  </si>
  <si>
    <t>Robert Wood Johnson Foundation</t>
  </si>
  <si>
    <t>Scudders Mills Rd</t>
  </si>
  <si>
    <t>Harrison Rd</t>
  </si>
  <si>
    <t>Washington Rd</t>
  </si>
  <si>
    <t>Alexander Rd</t>
  </si>
  <si>
    <t>Meadow Rd</t>
  </si>
  <si>
    <t>Market Fair</t>
  </si>
  <si>
    <t>QuakerBridge Rd</t>
  </si>
  <si>
    <t xml:space="preserve">Nassau Park, </t>
  </si>
  <si>
    <t>Brunswick Pike, Lawrenceville, NJ 08648</t>
  </si>
  <si>
    <t>I295</t>
  </si>
  <si>
    <t>Trenton</t>
  </si>
  <si>
    <t>Index</t>
  </si>
  <si>
    <t>Lawrence Shopping Center</t>
  </si>
  <si>
    <t>c</t>
  </si>
  <si>
    <t>u</t>
  </si>
  <si>
    <t>Sum of Car, truck, or van: Carpooled</t>
  </si>
  <si>
    <t>Sum of Car, truck, or van: Drove alone</t>
  </si>
  <si>
    <t>a</t>
  </si>
  <si>
    <t>-</t>
  </si>
  <si>
    <t>DirectionRt1</t>
  </si>
  <si>
    <t>North</t>
  </si>
  <si>
    <t>South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</si>
  <si>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</si>
  <si>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</si>
  <si>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</si>
  <si>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</si>
  <si>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</si>
  <si>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</si>
  <si>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</si>
  <si>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</si>
  <si>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</si>
  <si>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</si>
  <si>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</si>
  <si>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</si>
  <si>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</si>
  <si>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N</t>
  </si>
  <si>
    <t xml:space="preserve"> O</t>
  </si>
  <si>
    <t xml:space="preserve"> P</t>
  </si>
  <si>
    <t xml:space="preserve"> Q</t>
  </si>
  <si>
    <t xml:space="preserve"> R</t>
  </si>
  <si>
    <t xml:space="preserve"> S</t>
  </si>
  <si>
    <t xml:space="preserve"> T</t>
  </si>
  <si>
    <t xml:space="preserve"> U</t>
  </si>
  <si>
    <t xml:space="preserve"> V</t>
  </si>
  <si>
    <t xml:space="preserve"> W</t>
  </si>
  <si>
    <t xml:space="preserve"> X</t>
  </si>
  <si>
    <t xml:space="preserve"> Y</t>
  </si>
  <si>
    <t xml:space="preserve"> Z</t>
  </si>
  <si>
    <t>Check</t>
  </si>
  <si>
    <t>Values</t>
  </si>
  <si>
    <t>TotalCommunters</t>
  </si>
  <si>
    <t>North + South</t>
  </si>
  <si>
    <t>North direction</t>
  </si>
  <si>
    <t>South direction</t>
  </si>
  <si>
    <t>Route 206</t>
  </si>
  <si>
    <t>Car_truck_or_van_Carpooled</t>
  </si>
  <si>
    <t>Car_truck_or van_Drove_alone</t>
  </si>
  <si>
    <t>Sum of Car_truck_or_van_Carpooled</t>
  </si>
  <si>
    <t>Sum of Car_truck_or van_Drove_alone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</si>
</sst>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top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0" fillId="0" borderId="0" xfId="0" pivotButton="1"/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/>
    <xf numFmtId="0" fontId="4" fillId="11" borderId="1" xfId="0" applyFont="1" applyFill="1" applyBorder="1" applyAlignment="1">
      <alignment wrapText="1"/>
    </xf>
    <xf numFmtId="0" fontId="4" fillId="0" borderId="1" xfId="0" applyFont="1" applyBorder="1"/>
    <xf numFmtId="0" fontId="4" fillId="11" borderId="1" xfId="0" applyFont="1" applyFill="1" applyBorder="1"/>
    <xf numFmtId="0" fontId="6" fillId="8" borderId="1" xfId="0" applyFont="1" applyFill="1" applyBorder="1"/>
    <xf numFmtId="0" fontId="7" fillId="8" borderId="1" xfId="0" applyFont="1" applyFill="1" applyBorder="1"/>
    <xf numFmtId="0" fontId="4" fillId="0" borderId="0" xfId="0" applyFont="1" applyAlignment="1">
      <alignment wrapText="1"/>
    </xf>
    <xf numFmtId="0" fontId="1" fillId="11" borderId="1" xfId="0" applyFont="1" applyFill="1" applyBorder="1" applyAlignment="1">
      <alignment wrapText="1"/>
    </xf>
    <xf numFmtId="0" fontId="3" fillId="0" borderId="0" xfId="0" applyFont="1"/>
    <xf numFmtId="1" fontId="1" fillId="0" borderId="1" xfId="0" applyNumberFormat="1" applyFont="1" applyBorder="1"/>
    <xf numFmtId="1" fontId="0" fillId="0" borderId="1" xfId="0" applyNumberFormat="1" applyBorder="1"/>
    <xf numFmtId="0" fontId="4" fillId="0" borderId="0" xfId="0" applyFont="1"/>
    <xf numFmtId="0" fontId="0" fillId="2" borderId="2" xfId="0" applyFill="1" applyBorder="1"/>
    <xf numFmtId="0" fontId="0" fillId="6" borderId="1" xfId="0" applyFill="1" applyBorder="1"/>
    <xf numFmtId="0" fontId="1" fillId="6" borderId="1" xfId="0" applyFont="1" applyFill="1" applyBorder="1" applyAlignment="1">
      <alignment vertical="top" wrapText="1"/>
    </xf>
    <xf numFmtId="1" fontId="4" fillId="0" borderId="1" xfId="0" applyNumberFormat="1" applyFont="1" applyBorder="1"/>
    <xf numFmtId="1" fontId="8" fillId="0" borderId="0" xfId="0" applyNumberFormat="1" applyFont="1"/>
    <xf numFmtId="0" fontId="5" fillId="2" borderId="2" xfId="0" applyFont="1" applyFill="1" applyBorder="1"/>
    <xf numFmtId="0" fontId="0" fillId="7" borderId="1" xfId="0" applyFont="1" applyFill="1" applyBorder="1" applyAlignment="1">
      <alignment horizontal="center"/>
    </xf>
    <xf numFmtId="0" fontId="0" fillId="12" borderId="1" xfId="0" applyFill="1" applyBorder="1"/>
    <xf numFmtId="0" fontId="0" fillId="3" borderId="1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alignment wrapTex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Route 1 commuters from CJ area per municipality destination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Simulation!$E$102</c:f>
              <c:strCache>
                <c:ptCount val="1"/>
                <c:pt idx="0">
                  <c:v>Cranbury township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Simulation!$F$102:$AE$102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F-C54A-85B8-885E9EC8D670}"/>
            </c:ext>
          </c:extLst>
        </c:ser>
        <c:ser>
          <c:idx val="1"/>
          <c:order val="1"/>
          <c:tx>
            <c:strRef>
              <c:f>Simulation!$E$103</c:f>
              <c:strCache>
                <c:ptCount val="1"/>
                <c:pt idx="0">
                  <c:v>East Windsor township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Simulation!$F$103:$AE$103</c:f>
              <c:numCache>
                <c:formatCode>General</c:formatCode>
                <c:ptCount val="26"/>
                <c:pt idx="0">
                  <c:v>1050.8599999999999</c:v>
                </c:pt>
                <c:pt idx="1">
                  <c:v>6.8</c:v>
                </c:pt>
                <c:pt idx="2">
                  <c:v>6.8</c:v>
                </c:pt>
                <c:pt idx="3">
                  <c:v>42.65</c:v>
                </c:pt>
                <c:pt idx="4">
                  <c:v>39.25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7.8</c:v>
                </c:pt>
                <c:pt idx="11">
                  <c:v>7.8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F-C54A-85B8-885E9EC8D670}"/>
            </c:ext>
          </c:extLst>
        </c:ser>
        <c:ser>
          <c:idx val="2"/>
          <c:order val="2"/>
          <c:tx>
            <c:strRef>
              <c:f>Simulation!$E$104</c:f>
              <c:strCache>
                <c:ptCount val="1"/>
                <c:pt idx="0">
                  <c:v>Ewing township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Simulation!$F$104:$AE$104</c:f>
              <c:numCache>
                <c:formatCode>General</c:formatCode>
                <c:ptCount val="26"/>
                <c:pt idx="0">
                  <c:v>37.69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29.4</c:v>
                </c:pt>
                <c:pt idx="5">
                  <c:v>29.4</c:v>
                </c:pt>
                <c:pt idx="6">
                  <c:v>29.4</c:v>
                </c:pt>
                <c:pt idx="7">
                  <c:v>29.4</c:v>
                </c:pt>
                <c:pt idx="8">
                  <c:v>29.4</c:v>
                </c:pt>
                <c:pt idx="9">
                  <c:v>29.4</c:v>
                </c:pt>
                <c:pt idx="10">
                  <c:v>29.4</c:v>
                </c:pt>
                <c:pt idx="11">
                  <c:v>29.4</c:v>
                </c:pt>
                <c:pt idx="12">
                  <c:v>28.8</c:v>
                </c:pt>
                <c:pt idx="13">
                  <c:v>28.8</c:v>
                </c:pt>
                <c:pt idx="14">
                  <c:v>28.8</c:v>
                </c:pt>
                <c:pt idx="15">
                  <c:v>28.8</c:v>
                </c:pt>
                <c:pt idx="16">
                  <c:v>17.600000000000001</c:v>
                </c:pt>
                <c:pt idx="17">
                  <c:v>17.600000000000001</c:v>
                </c:pt>
                <c:pt idx="18">
                  <c:v>17.600000000000001</c:v>
                </c:pt>
                <c:pt idx="19">
                  <c:v>17.600000000000001</c:v>
                </c:pt>
                <c:pt idx="20">
                  <c:v>17.600000000000001</c:v>
                </c:pt>
                <c:pt idx="21">
                  <c:v>17.600000000000001</c:v>
                </c:pt>
                <c:pt idx="22">
                  <c:v>17.600000000000001</c:v>
                </c:pt>
                <c:pt idx="23">
                  <c:v>17.600000000000001</c:v>
                </c:pt>
                <c:pt idx="24">
                  <c:v>17.600000000000001</c:v>
                </c:pt>
                <c:pt idx="25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F-C54A-85B8-885E9EC8D670}"/>
            </c:ext>
          </c:extLst>
        </c:ser>
        <c:ser>
          <c:idx val="3"/>
          <c:order val="3"/>
          <c:tx>
            <c:strRef>
              <c:f>Simulation!$E$105</c:f>
              <c:strCache>
                <c:ptCount val="1"/>
                <c:pt idx="0">
                  <c:v>Franklin township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Simulation!$F$105:$AE$105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F-C54A-85B8-885E9EC8D670}"/>
            </c:ext>
          </c:extLst>
        </c:ser>
        <c:ser>
          <c:idx val="4"/>
          <c:order val="4"/>
          <c:tx>
            <c:strRef>
              <c:f>Simulation!$E$106</c:f>
              <c:strCache>
                <c:ptCount val="1"/>
                <c:pt idx="0">
                  <c:v>Hamilton township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Simulation!$F$106:$AE$106</c:f>
              <c:numCache>
                <c:formatCode>General</c:formatCode>
                <c:ptCount val="26"/>
                <c:pt idx="0">
                  <c:v>1224.1099999999999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183.2</c:v>
                </c:pt>
                <c:pt idx="5">
                  <c:v>196.8</c:v>
                </c:pt>
                <c:pt idx="6">
                  <c:v>196.8</c:v>
                </c:pt>
                <c:pt idx="7">
                  <c:v>196.8</c:v>
                </c:pt>
                <c:pt idx="8">
                  <c:v>196.8</c:v>
                </c:pt>
                <c:pt idx="9">
                  <c:v>196.8</c:v>
                </c:pt>
                <c:pt idx="10">
                  <c:v>196.8</c:v>
                </c:pt>
                <c:pt idx="11">
                  <c:v>196.8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56.1</c:v>
                </c:pt>
                <c:pt idx="17">
                  <c:v>56.1</c:v>
                </c:pt>
                <c:pt idx="18">
                  <c:v>56.1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4F-C54A-85B8-885E9EC8D670}"/>
            </c:ext>
          </c:extLst>
        </c:ser>
        <c:ser>
          <c:idx val="5"/>
          <c:order val="5"/>
          <c:tx>
            <c:strRef>
              <c:f>Simulation!$E$107</c:f>
              <c:strCache>
                <c:ptCount val="1"/>
                <c:pt idx="0">
                  <c:v>Hightstown borough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Simulation!$F$107:$AE$107</c:f>
              <c:numCache>
                <c:formatCode>General</c:formatCode>
                <c:ptCount val="26"/>
                <c:pt idx="0">
                  <c:v>49.14</c:v>
                </c:pt>
                <c:pt idx="1">
                  <c:v>4.3</c:v>
                </c:pt>
                <c:pt idx="2">
                  <c:v>4.3</c:v>
                </c:pt>
                <c:pt idx="3">
                  <c:v>8.6</c:v>
                </c:pt>
                <c:pt idx="4">
                  <c:v>14.5</c:v>
                </c:pt>
                <c:pt idx="5">
                  <c:v>14.5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4F-C54A-85B8-885E9EC8D670}"/>
            </c:ext>
          </c:extLst>
        </c:ser>
        <c:ser>
          <c:idx val="6"/>
          <c:order val="6"/>
          <c:tx>
            <c:strRef>
              <c:f>Simulation!$E$108</c:f>
              <c:strCache>
                <c:ptCount val="1"/>
                <c:pt idx="0">
                  <c:v>Hillsborough township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Simulation!$F$108:$AE$108</c:f>
              <c:numCache>
                <c:formatCode>General</c:formatCode>
                <c:ptCount val="26"/>
                <c:pt idx="0">
                  <c:v>14.4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4F-C54A-85B8-885E9EC8D670}"/>
            </c:ext>
          </c:extLst>
        </c:ser>
        <c:ser>
          <c:idx val="7"/>
          <c:order val="7"/>
          <c:tx>
            <c:strRef>
              <c:f>Simulation!$E$109</c:f>
              <c:strCache>
                <c:ptCount val="1"/>
                <c:pt idx="0">
                  <c:v>Hopewell borough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Simulation!$F$109:$AE$109</c:f>
              <c:numCache>
                <c:formatCode>General</c:formatCode>
                <c:ptCount val="26"/>
                <c:pt idx="0">
                  <c:v>1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4F-C54A-85B8-885E9EC8D670}"/>
            </c:ext>
          </c:extLst>
        </c:ser>
        <c:ser>
          <c:idx val="8"/>
          <c:order val="8"/>
          <c:tx>
            <c:strRef>
              <c:f>Simulation!$E$110</c:f>
              <c:strCache>
                <c:ptCount val="1"/>
                <c:pt idx="0">
                  <c:v>Hopewell township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Simulation!$F$110:$AE$110</c:f>
              <c:numCache>
                <c:formatCode>General</c:formatCode>
                <c:ptCount val="26"/>
                <c:pt idx="0">
                  <c:v>136.1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5.0999999999999996</c:v>
                </c:pt>
                <c:pt idx="5">
                  <c:v>5.0999999999999996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4F-C54A-85B8-885E9EC8D670}"/>
            </c:ext>
          </c:extLst>
        </c:ser>
        <c:ser>
          <c:idx val="9"/>
          <c:order val="9"/>
          <c:tx>
            <c:strRef>
              <c:f>Simulation!$E$111</c:f>
              <c:strCache>
                <c:ptCount val="1"/>
                <c:pt idx="0">
                  <c:v>Jamesburg borough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Simulation!$F$111:$AE$111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4F-C54A-85B8-885E9EC8D670}"/>
            </c:ext>
          </c:extLst>
        </c:ser>
        <c:ser>
          <c:idx val="10"/>
          <c:order val="10"/>
          <c:tx>
            <c:strRef>
              <c:f>Simulation!$E$112</c:f>
              <c:strCache>
                <c:ptCount val="1"/>
                <c:pt idx="0">
                  <c:v>Lawrence township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Simulation!$F$112:$AE$112</c:f>
              <c:numCache>
                <c:formatCode>General</c:formatCode>
                <c:ptCount val="26"/>
                <c:pt idx="0">
                  <c:v>4918.7700000000004</c:v>
                </c:pt>
                <c:pt idx="1">
                  <c:v>177.8</c:v>
                </c:pt>
                <c:pt idx="2">
                  <c:v>177.8</c:v>
                </c:pt>
                <c:pt idx="3">
                  <c:v>0</c:v>
                </c:pt>
                <c:pt idx="4">
                  <c:v>123.8</c:v>
                </c:pt>
                <c:pt idx="5">
                  <c:v>123.8</c:v>
                </c:pt>
                <c:pt idx="6">
                  <c:v>107.2</c:v>
                </c:pt>
                <c:pt idx="7">
                  <c:v>107.2</c:v>
                </c:pt>
                <c:pt idx="8">
                  <c:v>107.2</c:v>
                </c:pt>
                <c:pt idx="9">
                  <c:v>107.2</c:v>
                </c:pt>
                <c:pt idx="10">
                  <c:v>107.2</c:v>
                </c:pt>
                <c:pt idx="11">
                  <c:v>107.2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4F-C54A-85B8-885E9EC8D670}"/>
            </c:ext>
          </c:extLst>
        </c:ser>
        <c:ser>
          <c:idx val="11"/>
          <c:order val="11"/>
          <c:tx>
            <c:strRef>
              <c:f>Simulation!$E$113</c:f>
              <c:strCache>
                <c:ptCount val="1"/>
                <c:pt idx="0">
                  <c:v>Monroe township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Simulation!$F$113:$AE$113</c:f>
              <c:numCache>
                <c:formatCode>General</c:formatCode>
                <c:ptCount val="26"/>
                <c:pt idx="0">
                  <c:v>15.52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4F-C54A-85B8-885E9EC8D670}"/>
            </c:ext>
          </c:extLst>
        </c:ser>
        <c:ser>
          <c:idx val="12"/>
          <c:order val="12"/>
          <c:tx>
            <c:strRef>
              <c:f>Simulation!$E$114</c:f>
              <c:strCache>
                <c:ptCount val="1"/>
                <c:pt idx="0">
                  <c:v>Montgomery township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Simulation!$F$114:$AE$114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4F-C54A-85B8-885E9EC8D670}"/>
            </c:ext>
          </c:extLst>
        </c:ser>
        <c:ser>
          <c:idx val="13"/>
          <c:order val="13"/>
          <c:tx>
            <c:strRef>
              <c:f>Simulation!$E$115</c:f>
              <c:strCache>
                <c:ptCount val="1"/>
                <c:pt idx="0">
                  <c:v>New Brunswick city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Simulation!$F$115:$AE$115</c:f>
              <c:numCache>
                <c:formatCode>General</c:formatCode>
                <c:ptCount val="26"/>
                <c:pt idx="0">
                  <c:v>1279.69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86.6</c:v>
                </c:pt>
                <c:pt idx="14">
                  <c:v>86.6</c:v>
                </c:pt>
                <c:pt idx="15">
                  <c:v>86.6</c:v>
                </c:pt>
                <c:pt idx="16">
                  <c:v>100.6</c:v>
                </c:pt>
                <c:pt idx="17">
                  <c:v>100.6</c:v>
                </c:pt>
                <c:pt idx="18">
                  <c:v>100.6</c:v>
                </c:pt>
                <c:pt idx="19">
                  <c:v>193.3</c:v>
                </c:pt>
                <c:pt idx="20">
                  <c:v>193.3</c:v>
                </c:pt>
                <c:pt idx="21">
                  <c:v>193.3</c:v>
                </c:pt>
                <c:pt idx="22">
                  <c:v>193.3</c:v>
                </c:pt>
                <c:pt idx="23">
                  <c:v>193.3</c:v>
                </c:pt>
                <c:pt idx="24">
                  <c:v>193.3</c:v>
                </c:pt>
                <c:pt idx="25">
                  <c:v>193.3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4F-C54A-85B8-885E9EC8D670}"/>
            </c:ext>
          </c:extLst>
        </c:ser>
        <c:ser>
          <c:idx val="14"/>
          <c:order val="14"/>
          <c:tx>
            <c:strRef>
              <c:f>Simulation!$E$116</c:f>
              <c:strCache>
                <c:ptCount val="1"/>
                <c:pt idx="0">
                  <c:v>North Brunswick township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Simulation!$F$116:$AE$116</c:f>
              <c:numCache>
                <c:formatCode>General</c:formatCode>
                <c:ptCount val="26"/>
                <c:pt idx="0">
                  <c:v>933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33.200000000000003</c:v>
                </c:pt>
                <c:pt idx="5">
                  <c:v>33.200000000000003</c:v>
                </c:pt>
                <c:pt idx="6">
                  <c:v>33.200000000000003</c:v>
                </c:pt>
                <c:pt idx="7">
                  <c:v>33.200000000000003</c:v>
                </c:pt>
                <c:pt idx="8">
                  <c:v>33.200000000000003</c:v>
                </c:pt>
                <c:pt idx="9">
                  <c:v>43.3</c:v>
                </c:pt>
                <c:pt idx="10">
                  <c:v>43.3</c:v>
                </c:pt>
                <c:pt idx="11">
                  <c:v>43.3</c:v>
                </c:pt>
                <c:pt idx="12">
                  <c:v>43.3</c:v>
                </c:pt>
                <c:pt idx="13">
                  <c:v>90.3</c:v>
                </c:pt>
                <c:pt idx="14">
                  <c:v>90.3</c:v>
                </c:pt>
                <c:pt idx="15">
                  <c:v>90.3</c:v>
                </c:pt>
                <c:pt idx="16">
                  <c:v>90.3</c:v>
                </c:pt>
                <c:pt idx="17">
                  <c:v>90.3</c:v>
                </c:pt>
                <c:pt idx="18">
                  <c:v>90.3</c:v>
                </c:pt>
                <c:pt idx="19">
                  <c:v>105.9</c:v>
                </c:pt>
                <c:pt idx="20">
                  <c:v>158.1</c:v>
                </c:pt>
                <c:pt idx="21">
                  <c:v>158.1</c:v>
                </c:pt>
                <c:pt idx="22">
                  <c:v>158.1</c:v>
                </c:pt>
                <c:pt idx="23">
                  <c:v>158.1</c:v>
                </c:pt>
                <c:pt idx="24">
                  <c:v>158.1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4F-C54A-85B8-885E9EC8D670}"/>
            </c:ext>
          </c:extLst>
        </c:ser>
        <c:ser>
          <c:idx val="15"/>
          <c:order val="15"/>
          <c:tx>
            <c:strRef>
              <c:f>Simulation!$E$117</c:f>
              <c:strCache>
                <c:ptCount val="1"/>
                <c:pt idx="0">
                  <c:v>Pennington borough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Simulation!$F$117:$AE$117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4F-C54A-85B8-885E9EC8D670}"/>
            </c:ext>
          </c:extLst>
        </c:ser>
        <c:ser>
          <c:idx val="16"/>
          <c:order val="16"/>
          <c:tx>
            <c:strRef>
              <c:f>Simulation!$E$118</c:f>
              <c:strCache>
                <c:ptCount val="1"/>
                <c:pt idx="0">
                  <c:v>Plainsboro township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Simulation!$F$118:$AE$118</c:f>
              <c:numCache>
                <c:formatCode>General</c:formatCode>
                <c:ptCount val="26"/>
                <c:pt idx="0">
                  <c:v>2224.21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87.7</c:v>
                </c:pt>
                <c:pt idx="5">
                  <c:v>87.7</c:v>
                </c:pt>
                <c:pt idx="6">
                  <c:v>87.7</c:v>
                </c:pt>
                <c:pt idx="7">
                  <c:v>87.7</c:v>
                </c:pt>
                <c:pt idx="8">
                  <c:v>129.61000000000001</c:v>
                </c:pt>
                <c:pt idx="9">
                  <c:v>221.92</c:v>
                </c:pt>
                <c:pt idx="10">
                  <c:v>265.10000000000002</c:v>
                </c:pt>
                <c:pt idx="11">
                  <c:v>265.10000000000002</c:v>
                </c:pt>
                <c:pt idx="12">
                  <c:v>50.4</c:v>
                </c:pt>
                <c:pt idx="13">
                  <c:v>70.2</c:v>
                </c:pt>
                <c:pt idx="14">
                  <c:v>70.2</c:v>
                </c:pt>
                <c:pt idx="15">
                  <c:v>70.2</c:v>
                </c:pt>
                <c:pt idx="16">
                  <c:v>19.8</c:v>
                </c:pt>
                <c:pt idx="17">
                  <c:v>19.8</c:v>
                </c:pt>
                <c:pt idx="18">
                  <c:v>19.8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4F-C54A-85B8-885E9EC8D670}"/>
            </c:ext>
          </c:extLst>
        </c:ser>
        <c:ser>
          <c:idx val="17"/>
          <c:order val="17"/>
          <c:tx>
            <c:strRef>
              <c:f>Simulation!$E$119</c:f>
              <c:strCache>
                <c:ptCount val="1"/>
                <c:pt idx="0">
                  <c:v>Princeton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Simulation!$F$119:$AE$119</c:f>
              <c:numCache>
                <c:formatCode>General</c:formatCode>
                <c:ptCount val="26"/>
                <c:pt idx="0">
                  <c:v>339.05</c:v>
                </c:pt>
                <c:pt idx="1">
                  <c:v>33</c:v>
                </c:pt>
                <c:pt idx="2">
                  <c:v>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29.96</c:v>
                </c:pt>
                <c:pt idx="9">
                  <c:v>58.47</c:v>
                </c:pt>
                <c:pt idx="10">
                  <c:v>87.8</c:v>
                </c:pt>
                <c:pt idx="11">
                  <c:v>87.8</c:v>
                </c:pt>
                <c:pt idx="12">
                  <c:v>5.8</c:v>
                </c:pt>
                <c:pt idx="13">
                  <c:v>5.8</c:v>
                </c:pt>
                <c:pt idx="14">
                  <c:v>5.8</c:v>
                </c:pt>
                <c:pt idx="15">
                  <c:v>5.8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4F-C54A-85B8-885E9EC8D670}"/>
            </c:ext>
          </c:extLst>
        </c:ser>
        <c:ser>
          <c:idx val="18"/>
          <c:order val="18"/>
          <c:tx>
            <c:strRef>
              <c:f>Simulation!$E$120</c:f>
              <c:strCache>
                <c:ptCount val="1"/>
                <c:pt idx="0">
                  <c:v>Robbinsville township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Simulation!$F$120:$AE$120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4F-C54A-85B8-885E9EC8D670}"/>
            </c:ext>
          </c:extLst>
        </c:ser>
        <c:ser>
          <c:idx val="19"/>
          <c:order val="19"/>
          <c:tx>
            <c:strRef>
              <c:f>Simulation!$E$121</c:f>
              <c:strCache>
                <c:ptCount val="1"/>
                <c:pt idx="0">
                  <c:v>Rocky Hill borough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Simulation!$F$121:$AE$121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4F-C54A-85B8-885E9EC8D670}"/>
            </c:ext>
          </c:extLst>
        </c:ser>
        <c:ser>
          <c:idx val="20"/>
          <c:order val="20"/>
          <c:tx>
            <c:strRef>
              <c:f>Simulation!$E$122</c:f>
              <c:strCache>
                <c:ptCount val="1"/>
                <c:pt idx="0">
                  <c:v>South Brunswick township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Simulation!$F$122:$AE$122</c:f>
              <c:numCache>
                <c:formatCode>General</c:formatCode>
                <c:ptCount val="26"/>
                <c:pt idx="0">
                  <c:v>696.65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56.9</c:v>
                </c:pt>
                <c:pt idx="5">
                  <c:v>56.9</c:v>
                </c:pt>
                <c:pt idx="6">
                  <c:v>56.9</c:v>
                </c:pt>
                <c:pt idx="7">
                  <c:v>56.9</c:v>
                </c:pt>
                <c:pt idx="8">
                  <c:v>63.8</c:v>
                </c:pt>
                <c:pt idx="9">
                  <c:v>67.25</c:v>
                </c:pt>
                <c:pt idx="10">
                  <c:v>70.7</c:v>
                </c:pt>
                <c:pt idx="11">
                  <c:v>70.7</c:v>
                </c:pt>
                <c:pt idx="12">
                  <c:v>70.7</c:v>
                </c:pt>
                <c:pt idx="13">
                  <c:v>70.7</c:v>
                </c:pt>
                <c:pt idx="14">
                  <c:v>70.7</c:v>
                </c:pt>
                <c:pt idx="15">
                  <c:v>70.7</c:v>
                </c:pt>
                <c:pt idx="16">
                  <c:v>27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4F-C54A-85B8-885E9EC8D670}"/>
            </c:ext>
          </c:extLst>
        </c:ser>
        <c:ser>
          <c:idx val="21"/>
          <c:order val="21"/>
          <c:tx>
            <c:strRef>
              <c:f>Simulation!$E$123</c:f>
              <c:strCache>
                <c:ptCount val="1"/>
                <c:pt idx="0">
                  <c:v>Trenton city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Simulation!$F$123:$AE$123</c:f>
              <c:numCache>
                <c:formatCode>General</c:formatCode>
                <c:ptCount val="26"/>
                <c:pt idx="0">
                  <c:v>13273.06</c:v>
                </c:pt>
                <c:pt idx="1">
                  <c:v>1231.5</c:v>
                </c:pt>
                <c:pt idx="2">
                  <c:v>1231.5</c:v>
                </c:pt>
                <c:pt idx="3">
                  <c:v>425.4</c:v>
                </c:pt>
                <c:pt idx="4">
                  <c:v>393.5</c:v>
                </c:pt>
                <c:pt idx="5">
                  <c:v>393.5</c:v>
                </c:pt>
                <c:pt idx="6">
                  <c:v>105.1</c:v>
                </c:pt>
                <c:pt idx="7">
                  <c:v>105.1</c:v>
                </c:pt>
                <c:pt idx="8">
                  <c:v>105.1</c:v>
                </c:pt>
                <c:pt idx="9">
                  <c:v>105.1</c:v>
                </c:pt>
                <c:pt idx="10">
                  <c:v>101.9</c:v>
                </c:pt>
                <c:pt idx="11">
                  <c:v>101.9</c:v>
                </c:pt>
                <c:pt idx="12">
                  <c:v>43.4</c:v>
                </c:pt>
                <c:pt idx="13">
                  <c:v>43.4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4F-C54A-85B8-885E9EC8D670}"/>
            </c:ext>
          </c:extLst>
        </c:ser>
        <c:ser>
          <c:idx val="22"/>
          <c:order val="22"/>
          <c:tx>
            <c:strRef>
              <c:f>Simulation!$E$124</c:f>
              <c:strCache>
                <c:ptCount val="1"/>
                <c:pt idx="0">
                  <c:v>West Windsor township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Simulation!$F$124:$AE$124</c:f>
              <c:numCache>
                <c:formatCode>General</c:formatCode>
                <c:ptCount val="26"/>
                <c:pt idx="0">
                  <c:v>467.62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38.1</c:v>
                </c:pt>
                <c:pt idx="5">
                  <c:v>38.1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11.8</c:v>
                </c:pt>
                <c:pt idx="10">
                  <c:v>11.8</c:v>
                </c:pt>
                <c:pt idx="11">
                  <c:v>11.8</c:v>
                </c:pt>
                <c:pt idx="12">
                  <c:v>11.8</c:v>
                </c:pt>
                <c:pt idx="13">
                  <c:v>11.8</c:v>
                </c:pt>
                <c:pt idx="14">
                  <c:v>11.8</c:v>
                </c:pt>
                <c:pt idx="15">
                  <c:v>11.8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4F-C54A-85B8-885E9EC8D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865007"/>
        <c:axId val="1520574751"/>
      </c:areaChart>
      <c:catAx>
        <c:axId val="1512865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574751"/>
        <c:crosses val="autoZero"/>
        <c:auto val="1"/>
        <c:lblAlgn val="ctr"/>
        <c:lblOffset val="100"/>
        <c:noMultiLvlLbl val="0"/>
      </c:catAx>
      <c:valAx>
        <c:axId val="1520574751"/>
        <c:scaling>
          <c:orientation val="minMax"/>
          <c:max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865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700474134281607"/>
          <c:y val="3.0003646912556987E-2"/>
          <c:w val="7.9769452205571079E-2"/>
          <c:h val="0.956782262743472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Route 1 commuters from CJ area per municipality destination - NORTH Direction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Simulation!$E$128</c:f>
              <c:strCache>
                <c:ptCount val="1"/>
                <c:pt idx="0">
                  <c:v>Cranbury township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Simulation!$F$128:$AE$128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1840-B735-219904D3C9C8}"/>
            </c:ext>
          </c:extLst>
        </c:ser>
        <c:ser>
          <c:idx val="1"/>
          <c:order val="1"/>
          <c:tx>
            <c:strRef>
              <c:f>Simulation!$E$129</c:f>
              <c:strCache>
                <c:ptCount val="1"/>
                <c:pt idx="0">
                  <c:v>East Windsor township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Simulation!$F$129:$AE$129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1C-1840-B735-219904D3C9C8}"/>
            </c:ext>
          </c:extLst>
        </c:ser>
        <c:ser>
          <c:idx val="2"/>
          <c:order val="2"/>
          <c:tx>
            <c:strRef>
              <c:f>Simulation!$E$130</c:f>
              <c:strCache>
                <c:ptCount val="1"/>
                <c:pt idx="0">
                  <c:v>Ewing township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Simulation!$F$130:$AE$130</c:f>
              <c:numCache>
                <c:formatCode>General</c:formatCode>
                <c:ptCount val="26"/>
                <c:pt idx="0">
                  <c:v>37.69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29.4</c:v>
                </c:pt>
                <c:pt idx="5">
                  <c:v>29.4</c:v>
                </c:pt>
                <c:pt idx="6">
                  <c:v>29.4</c:v>
                </c:pt>
                <c:pt idx="7">
                  <c:v>29.4</c:v>
                </c:pt>
                <c:pt idx="8">
                  <c:v>29.4</c:v>
                </c:pt>
                <c:pt idx="9">
                  <c:v>29.4</c:v>
                </c:pt>
                <c:pt idx="10">
                  <c:v>29.4</c:v>
                </c:pt>
                <c:pt idx="11">
                  <c:v>29.4</c:v>
                </c:pt>
                <c:pt idx="12">
                  <c:v>28.8</c:v>
                </c:pt>
                <c:pt idx="13">
                  <c:v>28.8</c:v>
                </c:pt>
                <c:pt idx="14">
                  <c:v>28.8</c:v>
                </c:pt>
                <c:pt idx="15">
                  <c:v>28.8</c:v>
                </c:pt>
                <c:pt idx="16">
                  <c:v>17.600000000000001</c:v>
                </c:pt>
                <c:pt idx="17">
                  <c:v>17.600000000000001</c:v>
                </c:pt>
                <c:pt idx="18">
                  <c:v>17.600000000000001</c:v>
                </c:pt>
                <c:pt idx="19">
                  <c:v>17.600000000000001</c:v>
                </c:pt>
                <c:pt idx="20">
                  <c:v>17.600000000000001</c:v>
                </c:pt>
                <c:pt idx="21">
                  <c:v>17.600000000000001</c:v>
                </c:pt>
                <c:pt idx="22">
                  <c:v>17.600000000000001</c:v>
                </c:pt>
                <c:pt idx="23">
                  <c:v>17.600000000000001</c:v>
                </c:pt>
                <c:pt idx="24">
                  <c:v>17.600000000000001</c:v>
                </c:pt>
                <c:pt idx="25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C-1840-B735-219904D3C9C8}"/>
            </c:ext>
          </c:extLst>
        </c:ser>
        <c:ser>
          <c:idx val="3"/>
          <c:order val="3"/>
          <c:tx>
            <c:strRef>
              <c:f>Simulation!$E$131</c:f>
              <c:strCache>
                <c:ptCount val="1"/>
                <c:pt idx="0">
                  <c:v>Franklin township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Simulation!$F$131:$AE$131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1C-1840-B735-219904D3C9C8}"/>
            </c:ext>
          </c:extLst>
        </c:ser>
        <c:ser>
          <c:idx val="4"/>
          <c:order val="4"/>
          <c:tx>
            <c:strRef>
              <c:f>Simulation!$E$132</c:f>
              <c:strCache>
                <c:ptCount val="1"/>
                <c:pt idx="0">
                  <c:v>Hamilton township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Simulation!$F$132:$AE$132</c:f>
              <c:numCache>
                <c:formatCode>General</c:formatCode>
                <c:ptCount val="26"/>
                <c:pt idx="0">
                  <c:v>1224.1099999999999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183.2</c:v>
                </c:pt>
                <c:pt idx="5">
                  <c:v>196.8</c:v>
                </c:pt>
                <c:pt idx="6">
                  <c:v>196.8</c:v>
                </c:pt>
                <c:pt idx="7">
                  <c:v>196.8</c:v>
                </c:pt>
                <c:pt idx="8">
                  <c:v>196.8</c:v>
                </c:pt>
                <c:pt idx="9">
                  <c:v>196.8</c:v>
                </c:pt>
                <c:pt idx="10">
                  <c:v>196.8</c:v>
                </c:pt>
                <c:pt idx="11">
                  <c:v>196.8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56.1</c:v>
                </c:pt>
                <c:pt idx="17">
                  <c:v>56.1</c:v>
                </c:pt>
                <c:pt idx="18">
                  <c:v>56.1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1C-1840-B735-219904D3C9C8}"/>
            </c:ext>
          </c:extLst>
        </c:ser>
        <c:ser>
          <c:idx val="5"/>
          <c:order val="5"/>
          <c:tx>
            <c:strRef>
              <c:f>Simulation!$E$133</c:f>
              <c:strCache>
                <c:ptCount val="1"/>
                <c:pt idx="0">
                  <c:v>Hightstown borough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Simulation!$F$133:$AE$133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1C-1840-B735-219904D3C9C8}"/>
            </c:ext>
          </c:extLst>
        </c:ser>
        <c:ser>
          <c:idx val="6"/>
          <c:order val="6"/>
          <c:tx>
            <c:strRef>
              <c:f>Simulation!$E$134</c:f>
              <c:strCache>
                <c:ptCount val="1"/>
                <c:pt idx="0">
                  <c:v>Hillsborough township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Simulation!$F$134:$AE$134</c:f>
              <c:numCache>
                <c:formatCode>General</c:formatCode>
                <c:ptCount val="26"/>
                <c:pt idx="0">
                  <c:v>14.4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1C-1840-B735-219904D3C9C8}"/>
            </c:ext>
          </c:extLst>
        </c:ser>
        <c:ser>
          <c:idx val="7"/>
          <c:order val="7"/>
          <c:tx>
            <c:strRef>
              <c:f>Simulation!$E$135</c:f>
              <c:strCache>
                <c:ptCount val="1"/>
                <c:pt idx="0">
                  <c:v>Hopewell borough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Simulation!$F$135:$AE$135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1C-1840-B735-219904D3C9C8}"/>
            </c:ext>
          </c:extLst>
        </c:ser>
        <c:ser>
          <c:idx val="8"/>
          <c:order val="8"/>
          <c:tx>
            <c:strRef>
              <c:f>Simulation!$E$136</c:f>
              <c:strCache>
                <c:ptCount val="1"/>
                <c:pt idx="0">
                  <c:v>Hopewell township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Simulation!$F$136:$AE$136</c:f>
              <c:numCache>
                <c:formatCode>General</c:formatCode>
                <c:ptCount val="26"/>
                <c:pt idx="0">
                  <c:v>136.1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5.0999999999999996</c:v>
                </c:pt>
                <c:pt idx="5">
                  <c:v>5.0999999999999996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1C-1840-B735-219904D3C9C8}"/>
            </c:ext>
          </c:extLst>
        </c:ser>
        <c:ser>
          <c:idx val="9"/>
          <c:order val="9"/>
          <c:tx>
            <c:strRef>
              <c:f>Simulation!$E$137</c:f>
              <c:strCache>
                <c:ptCount val="1"/>
                <c:pt idx="0">
                  <c:v>Jamesburg borough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Simulation!$F$137:$AE$137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1C-1840-B735-219904D3C9C8}"/>
            </c:ext>
          </c:extLst>
        </c:ser>
        <c:ser>
          <c:idx val="10"/>
          <c:order val="10"/>
          <c:tx>
            <c:strRef>
              <c:f>Simulation!$E$138</c:f>
              <c:strCache>
                <c:ptCount val="1"/>
                <c:pt idx="0">
                  <c:v>Lawrence township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Simulation!$F$138:$AE$138</c:f>
              <c:numCache>
                <c:formatCode>General</c:formatCode>
                <c:ptCount val="26"/>
                <c:pt idx="0">
                  <c:v>1355.15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123.8</c:v>
                </c:pt>
                <c:pt idx="5">
                  <c:v>123.8</c:v>
                </c:pt>
                <c:pt idx="6">
                  <c:v>107.2</c:v>
                </c:pt>
                <c:pt idx="7">
                  <c:v>107.2</c:v>
                </c:pt>
                <c:pt idx="8">
                  <c:v>107.2</c:v>
                </c:pt>
                <c:pt idx="9">
                  <c:v>107.2</c:v>
                </c:pt>
                <c:pt idx="10">
                  <c:v>107.2</c:v>
                </c:pt>
                <c:pt idx="11">
                  <c:v>107.2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1C-1840-B735-219904D3C9C8}"/>
            </c:ext>
          </c:extLst>
        </c:ser>
        <c:ser>
          <c:idx val="11"/>
          <c:order val="11"/>
          <c:tx>
            <c:strRef>
              <c:f>Simulation!$E$139</c:f>
              <c:strCache>
                <c:ptCount val="1"/>
                <c:pt idx="0">
                  <c:v>Monroe township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Simulation!$F$139:$AE$139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E1C-1840-B735-219904D3C9C8}"/>
            </c:ext>
          </c:extLst>
        </c:ser>
        <c:ser>
          <c:idx val="12"/>
          <c:order val="12"/>
          <c:tx>
            <c:strRef>
              <c:f>Simulation!$E$140</c:f>
              <c:strCache>
                <c:ptCount val="1"/>
                <c:pt idx="0">
                  <c:v>Montgomery township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Simulation!$F$140:$AE$140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E1C-1840-B735-219904D3C9C8}"/>
            </c:ext>
          </c:extLst>
        </c:ser>
        <c:ser>
          <c:idx val="13"/>
          <c:order val="13"/>
          <c:tx>
            <c:strRef>
              <c:f>Simulation!$E$141</c:f>
              <c:strCache>
                <c:ptCount val="1"/>
                <c:pt idx="0">
                  <c:v>New Brunswick city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Simulation!$F$141:$AE$141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E1C-1840-B735-219904D3C9C8}"/>
            </c:ext>
          </c:extLst>
        </c:ser>
        <c:ser>
          <c:idx val="14"/>
          <c:order val="14"/>
          <c:tx>
            <c:strRef>
              <c:f>Simulation!$E$142</c:f>
              <c:strCache>
                <c:ptCount val="1"/>
                <c:pt idx="0">
                  <c:v>North Brunswick township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Simulation!$F$142:$AE$142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E1C-1840-B735-219904D3C9C8}"/>
            </c:ext>
          </c:extLst>
        </c:ser>
        <c:ser>
          <c:idx val="15"/>
          <c:order val="15"/>
          <c:tx>
            <c:strRef>
              <c:f>Simulation!$E$143</c:f>
              <c:strCache>
                <c:ptCount val="1"/>
                <c:pt idx="0">
                  <c:v>Pennington borough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Simulation!$F$143:$AE$143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E1C-1840-B735-219904D3C9C8}"/>
            </c:ext>
          </c:extLst>
        </c:ser>
        <c:ser>
          <c:idx val="16"/>
          <c:order val="16"/>
          <c:tx>
            <c:strRef>
              <c:f>Simulation!$E$144</c:f>
              <c:strCache>
                <c:ptCount val="1"/>
                <c:pt idx="0">
                  <c:v>Plainsboro township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Simulation!$F$144:$AE$144</c:f>
              <c:numCache>
                <c:formatCode>General</c:formatCode>
                <c:ptCount val="26"/>
                <c:pt idx="0">
                  <c:v>52.24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19.8</c:v>
                </c:pt>
                <c:pt idx="14">
                  <c:v>19.8</c:v>
                </c:pt>
                <c:pt idx="15">
                  <c:v>19.8</c:v>
                </c:pt>
                <c:pt idx="16">
                  <c:v>19.8</c:v>
                </c:pt>
                <c:pt idx="17">
                  <c:v>19.8</c:v>
                </c:pt>
                <c:pt idx="18">
                  <c:v>19.8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E1C-1840-B735-219904D3C9C8}"/>
            </c:ext>
          </c:extLst>
        </c:ser>
        <c:ser>
          <c:idx val="17"/>
          <c:order val="17"/>
          <c:tx>
            <c:strRef>
              <c:f>Simulation!$E$145</c:f>
              <c:strCache>
                <c:ptCount val="1"/>
                <c:pt idx="0">
                  <c:v>Princeton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Simulation!$F$145:$AE$145</c:f>
              <c:numCache>
                <c:formatCode>General</c:formatCode>
                <c:ptCount val="26"/>
                <c:pt idx="0">
                  <c:v>292.19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29.96</c:v>
                </c:pt>
                <c:pt idx="9">
                  <c:v>58.47</c:v>
                </c:pt>
                <c:pt idx="10">
                  <c:v>87.8</c:v>
                </c:pt>
                <c:pt idx="11">
                  <c:v>87.8</c:v>
                </c:pt>
                <c:pt idx="12">
                  <c:v>5.8</c:v>
                </c:pt>
                <c:pt idx="13">
                  <c:v>5.8</c:v>
                </c:pt>
                <c:pt idx="14">
                  <c:v>5.8</c:v>
                </c:pt>
                <c:pt idx="15">
                  <c:v>5.8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E1C-1840-B735-219904D3C9C8}"/>
            </c:ext>
          </c:extLst>
        </c:ser>
        <c:ser>
          <c:idx val="18"/>
          <c:order val="18"/>
          <c:tx>
            <c:strRef>
              <c:f>Simulation!$E$146</c:f>
              <c:strCache>
                <c:ptCount val="1"/>
                <c:pt idx="0">
                  <c:v>Robbinsville township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Simulation!$F$146:$AE$146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E1C-1840-B735-219904D3C9C8}"/>
            </c:ext>
          </c:extLst>
        </c:ser>
        <c:ser>
          <c:idx val="19"/>
          <c:order val="19"/>
          <c:tx>
            <c:strRef>
              <c:f>Simulation!$E$147</c:f>
              <c:strCache>
                <c:ptCount val="1"/>
                <c:pt idx="0">
                  <c:v>Rocky Hill borough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Simulation!$F$147:$AE$147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E1C-1840-B735-219904D3C9C8}"/>
            </c:ext>
          </c:extLst>
        </c:ser>
        <c:ser>
          <c:idx val="20"/>
          <c:order val="20"/>
          <c:tx>
            <c:strRef>
              <c:f>Simulation!$E$148</c:f>
              <c:strCache>
                <c:ptCount val="1"/>
                <c:pt idx="0">
                  <c:v>South Brunswick township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Simulation!$F$148:$AE$148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E1C-1840-B735-219904D3C9C8}"/>
            </c:ext>
          </c:extLst>
        </c:ser>
        <c:ser>
          <c:idx val="21"/>
          <c:order val="21"/>
          <c:tx>
            <c:strRef>
              <c:f>Simulation!$E$149</c:f>
              <c:strCache>
                <c:ptCount val="1"/>
                <c:pt idx="0">
                  <c:v>Trenton city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Simulation!$F$149:$AE$149</c:f>
              <c:numCache>
                <c:formatCode>General</c:formatCode>
                <c:ptCount val="26"/>
                <c:pt idx="0">
                  <c:v>13273.06</c:v>
                </c:pt>
                <c:pt idx="1">
                  <c:v>1231.5</c:v>
                </c:pt>
                <c:pt idx="2">
                  <c:v>1231.5</c:v>
                </c:pt>
                <c:pt idx="3">
                  <c:v>425.4</c:v>
                </c:pt>
                <c:pt idx="4">
                  <c:v>393.5</c:v>
                </c:pt>
                <c:pt idx="5">
                  <c:v>393.5</c:v>
                </c:pt>
                <c:pt idx="6">
                  <c:v>105.1</c:v>
                </c:pt>
                <c:pt idx="7">
                  <c:v>105.1</c:v>
                </c:pt>
                <c:pt idx="8">
                  <c:v>105.1</c:v>
                </c:pt>
                <c:pt idx="9">
                  <c:v>105.1</c:v>
                </c:pt>
                <c:pt idx="10">
                  <c:v>101.9</c:v>
                </c:pt>
                <c:pt idx="11">
                  <c:v>101.9</c:v>
                </c:pt>
                <c:pt idx="12">
                  <c:v>43.4</c:v>
                </c:pt>
                <c:pt idx="13">
                  <c:v>43.4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E1C-1840-B735-219904D3C9C8}"/>
            </c:ext>
          </c:extLst>
        </c:ser>
        <c:ser>
          <c:idx val="22"/>
          <c:order val="22"/>
          <c:tx>
            <c:strRef>
              <c:f>Simulation!$E$150</c:f>
              <c:strCache>
                <c:ptCount val="1"/>
                <c:pt idx="0">
                  <c:v>West Windsor township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Simulation!$F$150:$AE$150</c:f>
              <c:numCache>
                <c:formatCode>General</c:formatCode>
                <c:ptCount val="26"/>
                <c:pt idx="0">
                  <c:v>39.71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11.8</c:v>
                </c:pt>
                <c:pt idx="10">
                  <c:v>11.8</c:v>
                </c:pt>
                <c:pt idx="11">
                  <c:v>11.8</c:v>
                </c:pt>
                <c:pt idx="12">
                  <c:v>11.8</c:v>
                </c:pt>
                <c:pt idx="13">
                  <c:v>11.8</c:v>
                </c:pt>
                <c:pt idx="14">
                  <c:v>11.8</c:v>
                </c:pt>
                <c:pt idx="15">
                  <c:v>11.8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E1C-1840-B735-219904D3C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865007"/>
        <c:axId val="1520574751"/>
      </c:areaChart>
      <c:catAx>
        <c:axId val="1512865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574751"/>
        <c:crosses val="autoZero"/>
        <c:auto val="1"/>
        <c:lblAlgn val="ctr"/>
        <c:lblOffset val="100"/>
        <c:noMultiLvlLbl val="0"/>
      </c:catAx>
      <c:valAx>
        <c:axId val="1520574751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865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700474134281607"/>
          <c:y val="3.0003646912556987E-2"/>
          <c:w val="7.9769452205571079E-2"/>
          <c:h val="0.956782262743472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Route 1 commuters from CJ area per municipality destination - SOUTH Direction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Simulation!$E$155</c:f>
              <c:strCache>
                <c:ptCount val="1"/>
                <c:pt idx="0">
                  <c:v>Cranbury township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Simulation!$F$155:$AE$155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8-3347-ABF4-8E7329B7FD21}"/>
            </c:ext>
          </c:extLst>
        </c:ser>
        <c:ser>
          <c:idx val="1"/>
          <c:order val="1"/>
          <c:tx>
            <c:strRef>
              <c:f>Simulation!$E$156</c:f>
              <c:strCache>
                <c:ptCount val="1"/>
                <c:pt idx="0">
                  <c:v>East Windsor township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Simulation!$F$156:$AE$156</c:f>
              <c:numCache>
                <c:formatCode>General</c:formatCode>
                <c:ptCount val="26"/>
                <c:pt idx="0">
                  <c:v>1050.8599999999999</c:v>
                </c:pt>
                <c:pt idx="1">
                  <c:v>6.8</c:v>
                </c:pt>
                <c:pt idx="2">
                  <c:v>6.8</c:v>
                </c:pt>
                <c:pt idx="3">
                  <c:v>42.65</c:v>
                </c:pt>
                <c:pt idx="4">
                  <c:v>39.25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7.8</c:v>
                </c:pt>
                <c:pt idx="11">
                  <c:v>7.8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8-3347-ABF4-8E7329B7FD21}"/>
            </c:ext>
          </c:extLst>
        </c:ser>
        <c:ser>
          <c:idx val="2"/>
          <c:order val="2"/>
          <c:tx>
            <c:strRef>
              <c:f>Simulation!$E$157</c:f>
              <c:strCache>
                <c:ptCount val="1"/>
                <c:pt idx="0">
                  <c:v>Ewing township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Simulation!$F$157:$AE$157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58-3347-ABF4-8E7329B7FD21}"/>
            </c:ext>
          </c:extLst>
        </c:ser>
        <c:ser>
          <c:idx val="3"/>
          <c:order val="3"/>
          <c:tx>
            <c:strRef>
              <c:f>Simulation!$E$158</c:f>
              <c:strCache>
                <c:ptCount val="1"/>
                <c:pt idx="0">
                  <c:v>Franklin township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Simulation!$F$158:$AE$158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58-3347-ABF4-8E7329B7FD21}"/>
            </c:ext>
          </c:extLst>
        </c:ser>
        <c:ser>
          <c:idx val="4"/>
          <c:order val="4"/>
          <c:tx>
            <c:strRef>
              <c:f>Simulation!$E$159</c:f>
              <c:strCache>
                <c:ptCount val="1"/>
                <c:pt idx="0">
                  <c:v>Hamilton township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Simulation!$F$159:$AE$159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58-3347-ABF4-8E7329B7FD21}"/>
            </c:ext>
          </c:extLst>
        </c:ser>
        <c:ser>
          <c:idx val="5"/>
          <c:order val="5"/>
          <c:tx>
            <c:strRef>
              <c:f>Simulation!$E$160</c:f>
              <c:strCache>
                <c:ptCount val="1"/>
                <c:pt idx="0">
                  <c:v>Hightstown borough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Simulation!$F$160:$AE$160</c:f>
              <c:numCache>
                <c:formatCode>General</c:formatCode>
                <c:ptCount val="26"/>
                <c:pt idx="0">
                  <c:v>49.14</c:v>
                </c:pt>
                <c:pt idx="1">
                  <c:v>4.3</c:v>
                </c:pt>
                <c:pt idx="2">
                  <c:v>4.3</c:v>
                </c:pt>
                <c:pt idx="3">
                  <c:v>8.6</c:v>
                </c:pt>
                <c:pt idx="4">
                  <c:v>14.5</c:v>
                </c:pt>
                <c:pt idx="5">
                  <c:v>14.5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58-3347-ABF4-8E7329B7FD21}"/>
            </c:ext>
          </c:extLst>
        </c:ser>
        <c:ser>
          <c:idx val="6"/>
          <c:order val="6"/>
          <c:tx>
            <c:strRef>
              <c:f>Simulation!$E$161</c:f>
              <c:strCache>
                <c:ptCount val="1"/>
                <c:pt idx="0">
                  <c:v>Hillsborough township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Simulation!$F$161:$AE$161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58-3347-ABF4-8E7329B7FD21}"/>
            </c:ext>
          </c:extLst>
        </c:ser>
        <c:ser>
          <c:idx val="7"/>
          <c:order val="7"/>
          <c:tx>
            <c:strRef>
              <c:f>Simulation!$E$162</c:f>
              <c:strCache>
                <c:ptCount val="1"/>
                <c:pt idx="0">
                  <c:v>Hopewell borough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Simulation!$F$162:$AE$162</c:f>
              <c:numCache>
                <c:formatCode>General</c:formatCode>
                <c:ptCount val="26"/>
                <c:pt idx="0">
                  <c:v>1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58-3347-ABF4-8E7329B7FD21}"/>
            </c:ext>
          </c:extLst>
        </c:ser>
        <c:ser>
          <c:idx val="8"/>
          <c:order val="8"/>
          <c:tx>
            <c:strRef>
              <c:f>Simulation!$E$163</c:f>
              <c:strCache>
                <c:ptCount val="1"/>
                <c:pt idx="0">
                  <c:v>Hopewell township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Simulation!$F$163:$AE$163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58-3347-ABF4-8E7329B7FD21}"/>
            </c:ext>
          </c:extLst>
        </c:ser>
        <c:ser>
          <c:idx val="9"/>
          <c:order val="9"/>
          <c:tx>
            <c:strRef>
              <c:f>Simulation!$E$164</c:f>
              <c:strCache>
                <c:ptCount val="1"/>
                <c:pt idx="0">
                  <c:v>Jamesburg borough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Simulation!$F$164:$AE$164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58-3347-ABF4-8E7329B7FD21}"/>
            </c:ext>
          </c:extLst>
        </c:ser>
        <c:ser>
          <c:idx val="10"/>
          <c:order val="10"/>
          <c:tx>
            <c:strRef>
              <c:f>Simulation!$E$165</c:f>
              <c:strCache>
                <c:ptCount val="1"/>
                <c:pt idx="0">
                  <c:v>Lawrence township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Simulation!$F$165:$AE$165</c:f>
              <c:numCache>
                <c:formatCode>General</c:formatCode>
                <c:ptCount val="26"/>
                <c:pt idx="0">
                  <c:v>3563.62</c:v>
                </c:pt>
                <c:pt idx="1">
                  <c:v>177.8</c:v>
                </c:pt>
                <c:pt idx="2">
                  <c:v>177.8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58-3347-ABF4-8E7329B7FD21}"/>
            </c:ext>
          </c:extLst>
        </c:ser>
        <c:ser>
          <c:idx val="11"/>
          <c:order val="11"/>
          <c:tx>
            <c:strRef>
              <c:f>Simulation!$E$166</c:f>
              <c:strCache>
                <c:ptCount val="1"/>
                <c:pt idx="0">
                  <c:v>Monroe township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Simulation!$F$166:$AE$166</c:f>
              <c:numCache>
                <c:formatCode>General</c:formatCode>
                <c:ptCount val="26"/>
                <c:pt idx="0">
                  <c:v>15.52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58-3347-ABF4-8E7329B7FD21}"/>
            </c:ext>
          </c:extLst>
        </c:ser>
        <c:ser>
          <c:idx val="12"/>
          <c:order val="12"/>
          <c:tx>
            <c:strRef>
              <c:f>Simulation!$E$167</c:f>
              <c:strCache>
                <c:ptCount val="1"/>
                <c:pt idx="0">
                  <c:v>Montgomery township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Simulation!$F$167:$AE$167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58-3347-ABF4-8E7329B7FD21}"/>
            </c:ext>
          </c:extLst>
        </c:ser>
        <c:ser>
          <c:idx val="13"/>
          <c:order val="13"/>
          <c:tx>
            <c:strRef>
              <c:f>Simulation!$E$168</c:f>
              <c:strCache>
                <c:ptCount val="1"/>
                <c:pt idx="0">
                  <c:v>New Brunswick city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Simulation!$F$168:$AE$168</c:f>
              <c:numCache>
                <c:formatCode>General</c:formatCode>
                <c:ptCount val="26"/>
                <c:pt idx="0">
                  <c:v>1279.69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86.6</c:v>
                </c:pt>
                <c:pt idx="14">
                  <c:v>86.6</c:v>
                </c:pt>
                <c:pt idx="15">
                  <c:v>86.6</c:v>
                </c:pt>
                <c:pt idx="16">
                  <c:v>100.6</c:v>
                </c:pt>
                <c:pt idx="17">
                  <c:v>100.6</c:v>
                </c:pt>
                <c:pt idx="18">
                  <c:v>100.6</c:v>
                </c:pt>
                <c:pt idx="19">
                  <c:v>193.3</c:v>
                </c:pt>
                <c:pt idx="20">
                  <c:v>193.3</c:v>
                </c:pt>
                <c:pt idx="21">
                  <c:v>193.3</c:v>
                </c:pt>
                <c:pt idx="22">
                  <c:v>193.3</c:v>
                </c:pt>
                <c:pt idx="23">
                  <c:v>193.3</c:v>
                </c:pt>
                <c:pt idx="24">
                  <c:v>193.3</c:v>
                </c:pt>
                <c:pt idx="25">
                  <c:v>193.3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458-3347-ABF4-8E7329B7FD21}"/>
            </c:ext>
          </c:extLst>
        </c:ser>
        <c:ser>
          <c:idx val="14"/>
          <c:order val="14"/>
          <c:tx>
            <c:strRef>
              <c:f>Simulation!$E$169</c:f>
              <c:strCache>
                <c:ptCount val="1"/>
                <c:pt idx="0">
                  <c:v>North Brunswick township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Simulation!$F$169:$AE$169</c:f>
              <c:numCache>
                <c:formatCode>General</c:formatCode>
                <c:ptCount val="26"/>
                <c:pt idx="0">
                  <c:v>933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33.200000000000003</c:v>
                </c:pt>
                <c:pt idx="5">
                  <c:v>33.200000000000003</c:v>
                </c:pt>
                <c:pt idx="6">
                  <c:v>33.200000000000003</c:v>
                </c:pt>
                <c:pt idx="7">
                  <c:v>33.200000000000003</c:v>
                </c:pt>
                <c:pt idx="8">
                  <c:v>33.200000000000003</c:v>
                </c:pt>
                <c:pt idx="9">
                  <c:v>43.3</c:v>
                </c:pt>
                <c:pt idx="10">
                  <c:v>43.3</c:v>
                </c:pt>
                <c:pt idx="11">
                  <c:v>43.3</c:v>
                </c:pt>
                <c:pt idx="12">
                  <c:v>43.3</c:v>
                </c:pt>
                <c:pt idx="13">
                  <c:v>90.3</c:v>
                </c:pt>
                <c:pt idx="14">
                  <c:v>90.3</c:v>
                </c:pt>
                <c:pt idx="15">
                  <c:v>90.3</c:v>
                </c:pt>
                <c:pt idx="16">
                  <c:v>90.3</c:v>
                </c:pt>
                <c:pt idx="17">
                  <c:v>90.3</c:v>
                </c:pt>
                <c:pt idx="18">
                  <c:v>90.3</c:v>
                </c:pt>
                <c:pt idx="19">
                  <c:v>105.9</c:v>
                </c:pt>
                <c:pt idx="20">
                  <c:v>158.1</c:v>
                </c:pt>
                <c:pt idx="21">
                  <c:v>158.1</c:v>
                </c:pt>
                <c:pt idx="22">
                  <c:v>158.1</c:v>
                </c:pt>
                <c:pt idx="23">
                  <c:v>158.1</c:v>
                </c:pt>
                <c:pt idx="24">
                  <c:v>158.1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58-3347-ABF4-8E7329B7FD21}"/>
            </c:ext>
          </c:extLst>
        </c:ser>
        <c:ser>
          <c:idx val="15"/>
          <c:order val="15"/>
          <c:tx>
            <c:strRef>
              <c:f>Simulation!$E$170</c:f>
              <c:strCache>
                <c:ptCount val="1"/>
                <c:pt idx="0">
                  <c:v>Pennington borough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Simulation!$F$170:$AE$170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458-3347-ABF4-8E7329B7FD21}"/>
            </c:ext>
          </c:extLst>
        </c:ser>
        <c:ser>
          <c:idx val="16"/>
          <c:order val="16"/>
          <c:tx>
            <c:strRef>
              <c:f>Simulation!$E$171</c:f>
              <c:strCache>
                <c:ptCount val="1"/>
                <c:pt idx="0">
                  <c:v>Plainsboro township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Simulation!$F$171:$AE$171</c:f>
              <c:numCache>
                <c:formatCode>General</c:formatCode>
                <c:ptCount val="26"/>
                <c:pt idx="0">
                  <c:v>2171.9699999999998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87.7</c:v>
                </c:pt>
                <c:pt idx="5">
                  <c:v>87.7</c:v>
                </c:pt>
                <c:pt idx="6">
                  <c:v>87.7</c:v>
                </c:pt>
                <c:pt idx="7">
                  <c:v>87.7</c:v>
                </c:pt>
                <c:pt idx="8">
                  <c:v>129.61000000000001</c:v>
                </c:pt>
                <c:pt idx="9">
                  <c:v>221.92</c:v>
                </c:pt>
                <c:pt idx="10">
                  <c:v>265.10000000000002</c:v>
                </c:pt>
                <c:pt idx="11">
                  <c:v>265.10000000000002</c:v>
                </c:pt>
                <c:pt idx="12">
                  <c:v>50.4</c:v>
                </c:pt>
                <c:pt idx="13">
                  <c:v>50.4</c:v>
                </c:pt>
                <c:pt idx="14">
                  <c:v>50.4</c:v>
                </c:pt>
                <c:pt idx="15">
                  <c:v>50.4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458-3347-ABF4-8E7329B7FD21}"/>
            </c:ext>
          </c:extLst>
        </c:ser>
        <c:ser>
          <c:idx val="17"/>
          <c:order val="17"/>
          <c:tx>
            <c:strRef>
              <c:f>Simulation!$E$172</c:f>
              <c:strCache>
                <c:ptCount val="1"/>
                <c:pt idx="0">
                  <c:v>Princeton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Simulation!$F$172:$AE$172</c:f>
              <c:numCache>
                <c:formatCode>General</c:formatCode>
                <c:ptCount val="26"/>
                <c:pt idx="0">
                  <c:v>46.86</c:v>
                </c:pt>
                <c:pt idx="1">
                  <c:v>33</c:v>
                </c:pt>
                <c:pt idx="2">
                  <c:v>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458-3347-ABF4-8E7329B7FD21}"/>
            </c:ext>
          </c:extLst>
        </c:ser>
        <c:ser>
          <c:idx val="18"/>
          <c:order val="18"/>
          <c:tx>
            <c:strRef>
              <c:f>Simulation!$E$173</c:f>
              <c:strCache>
                <c:ptCount val="1"/>
                <c:pt idx="0">
                  <c:v>Robbinsville township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Simulation!$F$173:$AE$173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458-3347-ABF4-8E7329B7FD21}"/>
            </c:ext>
          </c:extLst>
        </c:ser>
        <c:ser>
          <c:idx val="19"/>
          <c:order val="19"/>
          <c:tx>
            <c:strRef>
              <c:f>Simulation!$E$174</c:f>
              <c:strCache>
                <c:ptCount val="1"/>
                <c:pt idx="0">
                  <c:v>Rocky Hill borough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Simulation!$F$174:$AE$174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458-3347-ABF4-8E7329B7FD21}"/>
            </c:ext>
          </c:extLst>
        </c:ser>
        <c:ser>
          <c:idx val="20"/>
          <c:order val="20"/>
          <c:tx>
            <c:strRef>
              <c:f>Simulation!$E$175</c:f>
              <c:strCache>
                <c:ptCount val="1"/>
                <c:pt idx="0">
                  <c:v>South Brunswick township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Simulation!$F$175:$AE$175</c:f>
              <c:numCache>
                <c:formatCode>General</c:formatCode>
                <c:ptCount val="26"/>
                <c:pt idx="0">
                  <c:v>696.65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56.9</c:v>
                </c:pt>
                <c:pt idx="5">
                  <c:v>56.9</c:v>
                </c:pt>
                <c:pt idx="6">
                  <c:v>56.9</c:v>
                </c:pt>
                <c:pt idx="7">
                  <c:v>56.9</c:v>
                </c:pt>
                <c:pt idx="8">
                  <c:v>63.8</c:v>
                </c:pt>
                <c:pt idx="9">
                  <c:v>67.25</c:v>
                </c:pt>
                <c:pt idx="10">
                  <c:v>70.7</c:v>
                </c:pt>
                <c:pt idx="11">
                  <c:v>70.7</c:v>
                </c:pt>
                <c:pt idx="12">
                  <c:v>70.7</c:v>
                </c:pt>
                <c:pt idx="13">
                  <c:v>70.7</c:v>
                </c:pt>
                <c:pt idx="14">
                  <c:v>70.7</c:v>
                </c:pt>
                <c:pt idx="15">
                  <c:v>70.7</c:v>
                </c:pt>
                <c:pt idx="16">
                  <c:v>27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458-3347-ABF4-8E7329B7FD21}"/>
            </c:ext>
          </c:extLst>
        </c:ser>
        <c:ser>
          <c:idx val="21"/>
          <c:order val="21"/>
          <c:tx>
            <c:strRef>
              <c:f>Simulation!$E$176</c:f>
              <c:strCache>
                <c:ptCount val="1"/>
                <c:pt idx="0">
                  <c:v>Trenton city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Simulation!$F$176:$AE$176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458-3347-ABF4-8E7329B7FD21}"/>
            </c:ext>
          </c:extLst>
        </c:ser>
        <c:ser>
          <c:idx val="22"/>
          <c:order val="22"/>
          <c:tx>
            <c:strRef>
              <c:f>Simulation!$E$177</c:f>
              <c:strCache>
                <c:ptCount val="1"/>
                <c:pt idx="0">
                  <c:v>West Windsor township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strRef>
              <c:f>Simulation!$F$101:$AE$101</c:f>
              <c:strCache>
                <c:ptCount val="26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 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</c:strCache>
            </c:strRef>
          </c:cat>
          <c:val>
            <c:numRef>
              <c:f>Simulation!$F$177:$AE$177</c:f>
              <c:numCache>
                <c:formatCode>General</c:formatCode>
                <c:ptCount val="26"/>
                <c:pt idx="0">
                  <c:v>427.91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38.1</c:v>
                </c:pt>
                <c:pt idx="5">
                  <c:v>38.1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458-3347-ABF4-8E7329B7F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865007"/>
        <c:axId val="1520574751"/>
      </c:areaChart>
      <c:catAx>
        <c:axId val="1512865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574751"/>
        <c:crosses val="autoZero"/>
        <c:auto val="1"/>
        <c:lblAlgn val="ctr"/>
        <c:lblOffset val="100"/>
        <c:noMultiLvlLbl val="0"/>
      </c:catAx>
      <c:valAx>
        <c:axId val="1520574751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865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700474134281607"/>
          <c:y val="3.0003646912556987E-2"/>
          <c:w val="7.9769452205571079E-2"/>
          <c:h val="0.956782262743472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63500</xdr:rowOff>
    </xdr:from>
    <xdr:to>
      <xdr:col>31</xdr:col>
      <xdr:colOff>12700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90B030-8777-4846-99BB-2353D1A76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63500</xdr:rowOff>
    </xdr:from>
    <xdr:to>
      <xdr:col>31</xdr:col>
      <xdr:colOff>12700</xdr:colOff>
      <xdr:row>62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27C762-B27E-594C-9C44-4143090AB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63</xdr:row>
      <xdr:rowOff>63500</xdr:rowOff>
    </xdr:from>
    <xdr:to>
      <xdr:col>31</xdr:col>
      <xdr:colOff>12700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A8CE32-73FE-4649-AE91-495596B18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is Maillard" refreshedDate="43565.464659490739" createdVersion="6" refreshedVersion="6" minRefreshableVersion="3" recordCount="346" xr:uid="{8173A1B3-0347-724A-84ED-D5F69210B090}">
  <cacheSource type="worksheet">
    <worksheetSource ref="A1:AL1048576" sheet="Data"/>
  </cacheSource>
  <cacheFields count="38">
    <cacheField name="CountyOrigin" numFmtId="0">
      <sharedItems containsBlank="1"/>
    </cacheField>
    <cacheField name="MunicipalityOrigin" numFmtId="0">
      <sharedItems containsBlank="1" count="24">
        <s v="East Windsor township"/>
        <s v="Ewing township"/>
        <s v="Hamilton township"/>
        <s v="Hightstown borough"/>
        <s v="Hopewell borough"/>
        <s v="Hopewell township"/>
        <s v="Lawrence township"/>
        <s v="Pennington borough"/>
        <s v="Princeton"/>
        <s v="Robbinsville township"/>
        <s v="Trenton city"/>
        <s v="West Windsor township"/>
        <s v="Cranbury township"/>
        <s v="Jamesburg borough"/>
        <s v="Monroe township"/>
        <s v="New Brunswick city"/>
        <s v="North Brunswick township"/>
        <s v="Plainsboro township"/>
        <s v="South Brunswick township"/>
        <s v="Franklin township"/>
        <s v="Hillsborough township"/>
        <s v="Montgomery township"/>
        <s v="Rocky Hill borough"/>
        <m/>
      </sharedItems>
    </cacheField>
    <cacheField name="DestinationCounty" numFmtId="0">
      <sharedItems containsBlank="1"/>
    </cacheField>
    <cacheField name="DestinationMunicipality" numFmtId="0">
      <sharedItems containsBlank="1" count="23">
        <s v="Ewing township"/>
        <s v="Hamilton township"/>
        <s v="Hightstown borough"/>
        <s v="Hopewell township"/>
        <s v="Lawrence township"/>
        <s v="Princeton"/>
        <s v="Robbinsville township"/>
        <s v="Trenton city"/>
        <s v="West Windsor township"/>
        <s v="Cranbury township"/>
        <s v="Monroe township"/>
        <s v="New Brunswick city"/>
        <s v="North Brunswick township"/>
        <s v="Plainsboro township"/>
        <s v="South Brunswick township"/>
        <s v="Franklin township"/>
        <s v="Montgomery township"/>
        <s v="East Windsor township"/>
        <s v="Hopewell borough"/>
        <s v="Pennington borough"/>
        <s v="Hillsborough township"/>
        <s v="Jamesburg borough"/>
        <m/>
      </sharedItems>
    </cacheField>
    <cacheField name="DirectionalCategories" numFmtId="0">
      <sharedItems containsBlank="1"/>
    </cacheField>
    <cacheField name="UsingRt1" numFmtId="0">
      <sharedItems containsBlank="1" count="6">
        <s v="c"/>
        <s v="a"/>
        <s v="u"/>
        <m/>
        <s v="n" u="1"/>
        <s v="-" u="1"/>
      </sharedItems>
    </cacheField>
    <cacheField name="DirectionRt1" numFmtId="0">
      <sharedItems containsBlank="1" count="4">
        <s v="-"/>
        <s v="South"/>
        <s v="North"/>
        <m/>
      </sharedItems>
    </cacheField>
    <cacheField name="TotalCommunters" numFmtId="0">
      <sharedItems containsNonDate="0" containsString="0" containsBlank="1"/>
    </cacheField>
    <cacheField name="Car_truck_or_van_Carpooled" numFmtId="0">
      <sharedItems containsString="0" containsBlank="1" containsNumber="1" containsInteger="1" minValue="1" maxValue="1041" count="104">
        <n v="20"/>
        <n v="81"/>
        <n v="114"/>
        <n v="18"/>
        <n v="157"/>
        <n v="78"/>
        <n v="76"/>
        <n v="34"/>
        <n v="35"/>
        <n v="105"/>
        <n v="188"/>
        <m/>
        <n v="19"/>
        <n v="328"/>
        <n v="17"/>
        <n v="2"/>
        <n v="42"/>
        <n v="9"/>
        <n v="92"/>
        <n v="46"/>
        <n v="16"/>
        <n v="156"/>
        <n v="5"/>
        <n v="1"/>
        <n v="13"/>
        <n v="14"/>
        <n v="40"/>
        <n v="281"/>
        <n v="41"/>
        <n v="186"/>
        <n v="48"/>
        <n v="146"/>
        <n v="54"/>
        <n v="729"/>
        <n v="149"/>
        <n v="23"/>
        <n v="8"/>
        <n v="68"/>
        <n v="111"/>
        <n v="39"/>
        <n v="12"/>
        <n v="11"/>
        <n v="43"/>
        <n v="70"/>
        <n v="62"/>
        <n v="7"/>
        <n v="4"/>
        <n v="25"/>
        <n v="71"/>
        <n v="15"/>
        <n v="47"/>
        <n v="167"/>
        <n v="29"/>
        <n v="89"/>
        <n v="101"/>
        <n v="110"/>
        <n v="127"/>
        <n v="254"/>
        <n v="112"/>
        <n v="28"/>
        <n v="65"/>
        <n v="36"/>
        <n v="33"/>
        <n v="30"/>
        <n v="10"/>
        <n v="26"/>
        <n v="82"/>
        <n v="67"/>
        <n v="191"/>
        <n v="542"/>
        <n v="1041"/>
        <n v="64"/>
        <n v="137"/>
        <n v="514"/>
        <n v="32"/>
        <n v="377"/>
        <n v="142"/>
        <n v="282"/>
        <n v="27"/>
        <n v="45"/>
        <n v="6"/>
        <n v="3"/>
        <n v="138"/>
        <n v="38"/>
        <n v="37"/>
        <n v="22"/>
        <n v="88"/>
        <n v="141"/>
        <n v="430"/>
        <n v="309"/>
        <n v="58"/>
        <n v="21"/>
        <n v="308"/>
        <n v="87"/>
        <n v="24"/>
        <n v="66"/>
        <n v="126"/>
        <n v="69"/>
        <n v="74"/>
        <n v="96"/>
        <n v="131"/>
        <n v="49"/>
        <n v="360"/>
        <n v="130"/>
      </sharedItems>
    </cacheField>
    <cacheField name="Car_truck_or van_Drove_alone" numFmtId="0">
      <sharedItems containsString="0" containsBlank="1" containsNumber="1" containsInteger="1" minValue="5" maxValue="6736" count="245">
        <n v="165"/>
        <n v="648"/>
        <n v="318"/>
        <n v="193"/>
        <n v="400"/>
        <n v="322"/>
        <n v="412"/>
        <n v="505"/>
        <n v="526"/>
        <n v="390"/>
        <n v="247"/>
        <n v="304"/>
        <n v="135"/>
        <n v="227"/>
        <n v="475"/>
        <n v="190"/>
        <n v="118"/>
        <n v="94"/>
        <n v="979"/>
        <n v="95"/>
        <n v="489"/>
        <n v="1135"/>
        <n v="323"/>
        <n v="999"/>
        <n v="2422"/>
        <n v="686"/>
        <n v="22"/>
        <n v="50"/>
        <n v="149"/>
        <n v="30"/>
        <n v="223"/>
        <n v="142"/>
        <n v="120"/>
        <n v="231"/>
        <n v="450"/>
        <n v="2769"/>
        <n v="179"/>
        <n v="97"/>
        <n v="548"/>
        <n v="2660"/>
        <n v="267"/>
        <n v="1644"/>
        <n v="909"/>
        <n v="6736"/>
        <n v="1760"/>
        <n v="316"/>
        <n v="281"/>
        <n v="454"/>
        <n v="150"/>
        <n v="666"/>
        <n v="533"/>
        <n v="162"/>
        <n v="72"/>
        <n v="198"/>
        <n v="113"/>
        <n v="13"/>
        <n v="37"/>
        <n v="52"/>
        <n v="43"/>
        <n v="129"/>
        <n v="74"/>
        <n v="101"/>
        <n v="18"/>
        <n v="31"/>
        <n v="87"/>
        <n v="21"/>
        <n v="24"/>
        <n v="77"/>
        <n v="92"/>
        <n v="114"/>
        <n v="46"/>
        <n v="9"/>
        <n v="17"/>
        <n v="10"/>
        <n v="48"/>
        <n v="556"/>
        <n v="175"/>
        <n v="197"/>
        <n v="668"/>
        <n v="1272"/>
        <n v="100"/>
        <n v="473"/>
        <n v="453"/>
        <n v="57"/>
        <n v="147"/>
        <n v="110"/>
        <n v="85"/>
        <n v="214"/>
        <n v="700"/>
        <n v="1070"/>
        <n v="53"/>
        <n v="436"/>
        <n v="222"/>
        <n v="1305"/>
        <n v="180"/>
        <n v="1403"/>
        <n v="949"/>
        <n v="146"/>
        <n v="34"/>
        <n v="86"/>
        <n v="298"/>
        <n v="121"/>
        <n v="82"/>
        <n v="309"/>
        <n v="26"/>
        <n v="75"/>
        <n v="70"/>
        <n v="66"/>
        <n v="153"/>
        <n v="96"/>
        <n v="39"/>
        <n v="19"/>
        <n v="167"/>
        <n v="62"/>
        <n v="116"/>
        <n v="576"/>
        <n v="487"/>
        <n v="188"/>
        <n v="98"/>
        <n v="232"/>
        <n v="183"/>
        <n v="28"/>
        <n v="38"/>
        <n v="263"/>
        <n v="124"/>
        <n v="906"/>
        <n v="225"/>
        <n v="272"/>
        <n v="600"/>
        <n v="532"/>
        <n v="58"/>
        <n v="130"/>
        <n v="237"/>
        <n v="207"/>
        <n v="1859"/>
        <n v="2710"/>
        <n v="68"/>
        <n v="310"/>
        <n v="1146"/>
        <n v="208"/>
        <n v="1183"/>
        <n v="383"/>
        <n v="762"/>
        <n v="109"/>
        <n v="59"/>
        <n v="90"/>
        <n v="141"/>
        <n v="334"/>
        <n v="25"/>
        <n v="329"/>
        <n v="364"/>
        <n v="201"/>
        <n v="482"/>
        <n v="688"/>
        <n v="215"/>
        <n v="127"/>
        <n v="156"/>
        <n v="627"/>
        <n v="258"/>
        <n v="125"/>
        <n v="133"/>
        <n v="67"/>
        <n v="41"/>
        <n v="360"/>
        <n v="42"/>
        <n v="177"/>
        <n v="257"/>
        <n v="54"/>
        <n v="69"/>
        <n v="49"/>
        <n v="194"/>
        <n v="131"/>
        <n v="345"/>
        <n v="401"/>
        <n v="151"/>
        <n v="277"/>
        <n v="425"/>
        <n v="159"/>
        <n v="16"/>
        <n v="61"/>
        <n v="161"/>
        <n v="521"/>
        <n v="103"/>
        <n v="387"/>
        <n v="20"/>
        <n v="51"/>
        <n v="44"/>
        <n v="160"/>
        <n v="145"/>
        <n v="338"/>
        <n v="1856"/>
        <n v="314"/>
        <n v="750"/>
        <n v="1123"/>
        <n v="73"/>
        <n v="210"/>
        <n v="163"/>
        <n v="499"/>
        <n v="796"/>
        <n v="266"/>
        <n v="665"/>
        <n v="140"/>
        <n v="250"/>
        <n v="468"/>
        <n v="171"/>
        <n v="176"/>
        <n v="429"/>
        <n v="186"/>
        <n v="757"/>
        <n v="802"/>
        <n v="220"/>
        <n v="294"/>
        <n v="1182"/>
        <n v="848"/>
        <n v="565"/>
        <n v="769"/>
        <n v="45"/>
        <n v="106"/>
        <n v="88"/>
        <n v="27"/>
        <n v="632"/>
        <n v="305"/>
        <n v="286"/>
        <n v="1868"/>
        <n v="530"/>
        <n v="363"/>
        <n v="766"/>
        <n v="435"/>
        <n v="495"/>
        <n v="76"/>
        <n v="154"/>
        <n v="1020"/>
        <n v="693"/>
        <n v="80"/>
        <n v="299"/>
        <n v="934"/>
        <n v="174"/>
        <n v="203"/>
        <n v="312"/>
        <n v="332"/>
        <n v="5"/>
        <n v="12"/>
        <n v="11"/>
        <n v="7"/>
        <m/>
      </sharedItems>
    </cacheField>
    <cacheField name="Grand Total" numFmtId="0">
      <sharedItems containsString="0" containsBlank="1" containsNumber="1" containsInteger="1" minValue="7" maxValue="7465"/>
    </cacheField>
    <cacheField name="Check" numFmtId="0">
      <sharedItems containsString="0" containsBlank="1" containsNumber="1" containsInteger="1" minValue="0" maxValue="2500"/>
    </cacheField>
    <cacheField name="A" numFmtId="0">
      <sharedItems containsString="0" containsBlank="1" containsNumber="1" containsInteger="1" minValue="10" maxValue="100"/>
    </cacheField>
    <cacheField name="B" numFmtId="0">
      <sharedItems containsString="0" containsBlank="1" containsNumber="1" containsInteger="1" minValue="10" maxValue="100"/>
    </cacheField>
    <cacheField name="C" numFmtId="0">
      <sharedItems containsString="0" containsBlank="1" containsNumber="1" containsInteger="1" minValue="10" maxValue="100"/>
    </cacheField>
    <cacheField name="D" numFmtId="0">
      <sharedItems containsString="0" containsBlank="1" containsNumber="1" containsInteger="1" minValue="10" maxValue="100"/>
    </cacheField>
    <cacheField name="E" numFmtId="0">
      <sharedItems containsString="0" containsBlank="1" containsNumber="1" containsInteger="1" minValue="10" maxValue="100"/>
    </cacheField>
    <cacheField name="F" numFmtId="0">
      <sharedItems containsString="0" containsBlank="1" containsNumber="1" containsInteger="1" minValue="10" maxValue="100"/>
    </cacheField>
    <cacheField name="G" numFmtId="0">
      <sharedItems containsString="0" containsBlank="1" containsNumber="1" containsInteger="1" minValue="10" maxValue="100"/>
    </cacheField>
    <cacheField name="H" numFmtId="0">
      <sharedItems containsString="0" containsBlank="1" containsNumber="1" containsInteger="1" minValue="10" maxValue="100"/>
    </cacheField>
    <cacheField name="I" numFmtId="0">
      <sharedItems containsString="0" containsBlank="1" containsNumber="1" containsInteger="1" minValue="10" maxValue="100"/>
    </cacheField>
    <cacheField name="J" numFmtId="0">
      <sharedItems containsString="0" containsBlank="1" containsNumber="1" containsInteger="1" minValue="10" maxValue="100"/>
    </cacheField>
    <cacheField name="K" numFmtId="0">
      <sharedItems containsString="0" containsBlank="1" containsNumber="1" containsInteger="1" minValue="10" maxValue="100"/>
    </cacheField>
    <cacheField name="L" numFmtId="0">
      <sharedItems containsString="0" containsBlank="1" containsNumber="1" containsInteger="1" minValue="10" maxValue="100"/>
    </cacheField>
    <cacheField name="M" numFmtId="0">
      <sharedItems containsString="0" containsBlank="1" containsNumber="1" containsInteger="1" minValue="10" maxValue="100"/>
    </cacheField>
    <cacheField name="N" numFmtId="0">
      <sharedItems containsString="0" containsBlank="1" containsNumber="1" containsInteger="1" minValue="10" maxValue="100"/>
    </cacheField>
    <cacheField name="O" numFmtId="0">
      <sharedItems containsString="0" containsBlank="1" containsNumber="1" containsInteger="1" minValue="10" maxValue="100"/>
    </cacheField>
    <cacheField name="P" numFmtId="0">
      <sharedItems containsString="0" containsBlank="1" containsNumber="1" containsInteger="1" minValue="10" maxValue="100"/>
    </cacheField>
    <cacheField name="Q" numFmtId="0">
      <sharedItems containsString="0" containsBlank="1" containsNumber="1" containsInteger="1" minValue="10" maxValue="100"/>
    </cacheField>
    <cacheField name="R" numFmtId="0">
      <sharedItems containsString="0" containsBlank="1" containsNumber="1" containsInteger="1" minValue="10" maxValue="100"/>
    </cacheField>
    <cacheField name="S" numFmtId="0">
      <sharedItems containsString="0" containsBlank="1" containsNumber="1" containsInteger="1" minValue="10" maxValue="100"/>
    </cacheField>
    <cacheField name="T" numFmtId="0">
      <sharedItems containsString="0" containsBlank="1" containsNumber="1" containsInteger="1" minValue="10" maxValue="100"/>
    </cacheField>
    <cacheField name="U" numFmtId="0">
      <sharedItems containsString="0" containsBlank="1" containsNumber="1" containsInteger="1" minValue="10" maxValue="100"/>
    </cacheField>
    <cacheField name="V" numFmtId="0">
      <sharedItems containsString="0" containsBlank="1" containsNumber="1" containsInteger="1" minValue="10" maxValue="100"/>
    </cacheField>
    <cacheField name="W" numFmtId="0">
      <sharedItems containsString="0" containsBlank="1" containsNumber="1" containsInteger="1" minValue="10" maxValue="100"/>
    </cacheField>
    <cacheField name="X" numFmtId="0">
      <sharedItems containsString="0" containsBlank="1" containsNumber="1" containsInteger="1" minValue="10" maxValue="100"/>
    </cacheField>
    <cacheField name="Y" numFmtId="0">
      <sharedItems containsString="0" containsBlank="1" containsNumber="1" containsInteger="1" minValue="10" maxValue="100"/>
    </cacheField>
    <cacheField name="Z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">
  <r>
    <s v="Mercer County"/>
    <x v="0"/>
    <s v="Mercer County"/>
    <x v="0"/>
    <s v="US1-Northwest"/>
    <x v="0"/>
    <x v="0"/>
    <m/>
    <x v="0"/>
    <x v="0"/>
    <n v="18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ercer County"/>
    <x v="1"/>
    <s v="US1-Southwest"/>
    <x v="1"/>
    <x v="0"/>
    <m/>
    <x v="1"/>
    <x v="1"/>
    <n v="72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ercer County"/>
    <x v="2"/>
    <s v="US1-Southwest"/>
    <x v="1"/>
    <x v="0"/>
    <m/>
    <x v="2"/>
    <x v="2"/>
    <n v="432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ercer County"/>
    <x v="3"/>
    <s v="US1-Northwest"/>
    <x v="1"/>
    <x v="0"/>
    <m/>
    <x v="3"/>
    <x v="3"/>
    <n v="21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ercer County"/>
    <x v="4"/>
    <s v="US1-Northwest"/>
    <x v="2"/>
    <x v="1"/>
    <m/>
    <x v="4"/>
    <x v="4"/>
    <n v="557"/>
    <n v="50"/>
    <m/>
    <m/>
    <n v="25"/>
    <n v="25"/>
    <m/>
    <m/>
    <m/>
    <m/>
    <m/>
    <m/>
    <m/>
    <m/>
    <m/>
    <m/>
    <m/>
    <m/>
    <m/>
    <m/>
    <m/>
    <m/>
    <m/>
    <m/>
    <m/>
    <m/>
    <m/>
    <m/>
  </r>
  <r>
    <s v="Mercer County"/>
    <x v="0"/>
    <s v="Mercer County"/>
    <x v="5"/>
    <s v="US1-Northwest"/>
    <x v="2"/>
    <x v="1"/>
    <m/>
    <x v="5"/>
    <x v="5"/>
    <n v="400"/>
    <n v="20"/>
    <m/>
    <m/>
    <m/>
    <m/>
    <m/>
    <m/>
    <m/>
    <m/>
    <m/>
    <n v="10"/>
    <n v="10"/>
    <m/>
    <m/>
    <m/>
    <m/>
    <m/>
    <m/>
    <m/>
    <m/>
    <m/>
    <m/>
    <m/>
    <m/>
    <m/>
    <m/>
    <m/>
  </r>
  <r>
    <s v="Mercer County"/>
    <x v="0"/>
    <s v="Mercer County"/>
    <x v="6"/>
    <s v="US1-Southwest"/>
    <x v="1"/>
    <x v="0"/>
    <m/>
    <x v="6"/>
    <x v="6"/>
    <n v="48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ercer County"/>
    <x v="7"/>
    <s v="US1-Northwest"/>
    <x v="2"/>
    <x v="1"/>
    <m/>
    <x v="7"/>
    <x v="7"/>
    <n v="539"/>
    <n v="50"/>
    <n v="20"/>
    <n v="20"/>
    <n v="10"/>
    <m/>
    <m/>
    <m/>
    <m/>
    <m/>
    <m/>
    <m/>
    <m/>
    <m/>
    <m/>
    <m/>
    <m/>
    <m/>
    <m/>
    <m/>
    <m/>
    <m/>
    <m/>
    <m/>
    <m/>
    <m/>
    <m/>
    <m/>
  </r>
  <r>
    <s v="Mercer County"/>
    <x v="0"/>
    <s v="Mercer County"/>
    <x v="8"/>
    <s v="US1-Southwest"/>
    <x v="1"/>
    <x v="0"/>
    <m/>
    <x v="8"/>
    <x v="8"/>
    <n v="56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iddlesex County"/>
    <x v="9"/>
    <s v="US1-Southwest"/>
    <x v="1"/>
    <x v="0"/>
    <m/>
    <x v="9"/>
    <x v="9"/>
    <n v="49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iddlesex County"/>
    <x v="10"/>
    <s v="US1-Southeast"/>
    <x v="1"/>
    <x v="0"/>
    <m/>
    <x v="10"/>
    <x v="10"/>
    <n v="43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iddlesex County"/>
    <x v="11"/>
    <s v="US1-Northeast"/>
    <x v="1"/>
    <x v="0"/>
    <m/>
    <x v="11"/>
    <x v="11"/>
    <n v="30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iddlesex County"/>
    <x v="12"/>
    <s v="US1-Northeast"/>
    <x v="1"/>
    <x v="0"/>
    <m/>
    <x v="12"/>
    <x v="12"/>
    <n v="15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iddlesex County"/>
    <x v="13"/>
    <s v="US1-Southwest"/>
    <x v="1"/>
    <x v="0"/>
    <m/>
    <x v="11"/>
    <x v="13"/>
    <n v="22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Middlesex County"/>
    <x v="14"/>
    <s v="US1-Southeast"/>
    <x v="1"/>
    <x v="0"/>
    <m/>
    <x v="13"/>
    <x v="14"/>
    <n v="80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Somerset County"/>
    <x v="15"/>
    <s v="US1-Northeast"/>
    <x v="0"/>
    <x v="0"/>
    <m/>
    <x v="14"/>
    <x v="15"/>
    <n v="20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0"/>
    <s v="Somerset County"/>
    <x v="16"/>
    <s v="US1-Northeast"/>
    <x v="0"/>
    <x v="0"/>
    <m/>
    <x v="11"/>
    <x v="16"/>
    <n v="11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17"/>
    <s v="US1-Southwest"/>
    <x v="0"/>
    <x v="0"/>
    <m/>
    <x v="15"/>
    <x v="17"/>
    <n v="9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1"/>
    <s v="US1-Southwest"/>
    <x v="0"/>
    <x v="0"/>
    <m/>
    <x v="16"/>
    <x v="18"/>
    <n v="102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18"/>
    <s v="US1-Northwest"/>
    <x v="1"/>
    <x v="0"/>
    <m/>
    <x v="11"/>
    <x v="19"/>
    <n v="9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3"/>
    <s v="US1-Northwest"/>
    <x v="1"/>
    <x v="0"/>
    <m/>
    <x v="17"/>
    <x v="20"/>
    <n v="49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4"/>
    <s v="US1-Northwest"/>
    <x v="1"/>
    <x v="0"/>
    <m/>
    <x v="18"/>
    <x v="21"/>
    <n v="122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19"/>
    <s v="US1-Northwest"/>
    <x v="1"/>
    <x v="0"/>
    <m/>
    <x v="11"/>
    <x v="22"/>
    <n v="32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5"/>
    <s v="US1-Northwest"/>
    <x v="1"/>
    <x v="0"/>
    <m/>
    <x v="19"/>
    <x v="23"/>
    <n v="104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6"/>
    <s v="US1-Southwest"/>
    <x v="0"/>
    <x v="0"/>
    <m/>
    <x v="20"/>
    <x v="12"/>
    <n v="15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7"/>
    <s v="US1-Northwest"/>
    <x v="1"/>
    <x v="0"/>
    <m/>
    <x v="21"/>
    <x v="24"/>
    <n v="257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ercer County"/>
    <x v="8"/>
    <s v="US1-Southwest"/>
    <x v="0"/>
    <x v="0"/>
    <m/>
    <x v="22"/>
    <x v="25"/>
    <n v="69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"/>
    <s v="Middlesex County"/>
    <x v="9"/>
    <s v="US1-Southwest"/>
    <x v="2"/>
    <x v="2"/>
    <m/>
    <x v="11"/>
    <x v="26"/>
    <n v="22"/>
    <n v="240"/>
    <m/>
    <m/>
    <m/>
    <n v="40"/>
    <n v="40"/>
    <n v="40"/>
    <n v="40"/>
    <n v="40"/>
    <n v="40"/>
    <m/>
    <m/>
    <m/>
    <m/>
    <m/>
    <m/>
    <m/>
    <m/>
    <m/>
    <m/>
    <m/>
    <m/>
    <m/>
    <m/>
    <m/>
    <m/>
    <m/>
  </r>
  <r>
    <s v="Mercer County"/>
    <x v="1"/>
    <s v="Middlesex County"/>
    <x v="10"/>
    <s v="US1-Southeast"/>
    <x v="2"/>
    <x v="2"/>
    <m/>
    <x v="23"/>
    <x v="27"/>
    <n v="51"/>
    <n v="480"/>
    <m/>
    <m/>
    <m/>
    <n v="60"/>
    <n v="60"/>
    <n v="60"/>
    <n v="60"/>
    <n v="60"/>
    <n v="60"/>
    <n v="60"/>
    <n v="60"/>
    <m/>
    <m/>
    <m/>
    <m/>
    <m/>
    <m/>
    <m/>
    <m/>
    <m/>
    <m/>
    <m/>
    <m/>
    <m/>
    <m/>
    <m/>
  </r>
  <r>
    <s v="Mercer County"/>
    <x v="1"/>
    <s v="Middlesex County"/>
    <x v="11"/>
    <s v="US1-Northeast"/>
    <x v="2"/>
    <x v="2"/>
    <m/>
    <x v="17"/>
    <x v="28"/>
    <n v="158"/>
    <n v="1760"/>
    <m/>
    <m/>
    <m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m/>
  </r>
  <r>
    <s v="Mercer County"/>
    <x v="1"/>
    <s v="Middlesex County"/>
    <x v="12"/>
    <s v="US1-Northeast"/>
    <x v="2"/>
    <x v="2"/>
    <m/>
    <x v="24"/>
    <x v="29"/>
    <n v="43"/>
    <n v="1680"/>
    <m/>
    <m/>
    <m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m/>
    <m/>
  </r>
  <r>
    <s v="Mercer County"/>
    <x v="1"/>
    <s v="Middlesex County"/>
    <x v="13"/>
    <s v="US1-Southwest"/>
    <x v="2"/>
    <x v="2"/>
    <m/>
    <x v="11"/>
    <x v="30"/>
    <n v="223"/>
    <n v="640"/>
    <m/>
    <m/>
    <m/>
    <n v="80"/>
    <n v="80"/>
    <n v="80"/>
    <n v="80"/>
    <n v="80"/>
    <n v="80"/>
    <n v="80"/>
    <n v="80"/>
    <m/>
    <m/>
    <m/>
    <m/>
    <m/>
    <m/>
    <m/>
    <m/>
    <m/>
    <m/>
    <m/>
    <m/>
    <m/>
    <m/>
    <m/>
  </r>
  <r>
    <s v="Mercer County"/>
    <x v="1"/>
    <s v="Middlesex County"/>
    <x v="14"/>
    <s v="US1-Southeast"/>
    <x v="2"/>
    <x v="2"/>
    <m/>
    <x v="25"/>
    <x v="31"/>
    <n v="156"/>
    <n v="960"/>
    <m/>
    <m/>
    <m/>
    <n v="80"/>
    <n v="80"/>
    <n v="80"/>
    <n v="80"/>
    <n v="80"/>
    <n v="80"/>
    <n v="80"/>
    <n v="80"/>
    <n v="80"/>
    <n v="80"/>
    <n v="80"/>
    <n v="80"/>
    <m/>
    <m/>
    <m/>
    <m/>
    <m/>
    <m/>
    <m/>
    <m/>
    <m/>
    <m/>
    <m/>
  </r>
  <r>
    <s v="Mercer County"/>
    <x v="1"/>
    <s v="Somerset County"/>
    <x v="15"/>
    <s v="US1-Northeast"/>
    <x v="2"/>
    <x v="2"/>
    <m/>
    <x v="11"/>
    <x v="32"/>
    <n v="120"/>
    <n v="750"/>
    <m/>
    <m/>
    <m/>
    <n v="50"/>
    <n v="50"/>
    <n v="50"/>
    <n v="50"/>
    <n v="50"/>
    <n v="50"/>
    <n v="50"/>
    <n v="50"/>
    <n v="50"/>
    <n v="50"/>
    <n v="50"/>
    <n v="50"/>
    <n v="50"/>
    <n v="50"/>
    <n v="50"/>
    <m/>
    <m/>
    <m/>
    <m/>
    <m/>
    <m/>
    <m/>
    <m/>
  </r>
  <r>
    <s v="Mercer County"/>
    <x v="1"/>
    <s v="Somerset County"/>
    <x v="16"/>
    <s v="US1-Northeast"/>
    <x v="1"/>
    <x v="0"/>
    <m/>
    <x v="11"/>
    <x v="33"/>
    <n v="23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17"/>
    <s v="US1-Southwest"/>
    <x v="1"/>
    <x v="0"/>
    <m/>
    <x v="26"/>
    <x v="34"/>
    <n v="49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0"/>
    <s v="US1-Northwest"/>
    <x v="0"/>
    <x v="0"/>
    <m/>
    <x v="27"/>
    <x v="35"/>
    <n v="305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2"/>
    <s v="US1-Southwest"/>
    <x v="1"/>
    <x v="0"/>
    <m/>
    <x v="11"/>
    <x v="36"/>
    <n v="17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18"/>
    <s v="US1-Northwest"/>
    <x v="0"/>
    <x v="0"/>
    <m/>
    <x v="11"/>
    <x v="37"/>
    <n v="9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3"/>
    <s v="US1-Northwest"/>
    <x v="0"/>
    <x v="0"/>
    <m/>
    <x v="28"/>
    <x v="38"/>
    <n v="58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4"/>
    <s v="US1-Northwest"/>
    <x v="0"/>
    <x v="0"/>
    <m/>
    <x v="29"/>
    <x v="39"/>
    <n v="284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19"/>
    <s v="US1-Northwest"/>
    <x v="0"/>
    <x v="0"/>
    <m/>
    <x v="30"/>
    <x v="40"/>
    <n v="31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5"/>
    <s v="US1-Northwest"/>
    <x v="0"/>
    <x v="0"/>
    <m/>
    <x v="31"/>
    <x v="41"/>
    <n v="179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6"/>
    <s v="US1-Southwest"/>
    <x v="1"/>
    <x v="0"/>
    <m/>
    <x v="32"/>
    <x v="42"/>
    <n v="96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7"/>
    <s v="US1-Northwest"/>
    <x v="1"/>
    <x v="0"/>
    <m/>
    <x v="33"/>
    <x v="43"/>
    <n v="746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ercer County"/>
    <x v="8"/>
    <s v="US1-Southwest"/>
    <x v="1"/>
    <x v="0"/>
    <m/>
    <x v="34"/>
    <x v="44"/>
    <n v="190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iddlesex County"/>
    <x v="9"/>
    <s v="US1-Southwest"/>
    <x v="1"/>
    <x v="0"/>
    <m/>
    <x v="11"/>
    <x v="45"/>
    <n v="31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iddlesex County"/>
    <x v="10"/>
    <s v="US1-Southeast"/>
    <x v="1"/>
    <x v="0"/>
    <m/>
    <x v="0"/>
    <x v="46"/>
    <n v="30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2"/>
    <s v="Middlesex County"/>
    <x v="11"/>
    <s v="US1-Northeast"/>
    <x v="2"/>
    <x v="2"/>
    <m/>
    <x v="35"/>
    <x v="47"/>
    <n v="477"/>
    <n v="1320"/>
    <m/>
    <m/>
    <m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m/>
  </r>
  <r>
    <s v="Mercer County"/>
    <x v="2"/>
    <s v="Middlesex County"/>
    <x v="12"/>
    <s v="US1-Northeast"/>
    <x v="2"/>
    <x v="2"/>
    <m/>
    <x v="36"/>
    <x v="48"/>
    <n v="158"/>
    <n v="1890"/>
    <m/>
    <m/>
    <m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m/>
    <m/>
  </r>
  <r>
    <s v="Mercer County"/>
    <x v="2"/>
    <s v="Middlesex County"/>
    <x v="13"/>
    <s v="US1-Southwest"/>
    <x v="2"/>
    <x v="2"/>
    <m/>
    <x v="37"/>
    <x v="49"/>
    <n v="734"/>
    <n v="460"/>
    <m/>
    <m/>
    <m/>
    <n v="40"/>
    <n v="60"/>
    <n v="60"/>
    <n v="60"/>
    <n v="60"/>
    <n v="60"/>
    <n v="60"/>
    <n v="60"/>
    <m/>
    <m/>
    <m/>
    <m/>
    <m/>
    <m/>
    <m/>
    <m/>
    <m/>
    <m/>
    <m/>
    <m/>
    <m/>
    <m/>
    <m/>
  </r>
  <r>
    <s v="Mercer County"/>
    <x v="2"/>
    <s v="Middlesex County"/>
    <x v="14"/>
    <s v="US1-Southeast"/>
    <x v="2"/>
    <x v="2"/>
    <m/>
    <x v="38"/>
    <x v="50"/>
    <n v="644"/>
    <n v="1080"/>
    <m/>
    <m/>
    <m/>
    <n v="90"/>
    <n v="90"/>
    <n v="90"/>
    <n v="90"/>
    <n v="90"/>
    <n v="90"/>
    <n v="90"/>
    <n v="90"/>
    <n v="90"/>
    <n v="90"/>
    <n v="90"/>
    <n v="90"/>
    <m/>
    <m/>
    <m/>
    <m/>
    <m/>
    <m/>
    <m/>
    <m/>
    <m/>
    <m/>
    <m/>
  </r>
  <r>
    <s v="Mercer County"/>
    <x v="2"/>
    <s v="Somerset County"/>
    <x v="15"/>
    <s v="US1-Northeast"/>
    <x v="2"/>
    <x v="2"/>
    <m/>
    <x v="39"/>
    <x v="51"/>
    <n v="201"/>
    <n v="1350"/>
    <m/>
    <m/>
    <m/>
    <n v="90"/>
    <n v="90"/>
    <n v="90"/>
    <n v="90"/>
    <n v="90"/>
    <n v="90"/>
    <n v="90"/>
    <n v="90"/>
    <n v="90"/>
    <n v="90"/>
    <n v="90"/>
    <n v="90"/>
    <n v="90"/>
    <n v="90"/>
    <n v="90"/>
    <m/>
    <m/>
    <m/>
    <m/>
    <m/>
    <m/>
    <m/>
    <m/>
  </r>
  <r>
    <s v="Mercer County"/>
    <x v="2"/>
    <s v="Somerset County"/>
    <x v="20"/>
    <s v="US1-Northeast"/>
    <x v="2"/>
    <x v="2"/>
    <m/>
    <x v="11"/>
    <x v="52"/>
    <n v="72"/>
    <n v="100"/>
    <m/>
    <m/>
    <m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</r>
  <r>
    <s v="Mercer County"/>
    <x v="2"/>
    <s v="Somerset County"/>
    <x v="16"/>
    <s v="US1-Northeast"/>
    <x v="2"/>
    <x v="2"/>
    <m/>
    <x v="11"/>
    <x v="53"/>
    <n v="198"/>
    <n v="285"/>
    <m/>
    <m/>
    <m/>
    <n v="15"/>
    <n v="30"/>
    <n v="30"/>
    <n v="30"/>
    <n v="30"/>
    <n v="30"/>
    <n v="30"/>
    <n v="30"/>
    <n v="30"/>
    <n v="30"/>
    <m/>
    <m/>
    <m/>
    <m/>
    <m/>
    <m/>
    <m/>
    <m/>
    <m/>
    <m/>
    <m/>
    <m/>
    <m/>
  </r>
  <r>
    <s v="Mercer County"/>
    <x v="3"/>
    <s v="Mercer County"/>
    <x v="17"/>
    <s v="US1-Southwest"/>
    <x v="1"/>
    <x v="0"/>
    <m/>
    <x v="40"/>
    <x v="54"/>
    <n v="12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3"/>
    <s v="Mercer County"/>
    <x v="0"/>
    <s v="US1-Northwest"/>
    <x v="0"/>
    <x v="0"/>
    <m/>
    <x v="11"/>
    <x v="55"/>
    <n v="1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3"/>
    <s v="Mercer County"/>
    <x v="1"/>
    <s v="US1-Southwest"/>
    <x v="0"/>
    <x v="0"/>
    <m/>
    <x v="41"/>
    <x v="31"/>
    <n v="15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3"/>
    <s v="Mercer County"/>
    <x v="3"/>
    <s v="US1-Northwest"/>
    <x v="2"/>
    <x v="1"/>
    <m/>
    <x v="3"/>
    <x v="56"/>
    <n v="55"/>
    <n v="60"/>
    <m/>
    <m/>
    <m/>
    <n v="30"/>
    <n v="30"/>
    <m/>
    <m/>
    <m/>
    <m/>
    <m/>
    <m/>
    <m/>
    <m/>
    <m/>
    <m/>
    <m/>
    <m/>
    <m/>
    <m/>
    <m/>
    <m/>
    <m/>
    <m/>
    <m/>
    <m/>
    <m/>
  </r>
  <r>
    <s v="Mercer County"/>
    <x v="3"/>
    <s v="Mercer County"/>
    <x v="4"/>
    <s v="US1-Northwest"/>
    <x v="2"/>
    <x v="1"/>
    <m/>
    <x v="20"/>
    <x v="57"/>
    <n v="68"/>
    <n v="60"/>
    <m/>
    <m/>
    <m/>
    <n v="30"/>
    <n v="30"/>
    <m/>
    <m/>
    <m/>
    <m/>
    <m/>
    <m/>
    <m/>
    <m/>
    <m/>
    <m/>
    <m/>
    <m/>
    <m/>
    <m/>
    <m/>
    <m/>
    <m/>
    <m/>
    <m/>
    <m/>
    <m/>
  </r>
  <r>
    <s v="Mercer County"/>
    <x v="3"/>
    <s v="Mercer County"/>
    <x v="5"/>
    <s v="US1-Northwest"/>
    <x v="2"/>
    <x v="1"/>
    <m/>
    <x v="11"/>
    <x v="58"/>
    <n v="43"/>
    <n v="20"/>
    <m/>
    <m/>
    <m/>
    <m/>
    <m/>
    <m/>
    <m/>
    <n v="10"/>
    <n v="10"/>
    <m/>
    <m/>
    <m/>
    <m/>
    <m/>
    <m/>
    <m/>
    <m/>
    <m/>
    <m/>
    <m/>
    <m/>
    <m/>
    <m/>
    <m/>
    <m/>
    <m/>
  </r>
  <r>
    <s v="Mercer County"/>
    <x v="3"/>
    <s v="Mercer County"/>
    <x v="6"/>
    <s v="US1-Southwest"/>
    <x v="1"/>
    <x v="0"/>
    <m/>
    <x v="11"/>
    <x v="59"/>
    <n v="12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3"/>
    <s v="Mercer County"/>
    <x v="7"/>
    <s v="US1-Northwest"/>
    <x v="2"/>
    <x v="1"/>
    <m/>
    <x v="42"/>
    <x v="60"/>
    <n v="117"/>
    <n v="60"/>
    <n v="10"/>
    <n v="10"/>
    <n v="20"/>
    <n v="10"/>
    <n v="10"/>
    <m/>
    <m/>
    <m/>
    <m/>
    <m/>
    <m/>
    <m/>
    <m/>
    <m/>
    <m/>
    <m/>
    <m/>
    <m/>
    <m/>
    <m/>
    <m/>
    <m/>
    <m/>
    <m/>
    <m/>
    <m/>
  </r>
  <r>
    <s v="Mercer County"/>
    <x v="3"/>
    <s v="Mercer County"/>
    <x v="8"/>
    <s v="US1-Southwest"/>
    <x v="1"/>
    <x v="0"/>
    <m/>
    <x v="11"/>
    <x v="28"/>
    <n v="14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3"/>
    <s v="Middlesex County"/>
    <x v="9"/>
    <s v="US1-Southwest"/>
    <x v="1"/>
    <x v="0"/>
    <m/>
    <x v="43"/>
    <x v="61"/>
    <n v="17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3"/>
    <s v="Middlesex County"/>
    <x v="11"/>
    <s v="US1-Northeast"/>
    <x v="2"/>
    <x v="1"/>
    <m/>
    <x v="24"/>
    <x v="62"/>
    <n v="31"/>
    <n v="170"/>
    <m/>
    <m/>
    <m/>
    <m/>
    <m/>
    <m/>
    <m/>
    <m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</r>
  <r>
    <s v="Mercer County"/>
    <x v="3"/>
    <s v="Middlesex County"/>
    <x v="13"/>
    <s v="US1-Southwest"/>
    <x v="1"/>
    <x v="0"/>
    <m/>
    <x v="20"/>
    <x v="63"/>
    <n v="4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3"/>
    <s v="Middlesex County"/>
    <x v="14"/>
    <s v="US1-Southeast"/>
    <x v="1"/>
    <x v="0"/>
    <m/>
    <x v="44"/>
    <x v="64"/>
    <n v="14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ercer County"/>
    <x v="0"/>
    <s v="US1-Northwest"/>
    <x v="1"/>
    <x v="0"/>
    <m/>
    <x v="11"/>
    <x v="65"/>
    <n v="2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ercer County"/>
    <x v="1"/>
    <s v="US1-Southwest"/>
    <x v="0"/>
    <x v="0"/>
    <m/>
    <x v="11"/>
    <x v="66"/>
    <n v="2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ercer County"/>
    <x v="3"/>
    <s v="US1-Northwest"/>
    <x v="1"/>
    <x v="0"/>
    <m/>
    <x v="45"/>
    <x v="67"/>
    <n v="8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ercer County"/>
    <x v="4"/>
    <s v="US1-Northwest"/>
    <x v="1"/>
    <x v="0"/>
    <m/>
    <x v="46"/>
    <x v="68"/>
    <n v="9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ercer County"/>
    <x v="19"/>
    <s v="US1-Northwest"/>
    <x v="1"/>
    <x v="0"/>
    <m/>
    <x v="11"/>
    <x v="56"/>
    <n v="3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ercer County"/>
    <x v="5"/>
    <s v="US1-Northwest"/>
    <x v="1"/>
    <x v="0"/>
    <m/>
    <x v="47"/>
    <x v="69"/>
    <n v="13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ercer County"/>
    <x v="7"/>
    <s v="US1-Northwest"/>
    <x v="2"/>
    <x v="1"/>
    <m/>
    <x v="15"/>
    <x v="27"/>
    <n v="52"/>
    <n v="180"/>
    <n v="60"/>
    <n v="60"/>
    <n v="60"/>
    <m/>
    <m/>
    <m/>
    <m/>
    <m/>
    <m/>
    <m/>
    <m/>
    <m/>
    <m/>
    <m/>
    <m/>
    <m/>
    <m/>
    <m/>
    <m/>
    <m/>
    <m/>
    <m/>
    <m/>
    <m/>
    <m/>
    <m/>
  </r>
  <r>
    <s v="Mercer County"/>
    <x v="4"/>
    <s v="Mercer County"/>
    <x v="8"/>
    <s v="US1-Southwest"/>
    <x v="0"/>
    <x v="0"/>
    <m/>
    <x v="11"/>
    <x v="70"/>
    <n v="4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iddlesex County"/>
    <x v="11"/>
    <s v="US1-Northeast"/>
    <x v="1"/>
    <x v="0"/>
    <m/>
    <x v="36"/>
    <x v="55"/>
    <n v="2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iddlesex County"/>
    <x v="13"/>
    <s v="US1-Southwest"/>
    <x v="0"/>
    <x v="0"/>
    <m/>
    <x v="11"/>
    <x v="63"/>
    <n v="3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Middlesex County"/>
    <x v="14"/>
    <s v="US1-Southeast"/>
    <x v="0"/>
    <x v="0"/>
    <m/>
    <x v="11"/>
    <x v="71"/>
    <n v="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Somerset County"/>
    <x v="15"/>
    <s v="US1-Northeast"/>
    <x v="1"/>
    <x v="0"/>
    <m/>
    <x v="11"/>
    <x v="72"/>
    <n v="1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Somerset County"/>
    <x v="20"/>
    <s v="US1-Northeast"/>
    <x v="1"/>
    <x v="0"/>
    <m/>
    <x v="11"/>
    <x v="73"/>
    <n v="1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4"/>
    <s v="Somerset County"/>
    <x v="16"/>
    <s v="US1-Northeast"/>
    <x v="1"/>
    <x v="0"/>
    <m/>
    <x v="11"/>
    <x v="74"/>
    <n v="4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17"/>
    <s v="US1-Southwest"/>
    <x v="2"/>
    <x v="2"/>
    <m/>
    <x v="41"/>
    <x v="58"/>
    <n v="54"/>
    <n v="40"/>
    <m/>
    <m/>
    <m/>
    <n v="20"/>
    <n v="20"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0"/>
    <s v="US1-Northwest"/>
    <x v="1"/>
    <x v="0"/>
    <m/>
    <x v="48"/>
    <x v="75"/>
    <n v="62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1"/>
    <s v="US1-Southwest"/>
    <x v="0"/>
    <x v="0"/>
    <m/>
    <x v="49"/>
    <x v="76"/>
    <n v="19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18"/>
    <s v="US1-Northwest"/>
    <x v="1"/>
    <x v="0"/>
    <m/>
    <x v="11"/>
    <x v="77"/>
    <n v="19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4"/>
    <s v="US1-Northwest"/>
    <x v="1"/>
    <x v="0"/>
    <m/>
    <x v="50"/>
    <x v="78"/>
    <n v="71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19"/>
    <s v="US1-Northwest"/>
    <x v="1"/>
    <x v="0"/>
    <m/>
    <x v="36"/>
    <x v="7"/>
    <n v="51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5"/>
    <s v="US1-Northwest"/>
    <x v="1"/>
    <x v="0"/>
    <m/>
    <x v="51"/>
    <x v="79"/>
    <n v="143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6"/>
    <s v="US1-Southwest"/>
    <x v="0"/>
    <x v="0"/>
    <m/>
    <x v="11"/>
    <x v="80"/>
    <n v="10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7"/>
    <s v="US1-Northwest"/>
    <x v="1"/>
    <x v="0"/>
    <m/>
    <x v="11"/>
    <x v="81"/>
    <n v="47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Mercer County"/>
    <x v="8"/>
    <s v="US1-Southwest"/>
    <x v="2"/>
    <x v="2"/>
    <m/>
    <x v="52"/>
    <x v="82"/>
    <n v="482"/>
    <n v="20"/>
    <m/>
    <m/>
    <m/>
    <n v="10"/>
    <n v="10"/>
    <m/>
    <m/>
    <m/>
    <m/>
    <m/>
    <m/>
    <m/>
    <m/>
    <m/>
    <m/>
    <m/>
    <m/>
    <m/>
    <m/>
    <m/>
    <m/>
    <m/>
    <m/>
    <m/>
    <m/>
    <m/>
  </r>
  <r>
    <s v="Mercer County"/>
    <x v="5"/>
    <s v="Middlesex County"/>
    <x v="11"/>
    <s v="US1-Northeast"/>
    <x v="2"/>
    <x v="2"/>
    <m/>
    <x v="11"/>
    <x v="83"/>
    <n v="57"/>
    <n v="550"/>
    <m/>
    <m/>
    <m/>
    <n v="25"/>
    <n v="25"/>
    <n v="25"/>
    <n v="25"/>
    <n v="25"/>
    <n v="25"/>
    <n v="25"/>
    <n v="25"/>
    <n v="25"/>
    <n v="25"/>
    <n v="25"/>
    <n v="25"/>
    <n v="25"/>
    <n v="25"/>
    <n v="25"/>
    <n v="25"/>
    <n v="25"/>
    <n v="25"/>
    <n v="25"/>
    <n v="25"/>
    <n v="25"/>
    <n v="25"/>
    <m/>
  </r>
  <r>
    <s v="Mercer County"/>
    <x v="5"/>
    <s v="Middlesex County"/>
    <x v="13"/>
    <s v="US1-Southwest"/>
    <x v="2"/>
    <x v="2"/>
    <m/>
    <x v="11"/>
    <x v="84"/>
    <n v="147"/>
    <n v="240"/>
    <m/>
    <m/>
    <m/>
    <n v="30"/>
    <n v="30"/>
    <n v="30"/>
    <n v="30"/>
    <n v="30"/>
    <n v="30"/>
    <n v="30"/>
    <n v="30"/>
    <m/>
    <m/>
    <m/>
    <m/>
    <m/>
    <m/>
    <m/>
    <m/>
    <m/>
    <m/>
    <m/>
    <m/>
    <m/>
    <m/>
    <m/>
  </r>
  <r>
    <s v="Mercer County"/>
    <x v="5"/>
    <s v="Middlesex County"/>
    <x v="14"/>
    <s v="US1-Southeast"/>
    <x v="2"/>
    <x v="2"/>
    <m/>
    <x v="11"/>
    <x v="85"/>
    <n v="110"/>
    <n v="360"/>
    <m/>
    <m/>
    <m/>
    <n v="30"/>
    <n v="30"/>
    <n v="30"/>
    <n v="30"/>
    <n v="30"/>
    <n v="30"/>
    <n v="30"/>
    <n v="30"/>
    <n v="30"/>
    <n v="30"/>
    <n v="30"/>
    <n v="30"/>
    <m/>
    <m/>
    <m/>
    <m/>
    <m/>
    <m/>
    <m/>
    <m/>
    <m/>
    <m/>
    <m/>
  </r>
  <r>
    <s v="Mercer County"/>
    <x v="5"/>
    <s v="Somerset County"/>
    <x v="15"/>
    <s v="US1-Northeast"/>
    <x v="1"/>
    <x v="0"/>
    <m/>
    <x v="11"/>
    <x v="74"/>
    <n v="4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Somerset County"/>
    <x v="20"/>
    <s v="US1-Northeast"/>
    <x v="1"/>
    <x v="0"/>
    <m/>
    <x v="11"/>
    <x v="86"/>
    <n v="8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5"/>
    <s v="Somerset County"/>
    <x v="16"/>
    <s v="US1-Northeast"/>
    <x v="1"/>
    <x v="0"/>
    <m/>
    <x v="11"/>
    <x v="51"/>
    <n v="162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17"/>
    <s v="US1-Southwest"/>
    <x v="2"/>
    <x v="2"/>
    <m/>
    <x v="11"/>
    <x v="87"/>
    <n v="214"/>
    <n v="50"/>
    <m/>
    <m/>
    <n v="25"/>
    <n v="25"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0"/>
    <s v="US1-Northwest"/>
    <x v="1"/>
    <x v="0"/>
    <m/>
    <x v="53"/>
    <x v="88"/>
    <n v="78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1"/>
    <s v="US1-Southwest"/>
    <x v="0"/>
    <x v="0"/>
    <m/>
    <x v="54"/>
    <x v="89"/>
    <n v="117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2"/>
    <s v="US1-Southwest"/>
    <x v="2"/>
    <x v="2"/>
    <m/>
    <x v="3"/>
    <x v="74"/>
    <n v="66"/>
    <n v="60"/>
    <m/>
    <m/>
    <m/>
    <n v="30"/>
    <n v="30"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18"/>
    <s v="US1-Northwest"/>
    <x v="1"/>
    <x v="0"/>
    <m/>
    <x v="11"/>
    <x v="90"/>
    <n v="5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3"/>
    <s v="US1-Northwest"/>
    <x v="1"/>
    <x v="0"/>
    <m/>
    <x v="55"/>
    <x v="91"/>
    <n v="54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19"/>
    <s v="US1-Northwest"/>
    <x v="1"/>
    <x v="0"/>
    <m/>
    <x v="12"/>
    <x v="92"/>
    <n v="24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5"/>
    <s v="US1-Northwest"/>
    <x v="1"/>
    <x v="0"/>
    <m/>
    <x v="56"/>
    <x v="93"/>
    <n v="1432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6"/>
    <s v="US1-Southwest"/>
    <x v="0"/>
    <x v="0"/>
    <m/>
    <x v="35"/>
    <x v="94"/>
    <n v="20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7"/>
    <s v="US1-Northwest"/>
    <x v="2"/>
    <x v="1"/>
    <m/>
    <x v="57"/>
    <x v="95"/>
    <n v="1657"/>
    <n v="140"/>
    <n v="70"/>
    <n v="70"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Mercer County"/>
    <x v="8"/>
    <s v="US1-Southwest"/>
    <x v="2"/>
    <x v="2"/>
    <m/>
    <x v="58"/>
    <x v="96"/>
    <n v="1061"/>
    <n v="20"/>
    <m/>
    <m/>
    <m/>
    <n v="10"/>
    <n v="10"/>
    <m/>
    <m/>
    <m/>
    <m/>
    <m/>
    <m/>
    <m/>
    <m/>
    <m/>
    <m/>
    <m/>
    <m/>
    <m/>
    <m/>
    <m/>
    <m/>
    <m/>
    <m/>
    <m/>
    <m/>
    <m/>
  </r>
  <r>
    <s v="Mercer County"/>
    <x v="6"/>
    <s v="Middlesex County"/>
    <x v="9"/>
    <s v="US1-Southwest"/>
    <x v="2"/>
    <x v="2"/>
    <m/>
    <x v="11"/>
    <x v="97"/>
    <n v="146"/>
    <n v="420"/>
    <m/>
    <m/>
    <m/>
    <n v="70"/>
    <n v="70"/>
    <n v="70"/>
    <n v="70"/>
    <n v="70"/>
    <n v="70"/>
    <m/>
    <m/>
    <m/>
    <m/>
    <m/>
    <m/>
    <m/>
    <m/>
    <m/>
    <m/>
    <m/>
    <m/>
    <m/>
    <m/>
    <m/>
    <m/>
    <m/>
  </r>
  <r>
    <s v="Mercer County"/>
    <x v="6"/>
    <s v="Middlesex County"/>
    <x v="10"/>
    <s v="US1-Southeast"/>
    <x v="2"/>
    <x v="2"/>
    <m/>
    <x v="59"/>
    <x v="98"/>
    <n v="62"/>
    <n v="720"/>
    <m/>
    <m/>
    <m/>
    <n v="90"/>
    <n v="90"/>
    <n v="90"/>
    <n v="90"/>
    <n v="90"/>
    <n v="90"/>
    <n v="90"/>
    <n v="90"/>
    <m/>
    <m/>
    <m/>
    <m/>
    <m/>
    <m/>
    <m/>
    <m/>
    <m/>
    <m/>
    <m/>
    <m/>
    <m/>
    <m/>
    <m/>
  </r>
  <r>
    <s v="Mercer County"/>
    <x v="6"/>
    <s v="Middlesex County"/>
    <x v="11"/>
    <s v="US1-Northeast"/>
    <x v="2"/>
    <x v="2"/>
    <m/>
    <x v="11"/>
    <x v="99"/>
    <n v="86"/>
    <n v="2200"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</r>
  <r>
    <s v="Mercer County"/>
    <x v="6"/>
    <s v="Middlesex County"/>
    <x v="13"/>
    <s v="US1-Southwest"/>
    <x v="2"/>
    <x v="2"/>
    <m/>
    <x v="14"/>
    <x v="81"/>
    <n v="490"/>
    <n v="800"/>
    <m/>
    <m/>
    <m/>
    <n v="100"/>
    <n v="100"/>
    <n v="100"/>
    <n v="100"/>
    <n v="100"/>
    <n v="100"/>
    <n v="100"/>
    <n v="100"/>
    <m/>
    <m/>
    <m/>
    <m/>
    <m/>
    <m/>
    <m/>
    <m/>
    <m/>
    <m/>
    <m/>
    <m/>
    <m/>
    <m/>
    <m/>
  </r>
  <r>
    <s v="Mercer County"/>
    <x v="6"/>
    <s v="Middlesex County"/>
    <x v="14"/>
    <s v="US1-Southeast"/>
    <x v="2"/>
    <x v="2"/>
    <m/>
    <x v="60"/>
    <x v="100"/>
    <n v="363"/>
    <n v="1200"/>
    <m/>
    <m/>
    <m/>
    <n v="100"/>
    <n v="100"/>
    <n v="100"/>
    <n v="100"/>
    <n v="100"/>
    <n v="100"/>
    <n v="100"/>
    <n v="100"/>
    <n v="100"/>
    <n v="100"/>
    <n v="100"/>
    <n v="100"/>
    <m/>
    <m/>
    <m/>
    <m/>
    <m/>
    <m/>
    <m/>
    <m/>
    <m/>
    <m/>
    <m/>
  </r>
  <r>
    <s v="Mercer County"/>
    <x v="6"/>
    <s v="Somerset County"/>
    <x v="15"/>
    <s v="US1-Northeast"/>
    <x v="2"/>
    <x v="2"/>
    <m/>
    <x v="11"/>
    <x v="101"/>
    <n v="121"/>
    <n v="1200"/>
    <m/>
    <m/>
    <m/>
    <n v="80"/>
    <n v="80"/>
    <n v="80"/>
    <n v="80"/>
    <n v="80"/>
    <n v="80"/>
    <n v="80"/>
    <n v="80"/>
    <n v="80"/>
    <n v="80"/>
    <n v="80"/>
    <n v="80"/>
    <n v="80"/>
    <n v="80"/>
    <n v="80"/>
    <m/>
    <m/>
    <m/>
    <m/>
    <m/>
    <m/>
    <m/>
    <m/>
  </r>
  <r>
    <s v="Mercer County"/>
    <x v="6"/>
    <s v="Somerset County"/>
    <x v="20"/>
    <s v="US1-Northeast"/>
    <x v="1"/>
    <x v="0"/>
    <m/>
    <x v="11"/>
    <x v="102"/>
    <n v="82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6"/>
    <s v="Somerset County"/>
    <x v="16"/>
    <s v="US1-Northeast"/>
    <x v="1"/>
    <x v="0"/>
    <m/>
    <x v="61"/>
    <x v="103"/>
    <n v="34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7"/>
    <s v="Mercer County"/>
    <x v="0"/>
    <s v="US1-Northwest"/>
    <x v="1"/>
    <x v="0"/>
    <m/>
    <x v="11"/>
    <x v="104"/>
    <n v="2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7"/>
    <s v="Mercer County"/>
    <x v="1"/>
    <s v="US1-Southwest"/>
    <x v="0"/>
    <x v="0"/>
    <m/>
    <x v="11"/>
    <x v="105"/>
    <n v="7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7"/>
    <s v="Mercer County"/>
    <x v="3"/>
    <s v="US1-Northwest"/>
    <x v="1"/>
    <x v="0"/>
    <m/>
    <x v="11"/>
    <x v="106"/>
    <n v="7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7"/>
    <s v="Mercer County"/>
    <x v="4"/>
    <s v="US1-Northwest"/>
    <x v="1"/>
    <x v="0"/>
    <m/>
    <x v="45"/>
    <x v="107"/>
    <n v="7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7"/>
    <s v="Mercer County"/>
    <x v="5"/>
    <s v="US1-Northwest"/>
    <x v="1"/>
    <x v="0"/>
    <m/>
    <x v="49"/>
    <x v="108"/>
    <n v="16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7"/>
    <s v="Mercer County"/>
    <x v="7"/>
    <s v="US1-Northwest"/>
    <x v="2"/>
    <x v="1"/>
    <m/>
    <x v="11"/>
    <x v="109"/>
    <n v="96"/>
    <n v="200"/>
    <n v="100"/>
    <n v="100"/>
    <m/>
    <m/>
    <m/>
    <m/>
    <m/>
    <m/>
    <m/>
    <m/>
    <m/>
    <m/>
    <m/>
    <m/>
    <m/>
    <m/>
    <m/>
    <m/>
    <m/>
    <m/>
    <m/>
    <m/>
    <m/>
    <m/>
    <m/>
    <m/>
  </r>
  <r>
    <s v="Mercer County"/>
    <x v="7"/>
    <s v="Mercer County"/>
    <x v="8"/>
    <s v="US1-Southwest"/>
    <x v="2"/>
    <x v="2"/>
    <m/>
    <x v="11"/>
    <x v="19"/>
    <n v="95"/>
    <n v="100"/>
    <m/>
    <m/>
    <m/>
    <n v="50"/>
    <n v="50"/>
    <m/>
    <m/>
    <m/>
    <m/>
    <m/>
    <m/>
    <m/>
    <m/>
    <m/>
    <m/>
    <m/>
    <m/>
    <m/>
    <m/>
    <m/>
    <m/>
    <m/>
    <m/>
    <m/>
    <m/>
    <m/>
  </r>
  <r>
    <s v="Mercer County"/>
    <x v="7"/>
    <s v="Middlesex County"/>
    <x v="11"/>
    <s v="US1-Northeast"/>
    <x v="2"/>
    <x v="2"/>
    <m/>
    <x v="11"/>
    <x v="71"/>
    <n v="9"/>
    <n v="440"/>
    <m/>
    <m/>
    <m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m/>
  </r>
  <r>
    <s v="Mercer County"/>
    <x v="7"/>
    <s v="Middlesex County"/>
    <x v="13"/>
    <s v="US1-Southwest"/>
    <x v="2"/>
    <x v="2"/>
    <m/>
    <x v="11"/>
    <x v="110"/>
    <n v="39"/>
    <n v="480"/>
    <m/>
    <m/>
    <m/>
    <n v="30"/>
    <n v="30"/>
    <n v="30"/>
    <n v="30"/>
    <n v="90"/>
    <n v="90"/>
    <n v="90"/>
    <n v="90"/>
    <m/>
    <m/>
    <m/>
    <m/>
    <m/>
    <m/>
    <m/>
    <m/>
    <m/>
    <m/>
    <m/>
    <m/>
    <m/>
    <m/>
    <m/>
  </r>
  <r>
    <s v="Mercer County"/>
    <x v="7"/>
    <s v="Middlesex County"/>
    <x v="14"/>
    <s v="US1-Southeast"/>
    <x v="2"/>
    <x v="2"/>
    <m/>
    <x v="11"/>
    <x v="111"/>
    <n v="19"/>
    <n v="805"/>
    <m/>
    <m/>
    <m/>
    <n v="35"/>
    <n v="70"/>
    <n v="70"/>
    <n v="70"/>
    <n v="70"/>
    <n v="70"/>
    <n v="70"/>
    <n v="70"/>
    <n v="70"/>
    <n v="70"/>
    <n v="70"/>
    <n v="70"/>
    <m/>
    <m/>
    <m/>
    <m/>
    <m/>
    <m/>
    <m/>
    <m/>
    <m/>
    <m/>
    <m/>
  </r>
  <r>
    <s v="Mercer County"/>
    <x v="7"/>
    <s v="Somerset County"/>
    <x v="16"/>
    <s v="US1-Northeast"/>
    <x v="1"/>
    <x v="0"/>
    <m/>
    <x v="11"/>
    <x v="66"/>
    <n v="2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Mercer County"/>
    <x v="17"/>
    <s v="US1-Southwest"/>
    <x v="2"/>
    <x v="2"/>
    <m/>
    <x v="11"/>
    <x v="112"/>
    <n v="167"/>
    <n v="20"/>
    <m/>
    <m/>
    <m/>
    <m/>
    <m/>
    <m/>
    <m/>
    <m/>
    <m/>
    <n v="10"/>
    <n v="10"/>
    <m/>
    <m/>
    <m/>
    <m/>
    <m/>
    <m/>
    <m/>
    <m/>
    <m/>
    <m/>
    <m/>
    <m/>
    <m/>
    <m/>
    <m/>
  </r>
  <r>
    <s v="Mercer County"/>
    <x v="8"/>
    <s v="Mercer County"/>
    <x v="0"/>
    <s v="US1-Northwest"/>
    <x v="1"/>
    <x v="0"/>
    <m/>
    <x v="62"/>
    <x v="99"/>
    <n v="11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Mercer County"/>
    <x v="1"/>
    <s v="US1-Southwest"/>
    <x v="0"/>
    <x v="0"/>
    <m/>
    <x v="14"/>
    <x v="69"/>
    <n v="13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Mercer County"/>
    <x v="18"/>
    <s v="US1-Northwest"/>
    <x v="1"/>
    <x v="0"/>
    <m/>
    <x v="11"/>
    <x v="113"/>
    <n v="62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Mercer County"/>
    <x v="3"/>
    <s v="US1-Northwest"/>
    <x v="1"/>
    <x v="0"/>
    <m/>
    <x v="40"/>
    <x v="114"/>
    <n v="12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Mercer County"/>
    <x v="4"/>
    <s v="US1-Northwest"/>
    <x v="1"/>
    <x v="0"/>
    <m/>
    <x v="63"/>
    <x v="115"/>
    <n v="60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Mercer County"/>
    <x v="7"/>
    <s v="US1-Northwest"/>
    <x v="2"/>
    <x v="1"/>
    <m/>
    <x v="62"/>
    <x v="31"/>
    <n v="175"/>
    <n v="200"/>
    <n v="100"/>
    <n v="100"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Mercer County"/>
    <x v="8"/>
    <s v="US1-Southwest"/>
    <x v="0"/>
    <x v="0"/>
    <m/>
    <x v="64"/>
    <x v="116"/>
    <n v="49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Middlesex County"/>
    <x v="11"/>
    <s v="US1-Northeast"/>
    <x v="2"/>
    <x v="2"/>
    <m/>
    <x v="65"/>
    <x v="117"/>
    <n v="214"/>
    <n v="1000"/>
    <m/>
    <m/>
    <m/>
    <m/>
    <m/>
    <m/>
    <m/>
    <m/>
    <m/>
    <m/>
    <m/>
    <m/>
    <m/>
    <m/>
    <m/>
    <n v="100"/>
    <n v="100"/>
    <n v="100"/>
    <n v="100"/>
    <n v="100"/>
    <n v="100"/>
    <n v="100"/>
    <n v="100"/>
    <n v="100"/>
    <n v="100"/>
    <m/>
  </r>
  <r>
    <s v="Mercer County"/>
    <x v="8"/>
    <s v="Middlesex County"/>
    <x v="12"/>
    <s v="US1-Northeast"/>
    <x v="2"/>
    <x v="2"/>
    <m/>
    <x v="11"/>
    <x v="118"/>
    <n v="98"/>
    <n v="900"/>
    <m/>
    <m/>
    <m/>
    <m/>
    <m/>
    <m/>
    <m/>
    <m/>
    <m/>
    <m/>
    <m/>
    <m/>
    <m/>
    <m/>
    <m/>
    <n v="100"/>
    <n v="100"/>
    <n v="100"/>
    <n v="100"/>
    <n v="100"/>
    <n v="100"/>
    <n v="100"/>
    <n v="100"/>
    <n v="100"/>
    <m/>
    <m/>
  </r>
  <r>
    <s v="Mercer County"/>
    <x v="8"/>
    <s v="Middlesex County"/>
    <x v="13"/>
    <s v="US1-Southwest"/>
    <x v="2"/>
    <x v="2"/>
    <m/>
    <x v="66"/>
    <x v="119"/>
    <n v="314"/>
    <n v="299"/>
    <m/>
    <m/>
    <m/>
    <m/>
    <m/>
    <m/>
    <m/>
    <n v="33"/>
    <n v="66"/>
    <n v="100"/>
    <n v="100"/>
    <m/>
    <m/>
    <m/>
    <m/>
    <m/>
    <m/>
    <m/>
    <m/>
    <m/>
    <m/>
    <m/>
    <m/>
    <m/>
    <m/>
    <m/>
  </r>
  <r>
    <s v="Mercer County"/>
    <x v="8"/>
    <s v="Middlesex County"/>
    <x v="14"/>
    <s v="US1-Southeast"/>
    <x v="2"/>
    <x v="2"/>
    <m/>
    <x v="52"/>
    <x v="120"/>
    <n v="212"/>
    <n v="145"/>
    <m/>
    <m/>
    <m/>
    <m/>
    <m/>
    <m/>
    <m/>
    <n v="10"/>
    <n v="15"/>
    <n v="20"/>
    <n v="20"/>
    <n v="20"/>
    <n v="20"/>
    <n v="20"/>
    <n v="20"/>
    <m/>
    <m/>
    <m/>
    <m/>
    <m/>
    <m/>
    <m/>
    <m/>
    <m/>
    <m/>
    <m/>
  </r>
  <r>
    <s v="Mercer County"/>
    <x v="8"/>
    <s v="Somerset County"/>
    <x v="15"/>
    <s v="US1-Northeast"/>
    <x v="1"/>
    <x v="0"/>
    <m/>
    <x v="11"/>
    <x v="121"/>
    <n v="2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Somerset County"/>
    <x v="20"/>
    <s v="US1-Northeast"/>
    <x v="1"/>
    <x v="0"/>
    <m/>
    <x v="11"/>
    <x v="122"/>
    <n v="3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8"/>
    <s v="Somerset County"/>
    <x v="16"/>
    <s v="US1-Northeast"/>
    <x v="1"/>
    <x v="0"/>
    <m/>
    <x v="11"/>
    <x v="3"/>
    <n v="19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ercer County"/>
    <x v="17"/>
    <s v="US1-Southwest"/>
    <x v="1"/>
    <x v="0"/>
    <m/>
    <x v="63"/>
    <x v="123"/>
    <n v="29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ercer County"/>
    <x v="0"/>
    <s v="US1-Northwest"/>
    <x v="0"/>
    <x v="0"/>
    <m/>
    <x v="11"/>
    <x v="124"/>
    <n v="12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ercer County"/>
    <x v="1"/>
    <s v="US1-Southwest"/>
    <x v="1"/>
    <x v="0"/>
    <m/>
    <x v="67"/>
    <x v="125"/>
    <n v="973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ercer County"/>
    <x v="3"/>
    <s v="US1-Northwest"/>
    <x v="0"/>
    <x v="0"/>
    <m/>
    <x v="3"/>
    <x v="120"/>
    <n v="20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ercer County"/>
    <x v="4"/>
    <s v="US1-Northwest"/>
    <x v="0"/>
    <x v="0"/>
    <m/>
    <x v="41"/>
    <x v="126"/>
    <n v="236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ercer County"/>
    <x v="5"/>
    <s v="US1-Northwest"/>
    <x v="0"/>
    <x v="0"/>
    <m/>
    <x v="11"/>
    <x v="127"/>
    <n v="272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ercer County"/>
    <x v="7"/>
    <s v="US1-Northwest"/>
    <x v="1"/>
    <x v="0"/>
    <m/>
    <x v="11"/>
    <x v="128"/>
    <n v="60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ercer County"/>
    <x v="8"/>
    <s v="US1-Southwest"/>
    <x v="1"/>
    <x v="0"/>
    <m/>
    <x v="40"/>
    <x v="129"/>
    <n v="544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iddlesex County"/>
    <x v="10"/>
    <s v="US1-Southeast"/>
    <x v="1"/>
    <x v="0"/>
    <m/>
    <x v="11"/>
    <x v="68"/>
    <n v="92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iddlesex County"/>
    <x v="11"/>
    <s v="US1-Northeast"/>
    <x v="1"/>
    <x v="0"/>
    <m/>
    <x v="11"/>
    <x v="130"/>
    <n v="5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iddlesex County"/>
    <x v="13"/>
    <s v="US1-Southwest"/>
    <x v="1"/>
    <x v="0"/>
    <m/>
    <x v="11"/>
    <x v="131"/>
    <n v="13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9"/>
    <s v="Middlesex County"/>
    <x v="14"/>
    <s v="US1-Southeast"/>
    <x v="1"/>
    <x v="0"/>
    <m/>
    <x v="11"/>
    <x v="132"/>
    <n v="23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17"/>
    <s v="US1-Southwest"/>
    <x v="2"/>
    <x v="2"/>
    <m/>
    <x v="68"/>
    <x v="133"/>
    <n v="398"/>
    <n v="50"/>
    <n v="20"/>
    <n v="20"/>
    <n v="10"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0"/>
    <s v="US1-Northwest"/>
    <x v="1"/>
    <x v="0"/>
    <m/>
    <x v="69"/>
    <x v="134"/>
    <n v="240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1"/>
    <s v="US1-Southwest"/>
    <x v="1"/>
    <x v="0"/>
    <m/>
    <x v="70"/>
    <x v="135"/>
    <n v="3751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2"/>
    <s v="US1-Southwest"/>
    <x v="2"/>
    <x v="2"/>
    <m/>
    <x v="71"/>
    <x v="67"/>
    <n v="141"/>
    <n v="60"/>
    <n v="10"/>
    <n v="10"/>
    <n v="20"/>
    <n v="10"/>
    <n v="10"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18"/>
    <s v="US1-Northwest"/>
    <x v="2"/>
    <x v="2"/>
    <m/>
    <x v="11"/>
    <x v="136"/>
    <n v="68"/>
    <n v="180"/>
    <n v="60"/>
    <n v="60"/>
    <n v="60"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3"/>
    <s v="US1-Northwest"/>
    <x v="1"/>
    <x v="0"/>
    <m/>
    <x v="72"/>
    <x v="137"/>
    <n v="44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4"/>
    <s v="US1-Northwest"/>
    <x v="2"/>
    <x v="2"/>
    <m/>
    <x v="73"/>
    <x v="138"/>
    <n v="1660"/>
    <n v="140"/>
    <n v="70"/>
    <n v="70"/>
    <m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19"/>
    <s v="US1-Northwest"/>
    <x v="2"/>
    <x v="2"/>
    <m/>
    <x v="74"/>
    <x v="139"/>
    <n v="240"/>
    <n v="200"/>
    <n v="100"/>
    <n v="100"/>
    <m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5"/>
    <s v="US1-Northwest"/>
    <x v="2"/>
    <x v="2"/>
    <m/>
    <x v="75"/>
    <x v="140"/>
    <n v="1560"/>
    <n v="200"/>
    <n v="100"/>
    <n v="100"/>
    <m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6"/>
    <s v="US1-Southwest"/>
    <x v="1"/>
    <x v="0"/>
    <m/>
    <x v="76"/>
    <x v="141"/>
    <n v="52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0"/>
    <s v="Mercer County"/>
    <x v="8"/>
    <s v="US1-Southwest"/>
    <x v="2"/>
    <x v="2"/>
    <m/>
    <x v="77"/>
    <x v="142"/>
    <n v="1044"/>
    <n v="500"/>
    <n v="100"/>
    <n v="100"/>
    <n v="100"/>
    <n v="100"/>
    <n v="100"/>
    <m/>
    <m/>
    <m/>
    <m/>
    <m/>
    <m/>
    <m/>
    <m/>
    <m/>
    <m/>
    <m/>
    <m/>
    <m/>
    <m/>
    <m/>
    <m/>
    <m/>
    <m/>
    <m/>
    <m/>
    <m/>
  </r>
  <r>
    <s v="Mercer County"/>
    <x v="10"/>
    <s v="Middlesex County"/>
    <x v="9"/>
    <s v="US1-Southwest"/>
    <x v="2"/>
    <x v="2"/>
    <m/>
    <x v="74"/>
    <x v="143"/>
    <n v="141"/>
    <n v="150"/>
    <n v="30"/>
    <n v="30"/>
    <n v="30"/>
    <n v="10"/>
    <n v="10"/>
    <n v="10"/>
    <n v="10"/>
    <n v="10"/>
    <n v="10"/>
    <m/>
    <m/>
    <m/>
    <m/>
    <m/>
    <m/>
    <m/>
    <m/>
    <m/>
    <m/>
    <m/>
    <m/>
    <m/>
    <m/>
    <m/>
    <m/>
    <m/>
  </r>
  <r>
    <s v="Mercer County"/>
    <x v="10"/>
    <s v="Middlesex County"/>
    <x v="10"/>
    <s v="US1-Southeast"/>
    <x v="2"/>
    <x v="2"/>
    <m/>
    <x v="78"/>
    <x v="144"/>
    <n v="86"/>
    <n v="550"/>
    <n v="50"/>
    <n v="50"/>
    <n v="50"/>
    <n v="50"/>
    <n v="50"/>
    <n v="50"/>
    <n v="50"/>
    <n v="50"/>
    <n v="50"/>
    <n v="50"/>
    <n v="50"/>
    <m/>
    <m/>
    <m/>
    <m/>
    <m/>
    <m/>
    <m/>
    <m/>
    <m/>
    <m/>
    <m/>
    <m/>
    <m/>
    <m/>
    <m/>
  </r>
  <r>
    <s v="Mercer County"/>
    <x v="10"/>
    <s v="Middlesex County"/>
    <x v="11"/>
    <s v="US1-Northeast"/>
    <x v="2"/>
    <x v="2"/>
    <m/>
    <x v="11"/>
    <x v="145"/>
    <n v="90"/>
    <n v="25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</r>
  <r>
    <s v="Mercer County"/>
    <x v="10"/>
    <s v="Middlesex County"/>
    <x v="13"/>
    <s v="US1-Southwest"/>
    <x v="2"/>
    <x v="2"/>
    <m/>
    <x v="79"/>
    <x v="146"/>
    <n v="186"/>
    <n v="1100"/>
    <n v="100"/>
    <n v="100"/>
    <n v="100"/>
    <n v="100"/>
    <n v="100"/>
    <n v="100"/>
    <n v="100"/>
    <n v="100"/>
    <n v="100"/>
    <n v="100"/>
    <n v="100"/>
    <m/>
    <m/>
    <m/>
    <m/>
    <m/>
    <m/>
    <m/>
    <m/>
    <m/>
    <m/>
    <m/>
    <m/>
    <m/>
    <m/>
    <m/>
  </r>
  <r>
    <s v="Mercer County"/>
    <x v="10"/>
    <s v="Middlesex County"/>
    <x v="14"/>
    <s v="US1-Southeast"/>
    <x v="2"/>
    <x v="2"/>
    <m/>
    <x v="78"/>
    <x v="147"/>
    <n v="361"/>
    <n v="16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m/>
    <m/>
    <m/>
    <m/>
    <m/>
    <m/>
    <m/>
    <m/>
    <m/>
  </r>
  <r>
    <s v="Mercer County"/>
    <x v="10"/>
    <s v="Somerset County"/>
    <x v="15"/>
    <s v="US1-Northeast"/>
    <x v="2"/>
    <x v="2"/>
    <m/>
    <x v="11"/>
    <x v="148"/>
    <n v="25"/>
    <n v="1350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</r>
  <r>
    <s v="Mercer County"/>
    <x v="10"/>
    <s v="Somerset County"/>
    <x v="16"/>
    <s v="US1-Northeast"/>
    <x v="2"/>
    <x v="2"/>
    <m/>
    <x v="28"/>
    <x v="31"/>
    <n v="183"/>
    <n v="640"/>
    <n v="100"/>
    <n v="100"/>
    <n v="40"/>
    <n v="40"/>
    <n v="40"/>
    <n v="40"/>
    <n v="40"/>
    <n v="40"/>
    <n v="40"/>
    <n v="40"/>
    <n v="40"/>
    <n v="40"/>
    <n v="40"/>
    <m/>
    <m/>
    <m/>
    <m/>
    <m/>
    <m/>
    <m/>
    <m/>
    <m/>
    <m/>
    <m/>
    <m/>
    <m/>
  </r>
  <r>
    <s v="Mercer County"/>
    <x v="11"/>
    <s v="Mercer County"/>
    <x v="17"/>
    <s v="US1-Southwest"/>
    <x v="1"/>
    <x v="0"/>
    <m/>
    <x v="0"/>
    <x v="149"/>
    <n v="349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1"/>
    <s v="Mercer County"/>
    <x v="0"/>
    <s v="US1-Northwest"/>
    <x v="0"/>
    <x v="0"/>
    <m/>
    <x v="23"/>
    <x v="36"/>
    <n v="180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1"/>
    <s v="Mercer County"/>
    <x v="1"/>
    <s v="US1-Southwest"/>
    <x v="1"/>
    <x v="0"/>
    <m/>
    <x v="32"/>
    <x v="150"/>
    <n v="41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1"/>
    <s v="Mercer County"/>
    <x v="3"/>
    <s v="US1-Northwest"/>
    <x v="2"/>
    <x v="1"/>
    <m/>
    <x v="65"/>
    <x v="151"/>
    <n v="227"/>
    <n v="20"/>
    <m/>
    <m/>
    <m/>
    <n v="10"/>
    <n v="10"/>
    <m/>
    <m/>
    <m/>
    <m/>
    <m/>
    <m/>
    <m/>
    <m/>
    <m/>
    <m/>
    <m/>
    <m/>
    <m/>
    <m/>
    <m/>
    <m/>
    <m/>
    <m/>
    <m/>
    <m/>
    <m/>
  </r>
  <r>
    <s v="Mercer County"/>
    <x v="11"/>
    <s v="Mercer County"/>
    <x v="4"/>
    <s v="US1-Northwest"/>
    <x v="2"/>
    <x v="1"/>
    <m/>
    <x v="60"/>
    <x v="152"/>
    <n v="547"/>
    <n v="20"/>
    <m/>
    <m/>
    <m/>
    <n v="10"/>
    <n v="10"/>
    <m/>
    <m/>
    <m/>
    <m/>
    <m/>
    <m/>
    <m/>
    <m/>
    <m/>
    <m/>
    <m/>
    <m/>
    <m/>
    <m/>
    <m/>
    <m/>
    <m/>
    <m/>
    <m/>
    <m/>
    <m/>
  </r>
  <r>
    <s v="Mercer County"/>
    <x v="11"/>
    <s v="Mercer County"/>
    <x v="19"/>
    <s v="US1-Northwest"/>
    <x v="2"/>
    <x v="1"/>
    <m/>
    <x v="11"/>
    <x v="109"/>
    <n v="96"/>
    <n v="100"/>
    <m/>
    <m/>
    <m/>
    <n v="50"/>
    <n v="50"/>
    <m/>
    <m/>
    <m/>
    <m/>
    <m/>
    <m/>
    <m/>
    <m/>
    <m/>
    <m/>
    <m/>
    <m/>
    <m/>
    <m/>
    <m/>
    <m/>
    <m/>
    <m/>
    <m/>
    <m/>
    <m/>
  </r>
  <r>
    <s v="Mercer County"/>
    <x v="11"/>
    <s v="Mercer County"/>
    <x v="5"/>
    <s v="US1-Northwest"/>
    <x v="0"/>
    <x v="0"/>
    <m/>
    <x v="0"/>
    <x v="153"/>
    <n v="70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1"/>
    <s v="Mercer County"/>
    <x v="6"/>
    <s v="US1-Southwest"/>
    <x v="1"/>
    <x v="0"/>
    <m/>
    <x v="80"/>
    <x v="68"/>
    <n v="98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1"/>
    <s v="Mercer County"/>
    <x v="7"/>
    <s v="US1-Northwest"/>
    <x v="2"/>
    <x v="1"/>
    <m/>
    <x v="52"/>
    <x v="154"/>
    <n v="244"/>
    <n v="500"/>
    <n v="100"/>
    <n v="100"/>
    <n v="100"/>
    <n v="100"/>
    <n v="100"/>
    <m/>
    <m/>
    <m/>
    <m/>
    <m/>
    <m/>
    <m/>
    <m/>
    <m/>
    <m/>
    <m/>
    <m/>
    <m/>
    <m/>
    <m/>
    <m/>
    <m/>
    <m/>
    <m/>
    <m/>
    <m/>
  </r>
  <r>
    <s v="Mercer County"/>
    <x v="11"/>
    <s v="Middlesex County"/>
    <x v="9"/>
    <s v="US1-Southwest"/>
    <x v="1"/>
    <x v="0"/>
    <m/>
    <x v="11"/>
    <x v="155"/>
    <n v="127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1"/>
    <s v="Middlesex County"/>
    <x v="10"/>
    <s v="US1-Southeast"/>
    <x v="1"/>
    <x v="0"/>
    <m/>
    <x v="81"/>
    <x v="110"/>
    <n v="42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1"/>
    <s v="Middlesex County"/>
    <x v="11"/>
    <s v="US1-Northeast"/>
    <x v="2"/>
    <x v="2"/>
    <m/>
    <x v="11"/>
    <x v="156"/>
    <n v="156"/>
    <n v="1700"/>
    <m/>
    <m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</r>
  <r>
    <s v="Mercer County"/>
    <x v="11"/>
    <s v="Middlesex County"/>
    <x v="12"/>
    <s v="US1-Northeast"/>
    <x v="2"/>
    <x v="2"/>
    <m/>
    <x v="11"/>
    <x v="145"/>
    <n v="90"/>
    <n v="1600"/>
    <m/>
    <m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m/>
  </r>
  <r>
    <s v="Mercer County"/>
    <x v="11"/>
    <s v="Middlesex County"/>
    <x v="13"/>
    <s v="US1-Southwest"/>
    <x v="1"/>
    <x v="0"/>
    <m/>
    <x v="82"/>
    <x v="157"/>
    <n v="765"/>
    <n v="0"/>
    <m/>
    <m/>
    <m/>
    <m/>
    <m/>
    <m/>
    <m/>
    <m/>
    <m/>
    <m/>
    <m/>
    <m/>
    <m/>
    <m/>
    <m/>
    <m/>
    <m/>
    <m/>
    <m/>
    <m/>
    <m/>
    <m/>
    <m/>
    <m/>
    <m/>
    <m/>
  </r>
  <r>
    <s v="Mercer County"/>
    <x v="11"/>
    <s v="Middlesex County"/>
    <x v="14"/>
    <s v="US1-Southeast"/>
    <x v="2"/>
    <x v="2"/>
    <m/>
    <x v="40"/>
    <x v="158"/>
    <n v="270"/>
    <n v="280"/>
    <m/>
    <m/>
    <m/>
    <m/>
    <m/>
    <m/>
    <m/>
    <m/>
    <n v="40"/>
    <n v="40"/>
    <n v="40"/>
    <n v="40"/>
    <n v="40"/>
    <n v="40"/>
    <n v="40"/>
    <m/>
    <m/>
    <m/>
    <m/>
    <m/>
    <m/>
    <m/>
    <m/>
    <m/>
    <m/>
    <m/>
  </r>
  <r>
    <s v="Mercer County"/>
    <x v="11"/>
    <s v="Somerset County"/>
    <x v="15"/>
    <s v="US1-Northeast"/>
    <x v="2"/>
    <x v="2"/>
    <m/>
    <x v="45"/>
    <x v="159"/>
    <n v="132"/>
    <n v="1000"/>
    <m/>
    <m/>
    <m/>
    <m/>
    <m/>
    <m/>
    <m/>
    <m/>
    <n v="100"/>
    <n v="100"/>
    <n v="100"/>
    <n v="100"/>
    <n v="100"/>
    <n v="100"/>
    <n v="100"/>
    <n v="100"/>
    <n v="100"/>
    <n v="100"/>
    <m/>
    <m/>
    <m/>
    <m/>
    <m/>
    <m/>
    <m/>
    <m/>
  </r>
  <r>
    <s v="Mercer County"/>
    <x v="11"/>
    <s v="Somerset County"/>
    <x v="16"/>
    <s v="US1-Northeast"/>
    <x v="0"/>
    <x v="0"/>
    <m/>
    <x v="11"/>
    <x v="51"/>
    <n v="162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2"/>
    <s v="Mercer County"/>
    <x v="1"/>
    <s v="US1-Southwest"/>
    <x v="1"/>
    <x v="0"/>
    <m/>
    <x v="11"/>
    <x v="56"/>
    <n v="3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2"/>
    <s v="Mercer County"/>
    <x v="5"/>
    <s v="US1-Northwest"/>
    <x v="1"/>
    <x v="0"/>
    <m/>
    <x v="11"/>
    <x v="160"/>
    <n v="133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2"/>
    <s v="Mercer County"/>
    <x v="7"/>
    <s v="US1-Northwest"/>
    <x v="2"/>
    <x v="1"/>
    <m/>
    <x v="11"/>
    <x v="56"/>
    <n v="37"/>
    <n v="150"/>
    <n v="30"/>
    <n v="30"/>
    <n v="30"/>
    <n v="10"/>
    <n v="10"/>
    <n v="10"/>
    <n v="10"/>
    <n v="10"/>
    <n v="10"/>
    <m/>
    <m/>
    <m/>
    <m/>
    <m/>
    <m/>
    <m/>
    <m/>
    <m/>
    <m/>
    <m/>
    <m/>
    <m/>
    <m/>
    <m/>
    <m/>
    <m/>
  </r>
  <r>
    <s v="Middlesex County"/>
    <x v="12"/>
    <s v="Mercer County"/>
    <x v="8"/>
    <s v="US1-Southwest"/>
    <x v="1"/>
    <x v="0"/>
    <m/>
    <x v="11"/>
    <x v="161"/>
    <n v="6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2"/>
    <s v="Middlesex County"/>
    <x v="10"/>
    <s v="US1-Southeast"/>
    <x v="1"/>
    <x v="0"/>
    <m/>
    <x v="11"/>
    <x v="110"/>
    <n v="39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2"/>
    <s v="Middlesex County"/>
    <x v="11"/>
    <s v="US1-Northeast"/>
    <x v="0"/>
    <x v="0"/>
    <m/>
    <x v="36"/>
    <x v="90"/>
    <n v="61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2"/>
    <s v="Middlesex County"/>
    <x v="13"/>
    <s v="US1-Southwest"/>
    <x v="1"/>
    <x v="0"/>
    <m/>
    <x v="11"/>
    <x v="122"/>
    <n v="3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2"/>
    <s v="Middlesex County"/>
    <x v="14"/>
    <s v="US1-Southeast"/>
    <x v="1"/>
    <x v="0"/>
    <m/>
    <x v="64"/>
    <x v="67"/>
    <n v="8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3"/>
    <s v="Mercer County"/>
    <x v="17"/>
    <s v="US1-Southwest"/>
    <x v="1"/>
    <x v="0"/>
    <m/>
    <x v="11"/>
    <x v="63"/>
    <n v="31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3"/>
    <s v="Mercer County"/>
    <x v="5"/>
    <s v="US1-Northwest"/>
    <x v="0"/>
    <x v="0"/>
    <m/>
    <x v="11"/>
    <x v="136"/>
    <n v="6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3"/>
    <s v="Middlesex County"/>
    <x v="9"/>
    <s v="US1-Southwest"/>
    <x v="1"/>
    <x v="0"/>
    <m/>
    <x v="20"/>
    <x v="162"/>
    <n v="5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3"/>
    <s v="Middlesex County"/>
    <x v="10"/>
    <s v="US1-Southeast"/>
    <x v="1"/>
    <x v="0"/>
    <m/>
    <x v="11"/>
    <x v="163"/>
    <n v="360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3"/>
    <s v="Middlesex County"/>
    <x v="11"/>
    <s v="US1-Northeast"/>
    <x v="1"/>
    <x v="0"/>
    <m/>
    <x v="41"/>
    <x v="164"/>
    <n v="53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3"/>
    <s v="Middlesex County"/>
    <x v="12"/>
    <s v="US1-Northeast"/>
    <x v="1"/>
    <x v="0"/>
    <m/>
    <x v="11"/>
    <x v="102"/>
    <n v="82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3"/>
    <s v="Middlesex County"/>
    <x v="14"/>
    <s v="US1-Southeast"/>
    <x v="1"/>
    <x v="0"/>
    <m/>
    <x v="11"/>
    <x v="165"/>
    <n v="17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ercer County"/>
    <x v="17"/>
    <s v="US1-Southwest"/>
    <x v="1"/>
    <x v="0"/>
    <m/>
    <x v="25"/>
    <x v="166"/>
    <n v="271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ercer County"/>
    <x v="1"/>
    <s v="US1-Southwest"/>
    <x v="1"/>
    <x v="0"/>
    <m/>
    <x v="20"/>
    <x v="167"/>
    <n v="70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ercer County"/>
    <x v="2"/>
    <s v="US1-Southwest"/>
    <x v="1"/>
    <x v="0"/>
    <m/>
    <x v="11"/>
    <x v="168"/>
    <n v="69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ercer County"/>
    <x v="4"/>
    <s v="US1-Northwest"/>
    <x v="2"/>
    <x v="1"/>
    <m/>
    <x v="11"/>
    <x v="98"/>
    <n v="34"/>
    <n v="720"/>
    <m/>
    <m/>
    <m/>
    <n v="90"/>
    <n v="90"/>
    <n v="90"/>
    <n v="90"/>
    <n v="90"/>
    <n v="90"/>
    <n v="90"/>
    <n v="90"/>
    <m/>
    <m/>
    <m/>
    <m/>
    <m/>
    <m/>
    <m/>
    <m/>
    <m/>
    <m/>
    <m/>
    <m/>
    <m/>
    <m/>
    <m/>
  </r>
  <r>
    <s v="Middlesex County"/>
    <x v="14"/>
    <s v="Mercer County"/>
    <x v="5"/>
    <s v="US1-Northwest"/>
    <x v="0"/>
    <x v="0"/>
    <m/>
    <x v="36"/>
    <x v="131"/>
    <n v="13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ercer County"/>
    <x v="6"/>
    <s v="US1-Southwest"/>
    <x v="1"/>
    <x v="0"/>
    <m/>
    <x v="11"/>
    <x v="169"/>
    <n v="49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ercer County"/>
    <x v="7"/>
    <s v="US1-Northwest"/>
    <x v="2"/>
    <x v="1"/>
    <m/>
    <x v="36"/>
    <x v="170"/>
    <n v="202"/>
    <n v="550"/>
    <n v="50"/>
    <n v="50"/>
    <n v="50"/>
    <n v="50"/>
    <n v="50"/>
    <n v="50"/>
    <n v="50"/>
    <n v="50"/>
    <n v="50"/>
    <n v="50"/>
    <n v="50"/>
    <m/>
    <m/>
    <m/>
    <m/>
    <m/>
    <m/>
    <m/>
    <m/>
    <m/>
    <m/>
    <m/>
    <m/>
    <m/>
    <m/>
    <m/>
  </r>
  <r>
    <s v="Middlesex County"/>
    <x v="14"/>
    <s v="Mercer County"/>
    <x v="8"/>
    <s v="US1-Southwest"/>
    <x v="1"/>
    <x v="0"/>
    <m/>
    <x v="24"/>
    <x v="171"/>
    <n v="144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iddlesex County"/>
    <x v="9"/>
    <s v="US1-Southwest"/>
    <x v="1"/>
    <x v="0"/>
    <m/>
    <x v="19"/>
    <x v="155"/>
    <n v="173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iddlesex County"/>
    <x v="21"/>
    <s v="US1-Southeast"/>
    <x v="1"/>
    <x v="0"/>
    <m/>
    <x v="41"/>
    <x v="172"/>
    <n v="356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iddlesex County"/>
    <x v="11"/>
    <s v="US1-Northeast"/>
    <x v="1"/>
    <x v="0"/>
    <m/>
    <x v="83"/>
    <x v="173"/>
    <n v="439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iddlesex County"/>
    <x v="12"/>
    <s v="US1-Northeast"/>
    <x v="1"/>
    <x v="0"/>
    <m/>
    <x v="63"/>
    <x v="174"/>
    <n v="181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iddlesex County"/>
    <x v="13"/>
    <s v="US1-Southwest"/>
    <x v="1"/>
    <x v="0"/>
    <m/>
    <x v="25"/>
    <x v="175"/>
    <n v="291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Middlesex County"/>
    <x v="14"/>
    <s v="US1-Southeast"/>
    <x v="1"/>
    <x v="0"/>
    <m/>
    <x v="84"/>
    <x v="176"/>
    <n v="462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Somerset County"/>
    <x v="15"/>
    <s v="US1-Northeast"/>
    <x v="0"/>
    <x v="0"/>
    <m/>
    <x v="11"/>
    <x v="177"/>
    <n v="159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4"/>
    <s v="Somerset County"/>
    <x v="16"/>
    <s v="US1-Northeast"/>
    <x v="0"/>
    <x v="0"/>
    <m/>
    <x v="11"/>
    <x v="164"/>
    <n v="42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5"/>
    <s v="Mercer County"/>
    <x v="17"/>
    <s v="US1-Southwest"/>
    <x v="1"/>
    <x v="0"/>
    <m/>
    <x v="25"/>
    <x v="86"/>
    <n v="99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5"/>
    <s v="Mercer County"/>
    <x v="1"/>
    <s v="US1-Southwest"/>
    <x v="2"/>
    <x v="1"/>
    <m/>
    <x v="11"/>
    <x v="102"/>
    <n v="82"/>
    <n v="1320"/>
    <m/>
    <m/>
    <m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m/>
  </r>
  <r>
    <s v="Middlesex County"/>
    <x v="15"/>
    <s v="Mercer County"/>
    <x v="4"/>
    <s v="US1-Northwest"/>
    <x v="2"/>
    <x v="1"/>
    <m/>
    <x v="11"/>
    <x v="122"/>
    <n v="38"/>
    <n v="2200"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</r>
  <r>
    <s v="Middlesex County"/>
    <x v="15"/>
    <s v="Mercer County"/>
    <x v="5"/>
    <s v="US1-Northwest"/>
    <x v="2"/>
    <x v="1"/>
    <m/>
    <x v="25"/>
    <x v="57"/>
    <n v="66"/>
    <n v="1000"/>
    <m/>
    <m/>
    <m/>
    <m/>
    <m/>
    <m/>
    <m/>
    <m/>
    <m/>
    <m/>
    <m/>
    <m/>
    <m/>
    <m/>
    <m/>
    <n v="100"/>
    <n v="100"/>
    <n v="100"/>
    <n v="100"/>
    <n v="100"/>
    <n v="100"/>
    <n v="100"/>
    <n v="100"/>
    <n v="100"/>
    <n v="100"/>
    <m/>
  </r>
  <r>
    <s v="Middlesex County"/>
    <x v="15"/>
    <s v="Mercer County"/>
    <x v="6"/>
    <s v="US1-Southwest"/>
    <x v="1"/>
    <x v="0"/>
    <m/>
    <x v="85"/>
    <x v="178"/>
    <n v="3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5"/>
    <s v="Mercer County"/>
    <x v="7"/>
    <s v="US1-Northwest"/>
    <x v="2"/>
    <x v="1"/>
    <m/>
    <x v="12"/>
    <x v="66"/>
    <n v="43"/>
    <n v="25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</r>
  <r>
    <s v="Middlesex County"/>
    <x v="15"/>
    <s v="Mercer County"/>
    <x v="8"/>
    <s v="US1-Southwest"/>
    <x v="2"/>
    <x v="1"/>
    <m/>
    <x v="64"/>
    <x v="179"/>
    <n v="71"/>
    <n v="1700"/>
    <m/>
    <m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</r>
  <r>
    <s v="Middlesex County"/>
    <x v="15"/>
    <s v="Middlesex County"/>
    <x v="9"/>
    <s v="US1-Southwest"/>
    <x v="0"/>
    <x v="0"/>
    <m/>
    <x v="86"/>
    <x v="97"/>
    <n v="234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5"/>
    <s v="Middlesex County"/>
    <x v="10"/>
    <s v="US1-Southeast"/>
    <x v="1"/>
    <x v="0"/>
    <m/>
    <x v="87"/>
    <x v="180"/>
    <n v="302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5"/>
    <s v="Middlesex County"/>
    <x v="12"/>
    <s v="US1-Northeast"/>
    <x v="0"/>
    <x v="0"/>
    <m/>
    <x v="88"/>
    <x v="181"/>
    <n v="951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5"/>
    <s v="Middlesex County"/>
    <x v="13"/>
    <s v="US1-Southwest"/>
    <x v="2"/>
    <x v="1"/>
    <m/>
    <x v="71"/>
    <x v="182"/>
    <n v="167"/>
    <n v="1170"/>
    <m/>
    <m/>
    <m/>
    <m/>
    <m/>
    <m/>
    <m/>
    <m/>
    <m/>
    <m/>
    <m/>
    <m/>
    <n v="90"/>
    <n v="90"/>
    <n v="90"/>
    <n v="90"/>
    <n v="90"/>
    <n v="90"/>
    <n v="90"/>
    <n v="90"/>
    <n v="90"/>
    <n v="90"/>
    <n v="90"/>
    <n v="90"/>
    <n v="90"/>
    <m/>
  </r>
  <r>
    <s v="Middlesex County"/>
    <x v="15"/>
    <s v="Middlesex County"/>
    <x v="14"/>
    <s v="US1-Southeast"/>
    <x v="2"/>
    <x v="1"/>
    <m/>
    <x v="89"/>
    <x v="183"/>
    <n v="696"/>
    <n v="210"/>
    <m/>
    <m/>
    <m/>
    <m/>
    <m/>
    <m/>
    <m/>
    <m/>
    <m/>
    <m/>
    <m/>
    <m/>
    <m/>
    <m/>
    <m/>
    <m/>
    <m/>
    <m/>
    <n v="30"/>
    <n v="30"/>
    <n v="30"/>
    <n v="30"/>
    <n v="30"/>
    <n v="30"/>
    <n v="30"/>
    <m/>
  </r>
  <r>
    <s v="Middlesex County"/>
    <x v="15"/>
    <s v="Somerset County"/>
    <x v="15"/>
    <s v="US1-Northeast"/>
    <x v="1"/>
    <x v="0"/>
    <m/>
    <x v="90"/>
    <x v="82"/>
    <n v="511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5"/>
    <s v="Somerset County"/>
    <x v="20"/>
    <s v="US1-Northeast"/>
    <x v="1"/>
    <x v="0"/>
    <m/>
    <x v="42"/>
    <x v="184"/>
    <n v="63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5"/>
    <s v="Somerset County"/>
    <x v="16"/>
    <s v="US1-Northeast"/>
    <x v="1"/>
    <x v="0"/>
    <m/>
    <x v="11"/>
    <x v="29"/>
    <n v="30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6"/>
    <s v="Mercer County"/>
    <x v="0"/>
    <s v="US1-Northwest"/>
    <x v="2"/>
    <x v="1"/>
    <m/>
    <x v="11"/>
    <x v="3"/>
    <n v="193"/>
    <n v="1760"/>
    <m/>
    <m/>
    <m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n v="80"/>
    <m/>
  </r>
  <r>
    <s v="Middlesex County"/>
    <x v="16"/>
    <s v="Mercer County"/>
    <x v="1"/>
    <s v="US1-Southwest"/>
    <x v="2"/>
    <x v="1"/>
    <m/>
    <x v="11"/>
    <x v="185"/>
    <n v="51"/>
    <n v="1890"/>
    <m/>
    <m/>
    <m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n v="90"/>
    <m/>
    <m/>
  </r>
  <r>
    <s v="Middlesex County"/>
    <x v="16"/>
    <s v="Mercer County"/>
    <x v="3"/>
    <s v="US1-Northwest"/>
    <x v="2"/>
    <x v="1"/>
    <m/>
    <x v="11"/>
    <x v="186"/>
    <n v="44"/>
    <n v="450"/>
    <m/>
    <m/>
    <m/>
    <m/>
    <m/>
    <m/>
    <m/>
    <m/>
    <m/>
    <m/>
    <m/>
    <m/>
    <m/>
    <m/>
    <m/>
    <m/>
    <m/>
    <m/>
    <m/>
    <n v="90"/>
    <n v="90"/>
    <n v="90"/>
    <n v="90"/>
    <n v="90"/>
    <m/>
    <m/>
  </r>
  <r>
    <s v="Middlesex County"/>
    <x v="16"/>
    <s v="Mercer County"/>
    <x v="4"/>
    <s v="US1-Northwest"/>
    <x v="2"/>
    <x v="1"/>
    <m/>
    <x v="22"/>
    <x v="69"/>
    <n v="119"/>
    <n v="1470"/>
    <m/>
    <m/>
    <m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m/>
    <m/>
  </r>
  <r>
    <s v="Middlesex County"/>
    <x v="16"/>
    <s v="Mercer County"/>
    <x v="19"/>
    <s v="US1-Northwest"/>
    <x v="2"/>
    <x v="1"/>
    <m/>
    <x v="14"/>
    <x v="169"/>
    <n v="66"/>
    <n v="210"/>
    <m/>
    <m/>
    <m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</r>
  <r>
    <s v="Middlesex County"/>
    <x v="16"/>
    <s v="Mercer County"/>
    <x v="5"/>
    <s v="US1-Northwest"/>
    <x v="2"/>
    <x v="1"/>
    <m/>
    <x v="11"/>
    <x v="187"/>
    <n v="160"/>
    <n v="900"/>
    <m/>
    <m/>
    <m/>
    <m/>
    <m/>
    <m/>
    <m/>
    <m/>
    <m/>
    <m/>
    <m/>
    <m/>
    <m/>
    <m/>
    <m/>
    <n v="100"/>
    <n v="100"/>
    <n v="100"/>
    <n v="100"/>
    <n v="100"/>
    <n v="100"/>
    <n v="100"/>
    <n v="100"/>
    <n v="100"/>
    <m/>
    <m/>
  </r>
  <r>
    <s v="Middlesex County"/>
    <x v="16"/>
    <s v="Mercer County"/>
    <x v="6"/>
    <s v="US1-Southwest"/>
    <x v="2"/>
    <x v="1"/>
    <m/>
    <x v="91"/>
    <x v="62"/>
    <n v="39"/>
    <n v="160"/>
    <m/>
    <m/>
    <m/>
    <m/>
    <m/>
    <m/>
    <m/>
    <m/>
    <n v="10"/>
    <n v="10"/>
    <n v="10"/>
    <n v="10"/>
    <n v="10"/>
    <n v="10"/>
    <n v="10"/>
    <n v="10"/>
    <n v="10"/>
    <n v="10"/>
    <n v="10"/>
    <n v="10"/>
    <n v="10"/>
    <n v="10"/>
    <n v="10"/>
    <n v="10"/>
    <m/>
    <m/>
  </r>
  <r>
    <s v="Middlesex County"/>
    <x v="16"/>
    <s v="Mercer County"/>
    <x v="7"/>
    <s v="US1-Northwest"/>
    <x v="2"/>
    <x v="1"/>
    <m/>
    <x v="59"/>
    <x v="161"/>
    <n v="95"/>
    <n v="24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m/>
  </r>
  <r>
    <s v="Middlesex County"/>
    <x v="16"/>
    <s v="Mercer County"/>
    <x v="8"/>
    <s v="US1-Southwest"/>
    <x v="2"/>
    <x v="1"/>
    <m/>
    <x v="36"/>
    <x v="188"/>
    <n v="153"/>
    <n v="1600"/>
    <m/>
    <m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m/>
  </r>
  <r>
    <s v="Middlesex County"/>
    <x v="16"/>
    <s v="Middlesex County"/>
    <x v="9"/>
    <s v="US1-Southwest"/>
    <x v="0"/>
    <x v="0"/>
    <m/>
    <x v="78"/>
    <x v="174"/>
    <n v="17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6"/>
    <s v="Middlesex County"/>
    <x v="21"/>
    <s v="US1-Southeast"/>
    <x v="1"/>
    <x v="0"/>
    <m/>
    <x v="11"/>
    <x v="188"/>
    <n v="145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6"/>
    <s v="Middlesex County"/>
    <x v="10"/>
    <s v="US1-Southeast"/>
    <x v="1"/>
    <x v="0"/>
    <m/>
    <x v="42"/>
    <x v="189"/>
    <n v="381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6"/>
    <s v="Middlesex County"/>
    <x v="11"/>
    <s v="US1-Northeast"/>
    <x v="0"/>
    <x v="0"/>
    <m/>
    <x v="92"/>
    <x v="190"/>
    <n v="2164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6"/>
    <s v="Middlesex County"/>
    <x v="13"/>
    <s v="US1-Southwest"/>
    <x v="2"/>
    <x v="1"/>
    <m/>
    <x v="50"/>
    <x v="191"/>
    <n v="361"/>
    <n v="1200"/>
    <m/>
    <m/>
    <m/>
    <m/>
    <m/>
    <m/>
    <m/>
    <m/>
    <m/>
    <m/>
    <m/>
    <m/>
    <n v="100"/>
    <n v="100"/>
    <n v="100"/>
    <n v="100"/>
    <n v="100"/>
    <n v="100"/>
    <n v="100"/>
    <n v="100"/>
    <n v="100"/>
    <n v="100"/>
    <n v="100"/>
    <n v="100"/>
    <m/>
    <m/>
  </r>
  <r>
    <s v="Middlesex County"/>
    <x v="16"/>
    <s v="Middlesex County"/>
    <x v="14"/>
    <s v="US1-Southeast"/>
    <x v="2"/>
    <x v="1"/>
    <m/>
    <x v="5"/>
    <x v="192"/>
    <n v="828"/>
    <n v="120"/>
    <m/>
    <m/>
    <m/>
    <m/>
    <m/>
    <m/>
    <m/>
    <m/>
    <m/>
    <m/>
    <m/>
    <m/>
    <m/>
    <m/>
    <m/>
    <m/>
    <m/>
    <m/>
    <n v="20"/>
    <n v="20"/>
    <n v="20"/>
    <n v="20"/>
    <n v="20"/>
    <n v="20"/>
    <m/>
    <m/>
  </r>
  <r>
    <s v="Middlesex County"/>
    <x v="16"/>
    <s v="Somerset County"/>
    <x v="15"/>
    <s v="US1-Northeast"/>
    <x v="1"/>
    <x v="0"/>
    <m/>
    <x v="8"/>
    <x v="193"/>
    <n v="115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6"/>
    <s v="Somerset County"/>
    <x v="20"/>
    <s v="US1-Northeast"/>
    <x v="1"/>
    <x v="0"/>
    <m/>
    <x v="46"/>
    <x v="194"/>
    <n v="7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6"/>
    <s v="Somerset County"/>
    <x v="16"/>
    <s v="US1-Northeast"/>
    <x v="2"/>
    <x v="1"/>
    <m/>
    <x v="93"/>
    <x v="76"/>
    <n v="262"/>
    <n v="300"/>
    <m/>
    <m/>
    <m/>
    <m/>
    <m/>
    <m/>
    <m/>
    <m/>
    <m/>
    <m/>
    <m/>
    <m/>
    <m/>
    <m/>
    <m/>
    <m/>
    <m/>
    <m/>
    <m/>
    <n v="60"/>
    <n v="60"/>
    <n v="60"/>
    <n v="60"/>
    <n v="60"/>
    <m/>
    <m/>
  </r>
  <r>
    <s v="Middlesex County"/>
    <x v="17"/>
    <s v="Mercer County"/>
    <x v="17"/>
    <s v="US1-Southwest"/>
    <x v="1"/>
    <x v="0"/>
    <m/>
    <x v="94"/>
    <x v="195"/>
    <n v="234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7"/>
    <s v="Mercer County"/>
    <x v="0"/>
    <s v="US1-Northwest"/>
    <x v="2"/>
    <x v="1"/>
    <m/>
    <x v="14"/>
    <x v="196"/>
    <n v="180"/>
    <n v="640"/>
    <m/>
    <m/>
    <m/>
    <n v="80"/>
    <n v="80"/>
    <n v="80"/>
    <n v="80"/>
    <n v="80"/>
    <n v="80"/>
    <n v="80"/>
    <n v="80"/>
    <m/>
    <m/>
    <m/>
    <m/>
    <m/>
    <m/>
    <m/>
    <m/>
    <m/>
    <m/>
    <m/>
    <m/>
    <m/>
    <m/>
    <m/>
  </r>
  <r>
    <s v="Middlesex County"/>
    <x v="17"/>
    <s v="Mercer County"/>
    <x v="1"/>
    <s v="US1-Southwest"/>
    <x v="2"/>
    <x v="1"/>
    <m/>
    <x v="32"/>
    <x v="92"/>
    <n v="276"/>
    <n v="120"/>
    <m/>
    <m/>
    <m/>
    <n v="15"/>
    <n v="15"/>
    <n v="15"/>
    <n v="15"/>
    <n v="15"/>
    <n v="15"/>
    <n v="15"/>
    <n v="15"/>
    <m/>
    <m/>
    <m/>
    <m/>
    <m/>
    <m/>
    <m/>
    <m/>
    <m/>
    <m/>
    <m/>
    <m/>
    <m/>
    <m/>
    <m/>
  </r>
  <r>
    <s v="Middlesex County"/>
    <x v="17"/>
    <s v="Mercer County"/>
    <x v="3"/>
    <s v="US1-Northwest"/>
    <x v="1"/>
    <x v="0"/>
    <m/>
    <x v="74"/>
    <x v="114"/>
    <n v="14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7"/>
    <s v="Mercer County"/>
    <x v="4"/>
    <s v="US1-Northwest"/>
    <x v="0"/>
    <x v="0"/>
    <m/>
    <x v="37"/>
    <x v="197"/>
    <n v="56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7"/>
    <s v="Mercer County"/>
    <x v="19"/>
    <s v="US1-Northwest"/>
    <x v="0"/>
    <x v="0"/>
    <m/>
    <x v="11"/>
    <x v="118"/>
    <n v="9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7"/>
    <s v="Mercer County"/>
    <x v="5"/>
    <s v="US1-Northwest"/>
    <x v="2"/>
    <x v="1"/>
    <m/>
    <x v="56"/>
    <x v="198"/>
    <n v="923"/>
    <n v="299"/>
    <m/>
    <m/>
    <m/>
    <m/>
    <m/>
    <m/>
    <m/>
    <n v="33"/>
    <n v="66"/>
    <n v="100"/>
    <n v="100"/>
    <m/>
    <m/>
    <m/>
    <m/>
    <m/>
    <m/>
    <m/>
    <m/>
    <m/>
    <m/>
    <m/>
    <m/>
    <m/>
    <m/>
    <m/>
  </r>
  <r>
    <s v="Middlesex County"/>
    <x v="17"/>
    <s v="Mercer County"/>
    <x v="7"/>
    <s v="US1-Northwest"/>
    <x v="2"/>
    <x v="1"/>
    <m/>
    <x v="95"/>
    <x v="199"/>
    <n v="332"/>
    <n v="1100"/>
    <n v="100"/>
    <n v="100"/>
    <n v="100"/>
    <n v="100"/>
    <n v="100"/>
    <n v="100"/>
    <n v="100"/>
    <n v="100"/>
    <n v="100"/>
    <n v="100"/>
    <n v="100"/>
    <m/>
    <m/>
    <m/>
    <m/>
    <m/>
    <m/>
    <m/>
    <m/>
    <m/>
    <m/>
    <m/>
    <m/>
    <m/>
    <m/>
    <m/>
  </r>
  <r>
    <s v="Middlesex County"/>
    <x v="17"/>
    <s v="Mercer County"/>
    <x v="8"/>
    <s v="US1-Southwest"/>
    <x v="2"/>
    <x v="1"/>
    <m/>
    <x v="96"/>
    <x v="200"/>
    <n v="791"/>
    <n v="280"/>
    <m/>
    <m/>
    <m/>
    <m/>
    <m/>
    <m/>
    <m/>
    <m/>
    <n v="40"/>
    <n v="40"/>
    <n v="40"/>
    <n v="40"/>
    <n v="40"/>
    <n v="40"/>
    <n v="40"/>
    <m/>
    <m/>
    <m/>
    <m/>
    <m/>
    <m/>
    <m/>
    <m/>
    <m/>
    <m/>
    <m/>
  </r>
  <r>
    <s v="Middlesex County"/>
    <x v="17"/>
    <s v="Middlesex County"/>
    <x v="9"/>
    <s v="US1-Southwest"/>
    <x v="1"/>
    <x v="0"/>
    <m/>
    <x v="40"/>
    <x v="201"/>
    <n v="152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7"/>
    <s v="Middlesex County"/>
    <x v="10"/>
    <s v="US1-Southeast"/>
    <x v="1"/>
    <x v="0"/>
    <m/>
    <x v="3"/>
    <x v="68"/>
    <n v="110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7"/>
    <s v="Middlesex County"/>
    <x v="11"/>
    <s v="US1-Northeast"/>
    <x v="2"/>
    <x v="2"/>
    <m/>
    <x v="20"/>
    <x v="202"/>
    <n v="266"/>
    <n v="1170"/>
    <m/>
    <m/>
    <m/>
    <m/>
    <m/>
    <m/>
    <m/>
    <m/>
    <m/>
    <m/>
    <m/>
    <m/>
    <n v="90"/>
    <n v="90"/>
    <n v="90"/>
    <n v="90"/>
    <n v="90"/>
    <n v="90"/>
    <n v="90"/>
    <n v="90"/>
    <n v="90"/>
    <n v="90"/>
    <n v="90"/>
    <n v="90"/>
    <n v="90"/>
    <m/>
  </r>
  <r>
    <s v="Middlesex County"/>
    <x v="17"/>
    <s v="Middlesex County"/>
    <x v="14"/>
    <s v="US1-Southeast"/>
    <x v="1"/>
    <x v="0"/>
    <m/>
    <x v="32"/>
    <x v="203"/>
    <n v="522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7"/>
    <s v="Somerset County"/>
    <x v="15"/>
    <s v="US1-Northeast"/>
    <x v="2"/>
    <x v="2"/>
    <m/>
    <x v="3"/>
    <x v="136"/>
    <n v="86"/>
    <n v="180"/>
    <m/>
    <m/>
    <m/>
    <m/>
    <m/>
    <m/>
    <m/>
    <m/>
    <m/>
    <m/>
    <m/>
    <m/>
    <n v="30"/>
    <n v="30"/>
    <n v="30"/>
    <n v="30"/>
    <n v="30"/>
    <n v="30"/>
    <m/>
    <m/>
    <m/>
    <m/>
    <m/>
    <m/>
    <m/>
    <m/>
  </r>
  <r>
    <s v="Middlesex County"/>
    <x v="17"/>
    <s v="Somerset County"/>
    <x v="16"/>
    <s v="US1-Northeast"/>
    <x v="0"/>
    <x v="0"/>
    <m/>
    <x v="20"/>
    <x v="204"/>
    <n v="18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ercer County"/>
    <x v="17"/>
    <s v="US1-Southwest"/>
    <x v="1"/>
    <x v="0"/>
    <m/>
    <x v="11"/>
    <x v="59"/>
    <n v="129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ercer County"/>
    <x v="0"/>
    <s v="US1-Northwest"/>
    <x v="2"/>
    <x v="1"/>
    <m/>
    <x v="45"/>
    <x v="101"/>
    <n v="128"/>
    <n v="1080"/>
    <m/>
    <m/>
    <m/>
    <n v="90"/>
    <n v="90"/>
    <n v="90"/>
    <n v="90"/>
    <n v="90"/>
    <n v="90"/>
    <n v="90"/>
    <n v="90"/>
    <n v="90"/>
    <n v="90"/>
    <n v="90"/>
    <n v="90"/>
    <m/>
    <m/>
    <m/>
    <m/>
    <m/>
    <m/>
    <m/>
    <m/>
    <m/>
    <m/>
    <m/>
  </r>
  <r>
    <s v="Middlesex County"/>
    <x v="18"/>
    <s v="Mercer County"/>
    <x v="1"/>
    <s v="US1-Southwest"/>
    <x v="2"/>
    <x v="1"/>
    <m/>
    <x v="25"/>
    <x v="205"/>
    <n v="190"/>
    <n v="480"/>
    <m/>
    <m/>
    <m/>
    <n v="40"/>
    <n v="40"/>
    <n v="40"/>
    <n v="40"/>
    <n v="40"/>
    <n v="40"/>
    <n v="40"/>
    <n v="40"/>
    <n v="40"/>
    <n v="40"/>
    <n v="40"/>
    <n v="40"/>
    <m/>
    <m/>
    <m/>
    <m/>
    <m/>
    <m/>
    <m/>
    <m/>
    <m/>
    <m/>
    <m/>
  </r>
  <r>
    <s v="Middlesex County"/>
    <x v="18"/>
    <s v="Mercer County"/>
    <x v="3"/>
    <s v="US1-Northwest"/>
    <x v="0"/>
    <x v="0"/>
    <m/>
    <x v="49"/>
    <x v="51"/>
    <n v="177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ercer County"/>
    <x v="4"/>
    <s v="US1-Northwest"/>
    <x v="2"/>
    <x v="1"/>
    <m/>
    <x v="3"/>
    <x v="206"/>
    <n v="447"/>
    <n v="1200"/>
    <m/>
    <m/>
    <m/>
    <n v="100"/>
    <n v="100"/>
    <n v="100"/>
    <n v="100"/>
    <n v="100"/>
    <n v="100"/>
    <n v="100"/>
    <n v="100"/>
    <n v="100"/>
    <n v="100"/>
    <n v="100"/>
    <n v="100"/>
    <m/>
    <m/>
    <m/>
    <m/>
    <m/>
    <m/>
    <m/>
    <m/>
    <m/>
    <m/>
    <m/>
  </r>
  <r>
    <s v="Middlesex County"/>
    <x v="18"/>
    <s v="Mercer County"/>
    <x v="19"/>
    <s v="US1-Northwest"/>
    <x v="0"/>
    <x v="0"/>
    <m/>
    <x v="11"/>
    <x v="207"/>
    <n v="186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ercer County"/>
    <x v="5"/>
    <s v="US1-Northwest"/>
    <x v="2"/>
    <x v="1"/>
    <m/>
    <x v="97"/>
    <x v="208"/>
    <n v="826"/>
    <n v="145"/>
    <m/>
    <m/>
    <m/>
    <m/>
    <m/>
    <m/>
    <m/>
    <n v="10"/>
    <n v="15"/>
    <n v="20"/>
    <n v="20"/>
    <n v="20"/>
    <n v="20"/>
    <n v="20"/>
    <n v="20"/>
    <m/>
    <m/>
    <m/>
    <m/>
    <m/>
    <m/>
    <m/>
    <m/>
    <m/>
    <m/>
    <m/>
  </r>
  <r>
    <s v="Middlesex County"/>
    <x v="18"/>
    <s v="Mercer County"/>
    <x v="6"/>
    <s v="US1-Southwest"/>
    <x v="0"/>
    <x v="0"/>
    <m/>
    <x v="11"/>
    <x v="54"/>
    <n v="113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ercer County"/>
    <x v="7"/>
    <s v="US1-Northwest"/>
    <x v="2"/>
    <x v="1"/>
    <m/>
    <x v="78"/>
    <x v="132"/>
    <n v="264"/>
    <n v="16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m/>
    <m/>
    <m/>
    <m/>
    <m/>
    <m/>
    <m/>
    <m/>
    <m/>
  </r>
  <r>
    <s v="Middlesex County"/>
    <x v="18"/>
    <s v="Mercer County"/>
    <x v="8"/>
    <s v="US1-Southwest"/>
    <x v="2"/>
    <x v="1"/>
    <m/>
    <x v="11"/>
    <x v="209"/>
    <n v="802"/>
    <n v="630"/>
    <m/>
    <m/>
    <m/>
    <m/>
    <m/>
    <m/>
    <m/>
    <m/>
    <n v="90"/>
    <n v="90"/>
    <n v="90"/>
    <n v="90"/>
    <n v="90"/>
    <n v="90"/>
    <n v="90"/>
    <m/>
    <m/>
    <m/>
    <m/>
    <m/>
    <m/>
    <m/>
    <m/>
    <m/>
    <m/>
    <m/>
  </r>
  <r>
    <s v="Middlesex County"/>
    <x v="18"/>
    <s v="Middlesex County"/>
    <x v="9"/>
    <s v="US1-Southwest"/>
    <x v="1"/>
    <x v="0"/>
    <m/>
    <x v="11"/>
    <x v="210"/>
    <n v="220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iddlesex County"/>
    <x v="21"/>
    <s v="US1-Southeast"/>
    <x v="1"/>
    <x v="0"/>
    <m/>
    <x v="11"/>
    <x v="118"/>
    <n v="98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iddlesex County"/>
    <x v="10"/>
    <s v="US1-Southeast"/>
    <x v="1"/>
    <x v="0"/>
    <m/>
    <x v="11"/>
    <x v="211"/>
    <n v="294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iddlesex County"/>
    <x v="11"/>
    <s v="US1-Northeast"/>
    <x v="0"/>
    <x v="0"/>
    <m/>
    <x v="98"/>
    <x v="212"/>
    <n v="1256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iddlesex County"/>
    <x v="12"/>
    <s v="US1-Northeast"/>
    <x v="1"/>
    <x v="0"/>
    <m/>
    <x v="99"/>
    <x v="213"/>
    <n v="944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Middlesex County"/>
    <x v="13"/>
    <s v="US1-Southwest"/>
    <x v="0"/>
    <x v="0"/>
    <m/>
    <x v="67"/>
    <x v="214"/>
    <n v="632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Somerset County"/>
    <x v="15"/>
    <s v="US1-Northeast"/>
    <x v="0"/>
    <x v="0"/>
    <m/>
    <x v="100"/>
    <x v="215"/>
    <n v="900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Somerset County"/>
    <x v="20"/>
    <s v="US1-Northeast"/>
    <x v="0"/>
    <x v="0"/>
    <m/>
    <x v="52"/>
    <x v="216"/>
    <n v="74"/>
    <n v="0"/>
    <m/>
    <m/>
    <m/>
    <m/>
    <m/>
    <m/>
    <m/>
    <m/>
    <m/>
    <m/>
    <m/>
    <m/>
    <m/>
    <m/>
    <m/>
    <m/>
    <m/>
    <m/>
    <m/>
    <m/>
    <m/>
    <m/>
    <m/>
    <m/>
    <m/>
    <m/>
  </r>
  <r>
    <s v="Middlesex County"/>
    <x v="18"/>
    <s v="Somerset County"/>
    <x v="16"/>
    <s v="US1-Northeast"/>
    <x v="0"/>
    <x v="0"/>
    <m/>
    <x v="52"/>
    <x v="149"/>
    <n v="358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ercer County"/>
    <x v="17"/>
    <s v="US1-Southwest"/>
    <x v="0"/>
    <x v="0"/>
    <m/>
    <x v="11"/>
    <x v="217"/>
    <n v="10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ercer County"/>
    <x v="0"/>
    <s v="US1-Northwest"/>
    <x v="2"/>
    <x v="1"/>
    <m/>
    <x v="11"/>
    <x v="69"/>
    <n v="114"/>
    <n v="450"/>
    <m/>
    <m/>
    <m/>
    <n v="30"/>
    <n v="30"/>
    <n v="30"/>
    <n v="30"/>
    <n v="30"/>
    <n v="30"/>
    <n v="30"/>
    <n v="30"/>
    <n v="30"/>
    <n v="30"/>
    <n v="30"/>
    <n v="30"/>
    <n v="30"/>
    <n v="30"/>
    <n v="30"/>
    <m/>
    <m/>
    <m/>
    <m/>
    <m/>
    <m/>
    <m/>
    <m/>
  </r>
  <r>
    <s v="Somerset County"/>
    <x v="19"/>
    <s v="Mercer County"/>
    <x v="1"/>
    <s v="US1-Southwest"/>
    <x v="0"/>
    <x v="0"/>
    <m/>
    <x v="11"/>
    <x v="199"/>
    <n v="26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ercer County"/>
    <x v="3"/>
    <s v="US1-Northwest"/>
    <x v="1"/>
    <x v="0"/>
    <m/>
    <x v="11"/>
    <x v="218"/>
    <n v="88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ercer County"/>
    <x v="4"/>
    <s v="US1-Northwest"/>
    <x v="2"/>
    <x v="1"/>
    <m/>
    <x v="11"/>
    <x v="3"/>
    <n v="193"/>
    <n v="450"/>
    <m/>
    <m/>
    <m/>
    <n v="30"/>
    <n v="30"/>
    <n v="30"/>
    <n v="30"/>
    <n v="30"/>
    <n v="30"/>
    <n v="30"/>
    <n v="30"/>
    <n v="30"/>
    <n v="30"/>
    <n v="30"/>
    <n v="30"/>
    <n v="30"/>
    <n v="30"/>
    <n v="30"/>
    <m/>
    <m/>
    <m/>
    <m/>
    <m/>
    <m/>
    <m/>
    <m/>
  </r>
  <r>
    <s v="Somerset County"/>
    <x v="19"/>
    <s v="Mercer County"/>
    <x v="19"/>
    <s v="US1-Northwest"/>
    <x v="1"/>
    <x v="0"/>
    <m/>
    <x v="11"/>
    <x v="219"/>
    <n v="27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ercer County"/>
    <x v="5"/>
    <s v="US1-Northwest"/>
    <x v="1"/>
    <x v="0"/>
    <m/>
    <x v="0"/>
    <x v="220"/>
    <n v="652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ercer County"/>
    <x v="6"/>
    <s v="US1-Southwest"/>
    <x v="0"/>
    <x v="0"/>
    <m/>
    <x v="11"/>
    <x v="167"/>
    <n v="54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ercer County"/>
    <x v="7"/>
    <s v="US1-Northwest"/>
    <x v="2"/>
    <x v="1"/>
    <m/>
    <x v="11"/>
    <x v="221"/>
    <n v="305"/>
    <n v="1350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</r>
  <r>
    <s v="Somerset County"/>
    <x v="19"/>
    <s v="Mercer County"/>
    <x v="8"/>
    <s v="US1-Southwest"/>
    <x v="2"/>
    <x v="1"/>
    <m/>
    <x v="11"/>
    <x v="222"/>
    <n v="286"/>
    <n v="1000"/>
    <m/>
    <m/>
    <m/>
    <m/>
    <m/>
    <m/>
    <m/>
    <m/>
    <n v="100"/>
    <n v="100"/>
    <n v="100"/>
    <n v="100"/>
    <n v="100"/>
    <n v="100"/>
    <n v="100"/>
    <n v="100"/>
    <n v="100"/>
    <n v="100"/>
    <m/>
    <m/>
    <m/>
    <m/>
    <m/>
    <m/>
    <m/>
    <m/>
  </r>
  <r>
    <s v="Somerset County"/>
    <x v="19"/>
    <s v="Middlesex County"/>
    <x v="9"/>
    <s v="US1-Southwest"/>
    <x v="0"/>
    <x v="0"/>
    <m/>
    <x v="12"/>
    <x v="156"/>
    <n v="175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iddlesex County"/>
    <x v="10"/>
    <s v="US1-Southeast"/>
    <x v="0"/>
    <x v="0"/>
    <m/>
    <x v="101"/>
    <x v="145"/>
    <n v="139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iddlesex County"/>
    <x v="11"/>
    <s v="US1-Northeast"/>
    <x v="1"/>
    <x v="0"/>
    <m/>
    <x v="102"/>
    <x v="223"/>
    <n v="2228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iddlesex County"/>
    <x v="12"/>
    <s v="US1-Northeast"/>
    <x v="0"/>
    <x v="0"/>
    <m/>
    <x v="6"/>
    <x v="224"/>
    <n v="60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iddlesex County"/>
    <x v="13"/>
    <s v="US1-Southwest"/>
    <x v="0"/>
    <x v="0"/>
    <m/>
    <x v="5"/>
    <x v="225"/>
    <n v="441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Middlesex County"/>
    <x v="14"/>
    <s v="US1-Southeast"/>
    <x v="0"/>
    <x v="0"/>
    <m/>
    <x v="103"/>
    <x v="226"/>
    <n v="89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Somerset County"/>
    <x v="20"/>
    <s v="US1-Northeast"/>
    <x v="0"/>
    <x v="0"/>
    <m/>
    <x v="40"/>
    <x v="227"/>
    <n v="447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19"/>
    <s v="Somerset County"/>
    <x v="16"/>
    <s v="US1-Northeast"/>
    <x v="1"/>
    <x v="0"/>
    <m/>
    <x v="3"/>
    <x v="228"/>
    <n v="513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17"/>
    <s v="US1-Southwest"/>
    <x v="0"/>
    <x v="0"/>
    <m/>
    <x v="11"/>
    <x v="161"/>
    <n v="67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0"/>
    <s v="US1-Northwest"/>
    <x v="1"/>
    <x v="0"/>
    <m/>
    <x v="11"/>
    <x v="229"/>
    <n v="7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1"/>
    <s v="US1-Southwest"/>
    <x v="0"/>
    <x v="0"/>
    <m/>
    <x v="11"/>
    <x v="145"/>
    <n v="9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3"/>
    <s v="US1-Northwest"/>
    <x v="1"/>
    <x v="0"/>
    <m/>
    <x v="11"/>
    <x v="217"/>
    <n v="10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4"/>
    <s v="US1-Northwest"/>
    <x v="1"/>
    <x v="0"/>
    <m/>
    <x v="40"/>
    <x v="139"/>
    <n v="22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19"/>
    <s v="US1-Northwest"/>
    <x v="1"/>
    <x v="0"/>
    <m/>
    <x v="46"/>
    <x v="230"/>
    <n v="158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5"/>
    <s v="US1-Northwest"/>
    <x v="1"/>
    <x v="0"/>
    <m/>
    <x v="49"/>
    <x v="221"/>
    <n v="32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7"/>
    <s v="US1-Northwest"/>
    <x v="2"/>
    <x v="1"/>
    <m/>
    <x v="11"/>
    <x v="159"/>
    <n v="125"/>
    <n v="200"/>
    <n v="100"/>
    <n v="100"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ercer County"/>
    <x v="8"/>
    <s v="US1-Southwest"/>
    <x v="0"/>
    <x v="0"/>
    <m/>
    <x v="24"/>
    <x v="156"/>
    <n v="169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iddlesex County"/>
    <x v="11"/>
    <s v="US1-Northeast"/>
    <x v="1"/>
    <x v="0"/>
    <m/>
    <x v="22"/>
    <x v="228"/>
    <n v="50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iddlesex County"/>
    <x v="12"/>
    <s v="US1-Northeast"/>
    <x v="2"/>
    <x v="2"/>
    <m/>
    <x v="40"/>
    <x v="32"/>
    <n v="132"/>
    <n v="150"/>
    <m/>
    <m/>
    <m/>
    <m/>
    <m/>
    <m/>
    <m/>
    <m/>
    <m/>
    <m/>
    <m/>
    <m/>
    <m/>
    <m/>
    <m/>
    <m/>
    <m/>
    <m/>
    <m/>
    <m/>
    <n v="50"/>
    <n v="50"/>
    <n v="50"/>
    <m/>
    <m/>
    <m/>
  </r>
  <r>
    <s v="Somerset County"/>
    <x v="20"/>
    <s v="Middlesex County"/>
    <x v="13"/>
    <s v="US1-Southwest"/>
    <x v="0"/>
    <x v="0"/>
    <m/>
    <x v="62"/>
    <x v="68"/>
    <n v="125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Middlesex County"/>
    <x v="14"/>
    <s v="US1-Southeast"/>
    <x v="0"/>
    <x v="0"/>
    <m/>
    <x v="11"/>
    <x v="210"/>
    <n v="22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Somerset County"/>
    <x v="15"/>
    <s v="US1-Northeast"/>
    <x v="1"/>
    <x v="0"/>
    <m/>
    <x v="94"/>
    <x v="231"/>
    <n v="1044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0"/>
    <s v="Somerset County"/>
    <x v="16"/>
    <s v="US1-Northeast"/>
    <x v="1"/>
    <x v="0"/>
    <m/>
    <x v="25"/>
    <x v="232"/>
    <n v="707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ercer County"/>
    <x v="0"/>
    <s v="US1-Northwest"/>
    <x v="1"/>
    <x v="0"/>
    <m/>
    <x v="20"/>
    <x v="233"/>
    <n v="9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ercer County"/>
    <x v="1"/>
    <s v="US1-Southwest"/>
    <x v="0"/>
    <x v="0"/>
    <m/>
    <x v="11"/>
    <x v="229"/>
    <n v="7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ercer County"/>
    <x v="3"/>
    <s v="US1-Northwest"/>
    <x v="1"/>
    <x v="0"/>
    <m/>
    <x v="41"/>
    <x v="199"/>
    <n v="277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ercer County"/>
    <x v="4"/>
    <s v="US1-Northwest"/>
    <x v="1"/>
    <x v="0"/>
    <m/>
    <x v="11"/>
    <x v="234"/>
    <n v="299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ercer County"/>
    <x v="19"/>
    <s v="US1-Northwest"/>
    <x v="1"/>
    <x v="0"/>
    <m/>
    <x v="11"/>
    <x v="29"/>
    <n v="3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ercer County"/>
    <x v="5"/>
    <s v="US1-Northwest"/>
    <x v="1"/>
    <x v="0"/>
    <m/>
    <x v="61"/>
    <x v="235"/>
    <n v="97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ercer County"/>
    <x v="7"/>
    <s v="US1-Northwest"/>
    <x v="2"/>
    <x v="1"/>
    <m/>
    <x v="11"/>
    <x v="236"/>
    <n v="174"/>
    <n v="640"/>
    <n v="100"/>
    <n v="100"/>
    <n v="40"/>
    <n v="40"/>
    <n v="40"/>
    <n v="40"/>
    <n v="40"/>
    <n v="40"/>
    <n v="40"/>
    <n v="40"/>
    <n v="40"/>
    <n v="40"/>
    <n v="40"/>
    <m/>
    <m/>
    <m/>
    <m/>
    <m/>
    <m/>
    <m/>
    <m/>
    <m/>
    <m/>
    <m/>
    <m/>
    <m/>
  </r>
  <r>
    <s v="Somerset County"/>
    <x v="21"/>
    <s v="Mercer County"/>
    <x v="8"/>
    <s v="US1-Southwest"/>
    <x v="0"/>
    <x v="0"/>
    <m/>
    <x v="3"/>
    <x v="237"/>
    <n v="221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iddlesex County"/>
    <x v="9"/>
    <s v="US1-Southwest"/>
    <x v="0"/>
    <x v="0"/>
    <m/>
    <x v="11"/>
    <x v="145"/>
    <n v="9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iddlesex County"/>
    <x v="11"/>
    <s v="US1-Northeast"/>
    <x v="1"/>
    <x v="0"/>
    <m/>
    <x v="44"/>
    <x v="189"/>
    <n v="400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iddlesex County"/>
    <x v="12"/>
    <s v="US1-Northeast"/>
    <x v="1"/>
    <x v="0"/>
    <m/>
    <x v="78"/>
    <x v="63"/>
    <n v="58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iddlesex County"/>
    <x v="13"/>
    <s v="US1-Southwest"/>
    <x v="0"/>
    <x v="0"/>
    <m/>
    <x v="11"/>
    <x v="45"/>
    <n v="31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Middlesex County"/>
    <x v="14"/>
    <s v="US1-Southeast"/>
    <x v="0"/>
    <x v="0"/>
    <m/>
    <x v="36"/>
    <x v="77"/>
    <n v="205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Somerset County"/>
    <x v="15"/>
    <s v="US1-Northeast"/>
    <x v="1"/>
    <x v="0"/>
    <m/>
    <x v="11"/>
    <x v="238"/>
    <n v="312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1"/>
    <s v="Somerset County"/>
    <x v="20"/>
    <s v="US1-Northeast"/>
    <x v="1"/>
    <x v="0"/>
    <m/>
    <x v="45"/>
    <x v="239"/>
    <n v="339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Mercer County"/>
    <x v="1"/>
    <s v="US1-Southwest"/>
    <x v="0"/>
    <x v="0"/>
    <m/>
    <x v="15"/>
    <x v="240"/>
    <n v="7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Mercer County"/>
    <x v="4"/>
    <s v="US1-Northwest"/>
    <x v="1"/>
    <x v="0"/>
    <m/>
    <x v="11"/>
    <x v="71"/>
    <n v="9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Mercer County"/>
    <x v="5"/>
    <s v="US1-Northwest"/>
    <x v="1"/>
    <x v="0"/>
    <m/>
    <x v="11"/>
    <x v="70"/>
    <n v="46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Middlesex County"/>
    <x v="11"/>
    <s v="US1-Northeast"/>
    <x v="0"/>
    <x v="0"/>
    <m/>
    <x v="11"/>
    <x v="55"/>
    <n v="13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Middlesex County"/>
    <x v="13"/>
    <s v="US1-Southwest"/>
    <x v="0"/>
    <x v="0"/>
    <m/>
    <x v="11"/>
    <x v="72"/>
    <n v="17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Middlesex County"/>
    <x v="14"/>
    <s v="US1-Southeast"/>
    <x v="0"/>
    <x v="0"/>
    <m/>
    <x v="11"/>
    <x v="241"/>
    <n v="12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Somerset County"/>
    <x v="15"/>
    <s v="US1-Northeast"/>
    <x v="1"/>
    <x v="0"/>
    <m/>
    <x v="11"/>
    <x v="242"/>
    <n v="11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Somerset County"/>
    <x v="20"/>
    <s v="US1-Northeast"/>
    <x v="1"/>
    <x v="0"/>
    <m/>
    <x v="11"/>
    <x v="243"/>
    <n v="7"/>
    <n v="0"/>
    <m/>
    <m/>
    <m/>
    <m/>
    <m/>
    <m/>
    <m/>
    <m/>
    <m/>
    <m/>
    <m/>
    <m/>
    <m/>
    <m/>
    <m/>
    <m/>
    <m/>
    <m/>
    <m/>
    <m/>
    <m/>
    <m/>
    <m/>
    <m/>
    <m/>
    <m/>
  </r>
  <r>
    <s v="Somerset County"/>
    <x v="22"/>
    <s v="Somerset County"/>
    <x v="16"/>
    <s v="US1-Northeast"/>
    <x v="1"/>
    <x v="0"/>
    <m/>
    <x v="81"/>
    <x v="184"/>
    <n v="23"/>
    <n v="0"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m/>
    <x v="22"/>
    <m/>
    <x v="3"/>
    <x v="3"/>
    <m/>
    <x v="11"/>
    <x v="244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C791C-1BB5-CC43-B760-48376879A62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AF118" firstHeaderRow="1" firstDataRow="2" firstDataCol="3" rowPageCount="1" colPageCount="1"/>
  <pivotFields count="38">
    <pivotField compact="0" outline="0" showAll="0"/>
    <pivotField axis="axisRow" compact="0" outline="0" showAll="0" defaultSubtotal="0">
      <items count="24">
        <item x="12"/>
        <item x="0"/>
        <item x="1"/>
        <item x="19"/>
        <item x="2"/>
        <item x="3"/>
        <item x="20"/>
        <item x="4"/>
        <item x="5"/>
        <item x="13"/>
        <item x="6"/>
        <item x="14"/>
        <item x="21"/>
        <item x="15"/>
        <item x="16"/>
        <item x="7"/>
        <item x="17"/>
        <item x="8"/>
        <item x="9"/>
        <item x="22"/>
        <item x="18"/>
        <item x="10"/>
        <item x="11"/>
        <item x="23"/>
      </items>
    </pivotField>
    <pivotField compact="0" outline="0" showAll="0"/>
    <pivotField axis="axisRow" compact="0" outline="0" showAll="0">
      <items count="24">
        <item x="9"/>
        <item x="17"/>
        <item x="0"/>
        <item x="15"/>
        <item x="1"/>
        <item x="2"/>
        <item x="20"/>
        <item x="18"/>
        <item x="3"/>
        <item x="21"/>
        <item x="4"/>
        <item x="10"/>
        <item x="16"/>
        <item x="11"/>
        <item x="12"/>
        <item x="19"/>
        <item x="13"/>
        <item x="5"/>
        <item x="6"/>
        <item x="14"/>
        <item x="7"/>
        <item x="8"/>
        <item x="22"/>
        <item t="default"/>
      </items>
    </pivotField>
    <pivotField compact="0" outline="0" showAll="0"/>
    <pivotField axis="axisPage" compact="0" outline="0" multipleItemSelectionAllowed="1" showAll="0">
      <items count="7">
        <item x="2"/>
        <item h="1" x="3"/>
        <item h="1" x="0"/>
        <item h="1" m="1" x="4"/>
        <item h="1" m="1" x="5"/>
        <item h="1" x="1"/>
        <item t="default"/>
      </items>
    </pivotField>
    <pivotField axis="axisRow" compact="0" outline="0" showAll="0" defaultSubtotal="0">
      <items count="4">
        <item x="0"/>
        <item x="2"/>
        <item x="1"/>
        <item x="3"/>
      </items>
    </pivotField>
    <pivotField compact="0" outline="0" showAll="0"/>
    <pivotField dataField="1" compact="0" outline="0" showAll="0">
      <items count="105">
        <item x="23"/>
        <item x="15"/>
        <item x="81"/>
        <item x="46"/>
        <item x="22"/>
        <item x="80"/>
        <item x="45"/>
        <item x="36"/>
        <item x="17"/>
        <item x="64"/>
        <item x="41"/>
        <item x="40"/>
        <item x="24"/>
        <item x="25"/>
        <item x="49"/>
        <item x="20"/>
        <item x="14"/>
        <item x="3"/>
        <item x="12"/>
        <item x="0"/>
        <item x="91"/>
        <item x="85"/>
        <item x="35"/>
        <item x="94"/>
        <item x="47"/>
        <item x="65"/>
        <item x="78"/>
        <item x="59"/>
        <item x="52"/>
        <item x="63"/>
        <item x="74"/>
        <item x="62"/>
        <item x="7"/>
        <item x="8"/>
        <item x="61"/>
        <item x="84"/>
        <item x="83"/>
        <item x="39"/>
        <item x="26"/>
        <item x="28"/>
        <item x="16"/>
        <item x="42"/>
        <item x="79"/>
        <item x="19"/>
        <item x="50"/>
        <item x="30"/>
        <item x="101"/>
        <item x="32"/>
        <item x="90"/>
        <item x="44"/>
        <item x="71"/>
        <item x="60"/>
        <item x="95"/>
        <item x="67"/>
        <item x="37"/>
        <item x="97"/>
        <item x="43"/>
        <item x="48"/>
        <item x="98"/>
        <item x="6"/>
        <item x="5"/>
        <item x="1"/>
        <item x="66"/>
        <item x="93"/>
        <item x="86"/>
        <item x="53"/>
        <item x="18"/>
        <item x="99"/>
        <item x="54"/>
        <item x="9"/>
        <item x="55"/>
        <item x="38"/>
        <item x="58"/>
        <item x="2"/>
        <item x="96"/>
        <item x="56"/>
        <item x="103"/>
        <item x="100"/>
        <item x="72"/>
        <item x="82"/>
        <item x="87"/>
        <item x="76"/>
        <item x="31"/>
        <item x="34"/>
        <item x="21"/>
        <item x="4"/>
        <item x="51"/>
        <item x="29"/>
        <item x="10"/>
        <item x="68"/>
        <item x="57"/>
        <item x="27"/>
        <item x="77"/>
        <item x="92"/>
        <item x="89"/>
        <item x="13"/>
        <item x="102"/>
        <item x="75"/>
        <item x="88"/>
        <item x="73"/>
        <item x="69"/>
        <item x="33"/>
        <item x="70"/>
        <item x="11"/>
        <item t="default"/>
      </items>
    </pivotField>
    <pivotField dataField="1" compact="0" outline="0" showAll="0">
      <items count="246">
        <item x="240"/>
        <item x="243"/>
        <item x="71"/>
        <item x="73"/>
        <item x="242"/>
        <item x="241"/>
        <item x="55"/>
        <item x="178"/>
        <item x="72"/>
        <item x="62"/>
        <item x="111"/>
        <item x="184"/>
        <item x="65"/>
        <item x="26"/>
        <item x="66"/>
        <item x="148"/>
        <item x="104"/>
        <item x="219"/>
        <item x="121"/>
        <item x="29"/>
        <item x="63"/>
        <item x="98"/>
        <item x="56"/>
        <item x="122"/>
        <item x="110"/>
        <item x="162"/>
        <item x="164"/>
        <item x="58"/>
        <item x="186"/>
        <item x="216"/>
        <item x="70"/>
        <item x="74"/>
        <item x="169"/>
        <item x="27"/>
        <item x="185"/>
        <item x="57"/>
        <item x="90"/>
        <item x="167"/>
        <item x="83"/>
        <item x="130"/>
        <item x="144"/>
        <item x="179"/>
        <item x="113"/>
        <item x="107"/>
        <item x="161"/>
        <item x="136"/>
        <item x="168"/>
        <item x="106"/>
        <item x="52"/>
        <item x="194"/>
        <item x="60"/>
        <item x="105"/>
        <item x="229"/>
        <item x="67"/>
        <item x="233"/>
        <item x="102"/>
        <item x="86"/>
        <item x="99"/>
        <item x="64"/>
        <item x="218"/>
        <item x="145"/>
        <item x="68"/>
        <item x="17"/>
        <item x="19"/>
        <item x="109"/>
        <item x="37"/>
        <item x="118"/>
        <item x="80"/>
        <item x="61"/>
        <item x="182"/>
        <item x="217"/>
        <item x="143"/>
        <item x="85"/>
        <item x="54"/>
        <item x="69"/>
        <item x="114"/>
        <item x="16"/>
        <item x="32"/>
        <item x="101"/>
        <item x="124"/>
        <item x="159"/>
        <item x="155"/>
        <item x="59"/>
        <item x="131"/>
        <item x="171"/>
        <item x="160"/>
        <item x="12"/>
        <item x="201"/>
        <item x="146"/>
        <item x="31"/>
        <item x="188"/>
        <item x="97"/>
        <item x="84"/>
        <item x="28"/>
        <item x="48"/>
        <item x="174"/>
        <item x="108"/>
        <item x="230"/>
        <item x="156"/>
        <item x="177"/>
        <item x="187"/>
        <item x="180"/>
        <item x="51"/>
        <item x="196"/>
        <item x="0"/>
        <item x="112"/>
        <item x="204"/>
        <item x="236"/>
        <item x="76"/>
        <item x="205"/>
        <item x="165"/>
        <item x="36"/>
        <item x="94"/>
        <item x="120"/>
        <item x="207"/>
        <item x="117"/>
        <item x="15"/>
        <item x="3"/>
        <item x="170"/>
        <item x="77"/>
        <item x="53"/>
        <item x="151"/>
        <item x="237"/>
        <item x="133"/>
        <item x="139"/>
        <item x="195"/>
        <item x="87"/>
        <item x="154"/>
        <item x="210"/>
        <item x="92"/>
        <item x="30"/>
        <item x="126"/>
        <item x="13"/>
        <item x="33"/>
        <item x="119"/>
        <item x="132"/>
        <item x="10"/>
        <item x="202"/>
        <item x="166"/>
        <item x="158"/>
        <item x="123"/>
        <item x="199"/>
        <item x="40"/>
        <item x="127"/>
        <item x="175"/>
        <item x="46"/>
        <item x="222"/>
        <item x="211"/>
        <item x="100"/>
        <item x="234"/>
        <item x="11"/>
        <item x="221"/>
        <item x="103"/>
        <item x="137"/>
        <item x="238"/>
        <item x="191"/>
        <item x="45"/>
        <item x="2"/>
        <item x="5"/>
        <item x="22"/>
        <item x="149"/>
        <item x="239"/>
        <item x="147"/>
        <item x="189"/>
        <item x="172"/>
        <item x="163"/>
        <item x="225"/>
        <item x="150"/>
        <item x="141"/>
        <item x="183"/>
        <item x="9"/>
        <item x="4"/>
        <item x="173"/>
        <item x="6"/>
        <item x="176"/>
        <item x="206"/>
        <item x="227"/>
        <item x="91"/>
        <item x="34"/>
        <item x="82"/>
        <item x="47"/>
        <item x="203"/>
        <item x="81"/>
        <item x="14"/>
        <item x="152"/>
        <item x="116"/>
        <item x="20"/>
        <item x="228"/>
        <item x="197"/>
        <item x="7"/>
        <item x="181"/>
        <item x="8"/>
        <item x="224"/>
        <item x="129"/>
        <item x="50"/>
        <item x="38"/>
        <item x="75"/>
        <item x="214"/>
        <item x="115"/>
        <item x="128"/>
        <item x="157"/>
        <item x="220"/>
        <item x="1"/>
        <item x="200"/>
        <item x="49"/>
        <item x="78"/>
        <item x="25"/>
        <item x="153"/>
        <item x="232"/>
        <item x="88"/>
        <item x="192"/>
        <item x="208"/>
        <item x="142"/>
        <item x="226"/>
        <item x="215"/>
        <item x="198"/>
        <item x="209"/>
        <item x="213"/>
        <item x="125"/>
        <item x="42"/>
        <item x="235"/>
        <item x="96"/>
        <item x="18"/>
        <item x="23"/>
        <item x="231"/>
        <item x="89"/>
        <item x="193"/>
        <item x="21"/>
        <item x="138"/>
        <item x="212"/>
        <item x="140"/>
        <item x="79"/>
        <item x="93"/>
        <item x="95"/>
        <item x="41"/>
        <item x="44"/>
        <item x="190"/>
        <item x="134"/>
        <item x="223"/>
        <item x="24"/>
        <item x="39"/>
        <item x="135"/>
        <item x="35"/>
        <item x="43"/>
        <item x="244"/>
        <item t="default"/>
      </items>
    </pivotField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3">
    <field x="6"/>
    <field x="1"/>
    <field x="3"/>
  </rowFields>
  <rowItems count="114">
    <i>
      <x v="1"/>
      <x v="2"/>
      <x/>
    </i>
    <i r="2">
      <x v="3"/>
    </i>
    <i r="2">
      <x v="11"/>
    </i>
    <i r="2">
      <x v="13"/>
    </i>
    <i r="2">
      <x v="14"/>
    </i>
    <i r="2">
      <x v="16"/>
    </i>
    <i r="2">
      <x v="19"/>
    </i>
    <i r="1">
      <x v="4"/>
      <x v="3"/>
    </i>
    <i r="2">
      <x v="6"/>
    </i>
    <i r="2">
      <x v="12"/>
    </i>
    <i r="2">
      <x v="13"/>
    </i>
    <i r="2">
      <x v="14"/>
    </i>
    <i r="2">
      <x v="16"/>
    </i>
    <i r="2">
      <x v="19"/>
    </i>
    <i r="1">
      <x v="6"/>
      <x v="14"/>
    </i>
    <i r="1">
      <x v="8"/>
      <x v="1"/>
    </i>
    <i r="2">
      <x v="13"/>
    </i>
    <i r="2">
      <x v="16"/>
    </i>
    <i r="2">
      <x v="19"/>
    </i>
    <i r="2">
      <x v="21"/>
    </i>
    <i r="1">
      <x v="10"/>
      <x/>
    </i>
    <i r="2">
      <x v="1"/>
    </i>
    <i r="2">
      <x v="3"/>
    </i>
    <i r="2">
      <x v="5"/>
    </i>
    <i r="2">
      <x v="11"/>
    </i>
    <i r="2">
      <x v="13"/>
    </i>
    <i r="2">
      <x v="16"/>
    </i>
    <i r="2">
      <x v="19"/>
    </i>
    <i r="2">
      <x v="21"/>
    </i>
    <i r="1">
      <x v="15"/>
      <x v="13"/>
    </i>
    <i r="2">
      <x v="16"/>
    </i>
    <i r="2">
      <x v="19"/>
    </i>
    <i r="2">
      <x v="21"/>
    </i>
    <i r="1">
      <x v="16"/>
      <x v="3"/>
    </i>
    <i r="2">
      <x v="13"/>
    </i>
    <i r="1">
      <x v="17"/>
      <x v="1"/>
    </i>
    <i r="2">
      <x v="13"/>
    </i>
    <i r="2">
      <x v="14"/>
    </i>
    <i r="2">
      <x v="16"/>
    </i>
    <i r="2">
      <x v="19"/>
    </i>
    <i r="1">
      <x v="21"/>
      <x/>
    </i>
    <i r="2">
      <x v="1"/>
    </i>
    <i r="2">
      <x v="3"/>
    </i>
    <i r="2">
      <x v="5"/>
    </i>
    <i r="2">
      <x v="7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9"/>
    </i>
    <i r="2">
      <x v="21"/>
    </i>
    <i r="1">
      <x v="22"/>
      <x v="3"/>
    </i>
    <i r="2">
      <x v="13"/>
    </i>
    <i r="2">
      <x v="14"/>
    </i>
    <i r="2">
      <x v="19"/>
    </i>
    <i>
      <x v="2"/>
      <x/>
      <x v="20"/>
    </i>
    <i r="1">
      <x v="1"/>
      <x v="10"/>
    </i>
    <i r="2">
      <x v="17"/>
    </i>
    <i r="2">
      <x v="20"/>
    </i>
    <i r="1">
      <x v="3"/>
      <x v="2"/>
    </i>
    <i r="2">
      <x v="10"/>
    </i>
    <i r="2">
      <x v="20"/>
    </i>
    <i r="2">
      <x v="21"/>
    </i>
    <i r="1">
      <x v="5"/>
      <x v="8"/>
    </i>
    <i r="2">
      <x v="10"/>
    </i>
    <i r="2">
      <x v="13"/>
    </i>
    <i r="2">
      <x v="17"/>
    </i>
    <i r="2">
      <x v="20"/>
    </i>
    <i r="1">
      <x v="6"/>
      <x v="20"/>
    </i>
    <i r="1">
      <x v="7"/>
      <x v="20"/>
    </i>
    <i r="1">
      <x v="10"/>
      <x v="20"/>
    </i>
    <i r="1">
      <x v="11"/>
      <x v="10"/>
    </i>
    <i r="2">
      <x v="20"/>
    </i>
    <i r="1">
      <x v="12"/>
      <x v="20"/>
    </i>
    <i r="1">
      <x v="13"/>
      <x v="4"/>
    </i>
    <i r="2">
      <x v="10"/>
    </i>
    <i r="2">
      <x v="16"/>
    </i>
    <i r="2">
      <x v="17"/>
    </i>
    <i r="2">
      <x v="19"/>
    </i>
    <i r="2">
      <x v="20"/>
    </i>
    <i r="2">
      <x v="21"/>
    </i>
    <i r="1">
      <x v="14"/>
      <x v="2"/>
    </i>
    <i r="2">
      <x v="4"/>
    </i>
    <i r="2">
      <x v="8"/>
    </i>
    <i r="2">
      <x v="10"/>
    </i>
    <i r="2">
      <x v="12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15"/>
      <x v="20"/>
    </i>
    <i r="1">
      <x v="16"/>
      <x v="2"/>
    </i>
    <i r="2">
      <x v="4"/>
    </i>
    <i r="2">
      <x v="17"/>
    </i>
    <i r="2">
      <x v="20"/>
    </i>
    <i r="2">
      <x v="21"/>
    </i>
    <i r="1">
      <x v="17"/>
      <x v="20"/>
    </i>
    <i r="1">
      <x v="20"/>
      <x v="2"/>
    </i>
    <i r="2">
      <x v="4"/>
    </i>
    <i r="2">
      <x v="10"/>
    </i>
    <i r="2">
      <x v="17"/>
    </i>
    <i r="2">
      <x v="20"/>
    </i>
    <i r="2">
      <x v="21"/>
    </i>
    <i r="1">
      <x v="22"/>
      <x v="8"/>
    </i>
    <i r="2">
      <x v="10"/>
    </i>
    <i r="2">
      <x v="15"/>
    </i>
    <i r="2">
      <x v="20"/>
    </i>
    <i t="grand">
      <x/>
    </i>
  </rowItems>
  <colFields count="1">
    <field x="-2"/>
  </colFields>
  <colItems count="2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</colItems>
  <pageFields count="1">
    <pageField fld="5" hier="-1"/>
  </pageFields>
  <dataFields count="29">
    <dataField name="Sum of Grand Total" fld="10" baseField="0" baseItem="0"/>
    <dataField name="Sum of Car_truck_or_van_Carpooled" fld="8" baseField="0" baseItem="0"/>
    <dataField name="Sum of Car_truck_or van_Drove_alone" fld="9" baseField="0" baseItem="0"/>
    <dataField name=" A" fld="12" baseField="0" baseItem="0"/>
    <dataField name=" B" fld="13" baseField="0" baseItem="0"/>
    <dataField name=" C" fld="14" baseField="0" baseItem="0"/>
    <dataField name=" D" fld="15" baseField="0" baseItem="0"/>
    <dataField name=" E" fld="16" baseField="0" baseItem="0"/>
    <dataField name=" F" fld="17" baseField="0" baseItem="0"/>
    <dataField name=" G" fld="18" baseField="0" baseItem="0"/>
    <dataField name=" H" fld="19" baseField="0" baseItem="0"/>
    <dataField name=" I" fld="20" baseField="0" baseItem="0"/>
    <dataField name=" J" fld="21" baseField="0" baseItem="0"/>
    <dataField name=" K" fld="22" baseField="0" baseItem="0"/>
    <dataField name=" L" fld="23" baseField="0" baseItem="0"/>
    <dataField name=" M" fld="24" baseField="0" baseItem="0"/>
    <dataField name=" N" fld="25" baseField="0" baseItem="0"/>
    <dataField name=" O" fld="26" baseField="0" baseItem="0"/>
    <dataField name=" P" fld="27" baseField="0" baseItem="0"/>
    <dataField name=" Q" fld="28" baseField="0" baseItem="0"/>
    <dataField name=" R" fld="29" baseField="0" baseItem="0"/>
    <dataField name=" S" fld="30" baseField="0" baseItem="0"/>
    <dataField name=" T" fld="31" baseField="0" baseItem="0"/>
    <dataField name=" U" fld="32" baseField="0" baseItem="0"/>
    <dataField name=" V" fld="33" baseField="0" baseItem="0"/>
    <dataField name=" W" fld="34" baseField="0" baseItem="0"/>
    <dataField name=" X" fld="35" baseField="0" baseItem="0"/>
    <dataField name=" Y" fld="36" baseField="0" baseItem="0"/>
    <dataField name=" Z" fld="37" baseField="0" baseItem="0"/>
  </dataFields>
  <formats count="3">
    <format dxfId="9">
      <pivotArea field="1" type="button" dataOnly="0" labelOnly="1" outline="0" axis="axisRow" fieldPosition="1"/>
    </format>
    <format dxfId="8">
      <pivotArea dataOnly="0" labelOnly="1" outline="0" fieldPosition="0">
        <references count="1">
          <reference field="4294967294" count="27">
            <x v="0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94A8-A233-7449-B2A7-7AF945BB973A}">
  <dimension ref="A1:AL346"/>
  <sheetViews>
    <sheetView tabSelected="1" zoomScale="110" zoomScaleNormal="11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1" sqref="J1"/>
    </sheetView>
  </sheetViews>
  <sheetFormatPr baseColWidth="10" defaultRowHeight="16" x14ac:dyDescent="0.2"/>
  <cols>
    <col min="1" max="1" width="15.5" bestFit="1" customWidth="1"/>
    <col min="2" max="2" width="23" bestFit="1" customWidth="1"/>
    <col min="3" max="3" width="20.5" bestFit="1" customWidth="1"/>
    <col min="4" max="4" width="25.6640625" bestFit="1" customWidth="1"/>
    <col min="5" max="5" width="16.1640625" customWidth="1"/>
    <col min="6" max="8" width="7.33203125" style="24" customWidth="1"/>
    <col min="9" max="9" width="11.83203125" bestFit="1" customWidth="1"/>
    <col min="10" max="11" width="13.33203125" bestFit="1" customWidth="1"/>
    <col min="12" max="12" width="8.5" bestFit="1" customWidth="1"/>
    <col min="13" max="38" width="4.83203125" customWidth="1"/>
  </cols>
  <sheetData>
    <row r="1" spans="1:38" s="1" customFormat="1" ht="8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31</v>
      </c>
      <c r="F1" s="23" t="s">
        <v>36</v>
      </c>
      <c r="G1" s="23" t="s">
        <v>112</v>
      </c>
      <c r="H1" s="23" t="s">
        <v>143</v>
      </c>
      <c r="I1" s="6" t="s">
        <v>148</v>
      </c>
      <c r="J1" s="6" t="s">
        <v>149</v>
      </c>
      <c r="K1" s="11" t="s">
        <v>4</v>
      </c>
      <c r="L1" s="30" t="s">
        <v>141</v>
      </c>
      <c r="M1" s="45" t="s">
        <v>38</v>
      </c>
      <c r="N1" s="45" t="s">
        <v>39</v>
      </c>
      <c r="O1" s="45" t="s">
        <v>41</v>
      </c>
      <c r="P1" s="45" t="s">
        <v>42</v>
      </c>
      <c r="Q1" s="45" t="s">
        <v>43</v>
      </c>
      <c r="R1" s="45" t="s">
        <v>44</v>
      </c>
      <c r="S1" s="45" t="s">
        <v>45</v>
      </c>
      <c r="T1" s="45" t="s">
        <v>46</v>
      </c>
      <c r="U1" s="45" t="s">
        <v>47</v>
      </c>
      <c r="V1" s="45" t="s">
        <v>48</v>
      </c>
      <c r="W1" s="45" t="s">
        <v>49</v>
      </c>
      <c r="X1" s="45" t="s">
        <v>50</v>
      </c>
      <c r="Y1" s="45" t="s">
        <v>51</v>
      </c>
      <c r="Z1" s="45" t="s">
        <v>52</v>
      </c>
      <c r="AA1" s="45" t="s">
        <v>53</v>
      </c>
      <c r="AB1" s="45" t="s">
        <v>54</v>
      </c>
      <c r="AC1" s="45" t="s">
        <v>55</v>
      </c>
      <c r="AD1" s="45" t="s">
        <v>56</v>
      </c>
      <c r="AE1" s="45" t="s">
        <v>57</v>
      </c>
      <c r="AF1" s="45" t="s">
        <v>58</v>
      </c>
      <c r="AG1" s="45" t="s">
        <v>59</v>
      </c>
      <c r="AH1" s="45" t="s">
        <v>40</v>
      </c>
      <c r="AI1" s="45" t="s">
        <v>60</v>
      </c>
      <c r="AJ1" s="45" t="s">
        <v>61</v>
      </c>
      <c r="AK1" s="45" t="s">
        <v>62</v>
      </c>
      <c r="AL1" s="45" t="s">
        <v>63</v>
      </c>
    </row>
    <row r="2" spans="1:38" x14ac:dyDescent="0.2">
      <c r="A2" s="7" t="s">
        <v>5</v>
      </c>
      <c r="B2" s="7" t="s">
        <v>6</v>
      </c>
      <c r="C2" s="7" t="s">
        <v>5</v>
      </c>
      <c r="D2" s="7" t="s">
        <v>7</v>
      </c>
      <c r="E2" s="5" t="s">
        <v>32</v>
      </c>
      <c r="F2" s="21" t="s">
        <v>106</v>
      </c>
      <c r="G2" s="27" t="s">
        <v>111</v>
      </c>
      <c r="H2" s="27"/>
      <c r="I2" s="8">
        <v>20</v>
      </c>
      <c r="J2" s="8">
        <v>165</v>
      </c>
      <c r="K2" s="12">
        <v>185</v>
      </c>
      <c r="L2" s="12">
        <f t="shared" ref="L2:L5" si="0">SUM(M2:AL2)</f>
        <v>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">
      <c r="A3" s="7" t="s">
        <v>5</v>
      </c>
      <c r="B3" s="7" t="s">
        <v>6</v>
      </c>
      <c r="C3" s="7" t="s">
        <v>5</v>
      </c>
      <c r="D3" s="7" t="s">
        <v>8</v>
      </c>
      <c r="E3" s="3" t="s">
        <v>33</v>
      </c>
      <c r="F3" s="22" t="s">
        <v>110</v>
      </c>
      <c r="G3" s="27" t="s">
        <v>111</v>
      </c>
      <c r="H3" s="27"/>
      <c r="I3" s="8">
        <v>81</v>
      </c>
      <c r="J3" s="8">
        <v>648</v>
      </c>
      <c r="K3" s="12">
        <v>729</v>
      </c>
      <c r="L3" s="12">
        <f t="shared" si="0"/>
        <v>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7" t="s">
        <v>5</v>
      </c>
      <c r="B4" s="7" t="s">
        <v>6</v>
      </c>
      <c r="C4" s="7" t="s">
        <v>5</v>
      </c>
      <c r="D4" s="7" t="s">
        <v>9</v>
      </c>
      <c r="E4" s="3" t="s">
        <v>33</v>
      </c>
      <c r="F4" s="22" t="s">
        <v>110</v>
      </c>
      <c r="G4" s="27" t="s">
        <v>111</v>
      </c>
      <c r="H4" s="27"/>
      <c r="I4" s="8">
        <v>114</v>
      </c>
      <c r="J4" s="8">
        <v>318</v>
      </c>
      <c r="K4" s="12">
        <v>432</v>
      </c>
      <c r="L4" s="12">
        <f t="shared" si="0"/>
        <v>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2">
      <c r="A5" s="7" t="s">
        <v>5</v>
      </c>
      <c r="B5" s="7" t="s">
        <v>6</v>
      </c>
      <c r="C5" s="7" t="s">
        <v>5</v>
      </c>
      <c r="D5" s="7" t="s">
        <v>10</v>
      </c>
      <c r="E5" s="5" t="s">
        <v>32</v>
      </c>
      <c r="F5" s="22" t="s">
        <v>110</v>
      </c>
      <c r="G5" s="27" t="s">
        <v>111</v>
      </c>
      <c r="H5" s="27"/>
      <c r="I5" s="8">
        <v>18</v>
      </c>
      <c r="J5" s="8">
        <v>193</v>
      </c>
      <c r="K5" s="12">
        <v>211</v>
      </c>
      <c r="L5" s="12">
        <f t="shared" si="0"/>
        <v>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2">
      <c r="A6" s="7" t="s">
        <v>5</v>
      </c>
      <c r="B6" s="7" t="s">
        <v>6</v>
      </c>
      <c r="C6" s="7" t="s">
        <v>5</v>
      </c>
      <c r="D6" s="7" t="s">
        <v>11</v>
      </c>
      <c r="E6" s="5" t="s">
        <v>32</v>
      </c>
      <c r="F6" s="20" t="s">
        <v>107</v>
      </c>
      <c r="G6" s="29" t="s">
        <v>114</v>
      </c>
      <c r="H6" s="27"/>
      <c r="I6" s="7">
        <v>157</v>
      </c>
      <c r="J6" s="7">
        <v>400</v>
      </c>
      <c r="K6" s="43">
        <v>557</v>
      </c>
      <c r="L6" s="43">
        <f t="shared" ref="L6:L66" si="1">SUM(M6:AL6)</f>
        <v>50</v>
      </c>
      <c r="M6" s="8"/>
      <c r="N6" s="8"/>
      <c r="O6" s="7">
        <v>25</v>
      </c>
      <c r="P6" s="7">
        <v>25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">
      <c r="A7" s="7" t="s">
        <v>5</v>
      </c>
      <c r="B7" s="7" t="s">
        <v>6</v>
      </c>
      <c r="C7" s="7" t="s">
        <v>5</v>
      </c>
      <c r="D7" s="7" t="s">
        <v>12</v>
      </c>
      <c r="E7" s="5" t="s">
        <v>32</v>
      </c>
      <c r="F7" s="20" t="s">
        <v>107</v>
      </c>
      <c r="G7" s="29" t="s">
        <v>114</v>
      </c>
      <c r="H7" s="27"/>
      <c r="I7" s="7">
        <v>78</v>
      </c>
      <c r="J7" s="7">
        <v>322</v>
      </c>
      <c r="K7" s="43">
        <v>400</v>
      </c>
      <c r="L7" s="43">
        <f t="shared" si="1"/>
        <v>20</v>
      </c>
      <c r="M7" s="8"/>
      <c r="N7" s="8"/>
      <c r="O7" s="8"/>
      <c r="P7" s="8"/>
      <c r="Q7" s="8"/>
      <c r="R7" s="8"/>
      <c r="S7" s="8"/>
      <c r="T7" s="8"/>
      <c r="U7" s="8"/>
      <c r="V7" s="7">
        <v>10</v>
      </c>
      <c r="W7" s="7">
        <v>10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2">
      <c r="A8" s="7" t="s">
        <v>5</v>
      </c>
      <c r="B8" s="7" t="s">
        <v>6</v>
      </c>
      <c r="C8" s="7" t="s">
        <v>5</v>
      </c>
      <c r="D8" s="7" t="s">
        <v>13</v>
      </c>
      <c r="E8" s="3" t="s">
        <v>33</v>
      </c>
      <c r="F8" s="22" t="s">
        <v>110</v>
      </c>
      <c r="G8" s="27" t="s">
        <v>111</v>
      </c>
      <c r="H8" s="27"/>
      <c r="I8" s="8">
        <v>76</v>
      </c>
      <c r="J8" s="8">
        <v>412</v>
      </c>
      <c r="K8" s="12">
        <v>488</v>
      </c>
      <c r="L8" s="12">
        <f t="shared" si="1"/>
        <v>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">
      <c r="A9" s="7" t="s">
        <v>5</v>
      </c>
      <c r="B9" s="7" t="s">
        <v>6</v>
      </c>
      <c r="C9" s="7" t="s">
        <v>5</v>
      </c>
      <c r="D9" s="7" t="s">
        <v>14</v>
      </c>
      <c r="E9" s="5" t="s">
        <v>32</v>
      </c>
      <c r="F9" s="20" t="s">
        <v>107</v>
      </c>
      <c r="G9" s="29" t="s">
        <v>114</v>
      </c>
      <c r="H9" s="27"/>
      <c r="I9" s="7">
        <v>34</v>
      </c>
      <c r="J9" s="7">
        <v>505</v>
      </c>
      <c r="K9" s="43">
        <v>539</v>
      </c>
      <c r="L9" s="43">
        <f t="shared" si="1"/>
        <v>50</v>
      </c>
      <c r="M9" s="7">
        <v>20</v>
      </c>
      <c r="N9" s="7">
        <v>20</v>
      </c>
      <c r="O9" s="7">
        <v>10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2">
      <c r="A10" s="7" t="s">
        <v>5</v>
      </c>
      <c r="B10" s="7" t="s">
        <v>6</v>
      </c>
      <c r="C10" s="7" t="s">
        <v>5</v>
      </c>
      <c r="D10" s="7" t="s">
        <v>15</v>
      </c>
      <c r="E10" s="3" t="s">
        <v>33</v>
      </c>
      <c r="F10" s="22" t="s">
        <v>110</v>
      </c>
      <c r="G10" s="27" t="s">
        <v>111</v>
      </c>
      <c r="H10" s="27"/>
      <c r="I10" s="8">
        <v>35</v>
      </c>
      <c r="J10" s="8">
        <v>526</v>
      </c>
      <c r="K10" s="12">
        <v>561</v>
      </c>
      <c r="L10" s="12">
        <f t="shared" si="1"/>
        <v>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2">
      <c r="A11" s="7" t="s">
        <v>5</v>
      </c>
      <c r="B11" s="7" t="s">
        <v>6</v>
      </c>
      <c r="C11" s="9" t="s">
        <v>16</v>
      </c>
      <c r="D11" s="9" t="s">
        <v>17</v>
      </c>
      <c r="E11" s="3" t="s">
        <v>33</v>
      </c>
      <c r="F11" s="22" t="s">
        <v>110</v>
      </c>
      <c r="G11" s="27" t="s">
        <v>111</v>
      </c>
      <c r="H11" s="27"/>
      <c r="I11" s="8">
        <v>105</v>
      </c>
      <c r="J11" s="8">
        <v>390</v>
      </c>
      <c r="K11" s="12">
        <v>495</v>
      </c>
      <c r="L11" s="12">
        <f t="shared" si="1"/>
        <v>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2">
      <c r="A12" s="7" t="s">
        <v>5</v>
      </c>
      <c r="B12" s="7" t="s">
        <v>6</v>
      </c>
      <c r="C12" s="9" t="s">
        <v>16</v>
      </c>
      <c r="D12" s="9" t="s">
        <v>18</v>
      </c>
      <c r="E12" s="4" t="s">
        <v>34</v>
      </c>
      <c r="F12" s="22" t="s">
        <v>110</v>
      </c>
      <c r="G12" s="27" t="s">
        <v>111</v>
      </c>
      <c r="H12" s="27"/>
      <c r="I12" s="8">
        <v>188</v>
      </c>
      <c r="J12" s="8">
        <v>247</v>
      </c>
      <c r="K12" s="12">
        <v>435</v>
      </c>
      <c r="L12" s="12">
        <f t="shared" si="1"/>
        <v>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2">
      <c r="A13" s="7" t="s">
        <v>5</v>
      </c>
      <c r="B13" s="7" t="s">
        <v>6</v>
      </c>
      <c r="C13" s="9" t="s">
        <v>16</v>
      </c>
      <c r="D13" s="9" t="s">
        <v>19</v>
      </c>
      <c r="E13" s="2" t="s">
        <v>35</v>
      </c>
      <c r="F13" s="22" t="s">
        <v>110</v>
      </c>
      <c r="G13" s="27" t="s">
        <v>111</v>
      </c>
      <c r="H13" s="27"/>
      <c r="I13" s="8"/>
      <c r="J13" s="8">
        <v>304</v>
      </c>
      <c r="K13" s="12">
        <v>304</v>
      </c>
      <c r="L13" s="12">
        <f t="shared" si="1"/>
        <v>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2">
      <c r="A14" s="7" t="s">
        <v>5</v>
      </c>
      <c r="B14" s="7" t="s">
        <v>6</v>
      </c>
      <c r="C14" s="9" t="s">
        <v>16</v>
      </c>
      <c r="D14" s="9" t="s">
        <v>20</v>
      </c>
      <c r="E14" s="2" t="s">
        <v>35</v>
      </c>
      <c r="F14" s="22" t="s">
        <v>110</v>
      </c>
      <c r="G14" s="27" t="s">
        <v>111</v>
      </c>
      <c r="H14" s="27"/>
      <c r="I14" s="8">
        <v>19</v>
      </c>
      <c r="J14" s="8">
        <v>135</v>
      </c>
      <c r="K14" s="12">
        <v>154</v>
      </c>
      <c r="L14" s="12">
        <f t="shared" si="1"/>
        <v>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2">
      <c r="A15" s="7" t="s">
        <v>5</v>
      </c>
      <c r="B15" s="7" t="s">
        <v>6</v>
      </c>
      <c r="C15" s="9" t="s">
        <v>16</v>
      </c>
      <c r="D15" s="9" t="s">
        <v>21</v>
      </c>
      <c r="E15" s="3" t="s">
        <v>33</v>
      </c>
      <c r="F15" s="22" t="s">
        <v>110</v>
      </c>
      <c r="G15" s="27" t="s">
        <v>111</v>
      </c>
      <c r="H15" s="27"/>
      <c r="I15" s="8"/>
      <c r="J15" s="8">
        <v>227</v>
      </c>
      <c r="K15" s="12">
        <v>227</v>
      </c>
      <c r="L15" s="12">
        <f t="shared" si="1"/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2">
      <c r="A16" s="7" t="s">
        <v>5</v>
      </c>
      <c r="B16" s="7" t="s">
        <v>6</v>
      </c>
      <c r="C16" s="9" t="s">
        <v>16</v>
      </c>
      <c r="D16" s="9" t="s">
        <v>22</v>
      </c>
      <c r="E16" s="4" t="s">
        <v>34</v>
      </c>
      <c r="F16" s="22" t="s">
        <v>110</v>
      </c>
      <c r="G16" s="27" t="s">
        <v>111</v>
      </c>
      <c r="H16" s="27"/>
      <c r="I16" s="8">
        <v>328</v>
      </c>
      <c r="J16" s="8">
        <v>475</v>
      </c>
      <c r="K16" s="12">
        <v>803</v>
      </c>
      <c r="L16" s="12">
        <f t="shared" si="1"/>
        <v>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2">
      <c r="A17" s="7" t="s">
        <v>5</v>
      </c>
      <c r="B17" s="7" t="s">
        <v>6</v>
      </c>
      <c r="C17" s="10" t="s">
        <v>23</v>
      </c>
      <c r="D17" s="10" t="s">
        <v>24</v>
      </c>
      <c r="E17" s="2" t="s">
        <v>35</v>
      </c>
      <c r="F17" s="21" t="s">
        <v>106</v>
      </c>
      <c r="G17" s="27" t="s">
        <v>111</v>
      </c>
      <c r="H17" s="27"/>
      <c r="I17" s="8">
        <v>17</v>
      </c>
      <c r="J17" s="8">
        <v>190</v>
      </c>
      <c r="K17" s="12">
        <v>207</v>
      </c>
      <c r="L17" s="12">
        <f t="shared" si="1"/>
        <v>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2">
      <c r="A18" s="7" t="s">
        <v>5</v>
      </c>
      <c r="B18" s="7" t="s">
        <v>6</v>
      </c>
      <c r="C18" s="10" t="s">
        <v>23</v>
      </c>
      <c r="D18" s="10" t="s">
        <v>25</v>
      </c>
      <c r="E18" s="2" t="s">
        <v>35</v>
      </c>
      <c r="F18" s="21" t="s">
        <v>106</v>
      </c>
      <c r="G18" s="27" t="s">
        <v>111</v>
      </c>
      <c r="H18" s="27"/>
      <c r="I18" s="8"/>
      <c r="J18" s="8">
        <v>118</v>
      </c>
      <c r="K18" s="12">
        <v>118</v>
      </c>
      <c r="L18" s="12">
        <f t="shared" si="1"/>
        <v>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2">
      <c r="A19" s="7" t="s">
        <v>5</v>
      </c>
      <c r="B19" s="7" t="s">
        <v>7</v>
      </c>
      <c r="C19" s="7" t="s">
        <v>5</v>
      </c>
      <c r="D19" s="7" t="s">
        <v>6</v>
      </c>
      <c r="E19" s="3" t="s">
        <v>33</v>
      </c>
      <c r="F19" s="21" t="s">
        <v>106</v>
      </c>
      <c r="G19" s="27" t="s">
        <v>111</v>
      </c>
      <c r="H19" s="27"/>
      <c r="I19" s="8">
        <v>2</v>
      </c>
      <c r="J19" s="8">
        <v>94</v>
      </c>
      <c r="K19" s="12">
        <v>96</v>
      </c>
      <c r="L19" s="12">
        <f t="shared" si="1"/>
        <v>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2">
      <c r="A20" s="7" t="s">
        <v>5</v>
      </c>
      <c r="B20" s="7" t="s">
        <v>7</v>
      </c>
      <c r="C20" s="7" t="s">
        <v>5</v>
      </c>
      <c r="D20" s="7" t="s">
        <v>8</v>
      </c>
      <c r="E20" s="3" t="s">
        <v>33</v>
      </c>
      <c r="F20" s="21" t="s">
        <v>106</v>
      </c>
      <c r="G20" s="27" t="s">
        <v>111</v>
      </c>
      <c r="H20" s="27"/>
      <c r="I20" s="8">
        <v>42</v>
      </c>
      <c r="J20" s="8">
        <v>979</v>
      </c>
      <c r="K20" s="12">
        <v>1021</v>
      </c>
      <c r="L20" s="12">
        <f t="shared" si="1"/>
        <v>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2">
      <c r="A21" s="7" t="s">
        <v>5</v>
      </c>
      <c r="B21" s="7" t="s">
        <v>7</v>
      </c>
      <c r="C21" s="7" t="s">
        <v>5</v>
      </c>
      <c r="D21" s="7" t="s">
        <v>26</v>
      </c>
      <c r="E21" s="5" t="s">
        <v>32</v>
      </c>
      <c r="F21" s="22" t="s">
        <v>110</v>
      </c>
      <c r="G21" s="27" t="s">
        <v>111</v>
      </c>
      <c r="H21" s="27"/>
      <c r="I21" s="8"/>
      <c r="J21" s="8">
        <v>95</v>
      </c>
      <c r="K21" s="12">
        <v>95</v>
      </c>
      <c r="L21" s="12">
        <f t="shared" si="1"/>
        <v>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2">
      <c r="A22" s="7" t="s">
        <v>5</v>
      </c>
      <c r="B22" s="7" t="s">
        <v>7</v>
      </c>
      <c r="C22" s="7" t="s">
        <v>5</v>
      </c>
      <c r="D22" s="7" t="s">
        <v>10</v>
      </c>
      <c r="E22" s="5" t="s">
        <v>32</v>
      </c>
      <c r="F22" s="22" t="s">
        <v>110</v>
      </c>
      <c r="G22" s="27" t="s">
        <v>111</v>
      </c>
      <c r="H22" s="27"/>
      <c r="I22" s="8">
        <v>9</v>
      </c>
      <c r="J22" s="8">
        <v>489</v>
      </c>
      <c r="K22" s="12">
        <v>498</v>
      </c>
      <c r="L22" s="12">
        <f t="shared" si="1"/>
        <v>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2">
      <c r="A23" s="7" t="s">
        <v>5</v>
      </c>
      <c r="B23" s="7" t="s">
        <v>7</v>
      </c>
      <c r="C23" s="7" t="s">
        <v>5</v>
      </c>
      <c r="D23" s="7" t="s">
        <v>11</v>
      </c>
      <c r="E23" s="5" t="s">
        <v>32</v>
      </c>
      <c r="F23" s="22" t="s">
        <v>110</v>
      </c>
      <c r="G23" s="27" t="s">
        <v>111</v>
      </c>
      <c r="H23" s="27"/>
      <c r="I23" s="8">
        <v>92</v>
      </c>
      <c r="J23" s="8">
        <v>1135</v>
      </c>
      <c r="K23" s="12">
        <v>1227</v>
      </c>
      <c r="L23" s="12">
        <f t="shared" si="1"/>
        <v>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2">
      <c r="A24" s="7" t="s">
        <v>5</v>
      </c>
      <c r="B24" s="7" t="s">
        <v>7</v>
      </c>
      <c r="C24" s="7" t="s">
        <v>5</v>
      </c>
      <c r="D24" s="7" t="s">
        <v>27</v>
      </c>
      <c r="E24" s="5" t="s">
        <v>32</v>
      </c>
      <c r="F24" s="22" t="s">
        <v>110</v>
      </c>
      <c r="G24" s="27" t="s">
        <v>111</v>
      </c>
      <c r="H24" s="27"/>
      <c r="I24" s="8"/>
      <c r="J24" s="8">
        <v>323</v>
      </c>
      <c r="K24" s="12">
        <v>323</v>
      </c>
      <c r="L24" s="12">
        <f t="shared" si="1"/>
        <v>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2">
      <c r="A25" s="7" t="s">
        <v>5</v>
      </c>
      <c r="B25" s="7" t="s">
        <v>7</v>
      </c>
      <c r="C25" s="7" t="s">
        <v>5</v>
      </c>
      <c r="D25" s="7" t="s">
        <v>12</v>
      </c>
      <c r="E25" s="5" t="s">
        <v>32</v>
      </c>
      <c r="F25" s="22" t="s">
        <v>110</v>
      </c>
      <c r="G25" s="27" t="s">
        <v>111</v>
      </c>
      <c r="H25" s="27"/>
      <c r="I25" s="8">
        <v>46</v>
      </c>
      <c r="J25" s="8">
        <v>999</v>
      </c>
      <c r="K25" s="12">
        <v>1045</v>
      </c>
      <c r="L25" s="12">
        <f t="shared" si="1"/>
        <v>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2">
      <c r="A26" s="7" t="s">
        <v>5</v>
      </c>
      <c r="B26" s="7" t="s">
        <v>7</v>
      </c>
      <c r="C26" s="7" t="s">
        <v>5</v>
      </c>
      <c r="D26" s="7" t="s">
        <v>13</v>
      </c>
      <c r="E26" s="3" t="s">
        <v>33</v>
      </c>
      <c r="F26" s="21" t="s">
        <v>106</v>
      </c>
      <c r="G26" s="27" t="s">
        <v>111</v>
      </c>
      <c r="H26" s="27"/>
      <c r="I26" s="8">
        <v>16</v>
      </c>
      <c r="J26" s="8">
        <v>135</v>
      </c>
      <c r="K26" s="12">
        <v>151</v>
      </c>
      <c r="L26" s="12">
        <f t="shared" si="1"/>
        <v>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7" t="s">
        <v>5</v>
      </c>
      <c r="B27" s="7" t="s">
        <v>7</v>
      </c>
      <c r="C27" s="7" t="s">
        <v>5</v>
      </c>
      <c r="D27" s="7" t="s">
        <v>14</v>
      </c>
      <c r="E27" s="5" t="s">
        <v>32</v>
      </c>
      <c r="F27" s="22" t="s">
        <v>110</v>
      </c>
      <c r="G27" s="27" t="s">
        <v>111</v>
      </c>
      <c r="H27" s="27"/>
      <c r="I27" s="8">
        <v>156</v>
      </c>
      <c r="J27" s="8">
        <v>2422</v>
      </c>
      <c r="K27" s="12">
        <v>2578</v>
      </c>
      <c r="L27" s="12">
        <f t="shared" si="1"/>
        <v>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7" t="s">
        <v>5</v>
      </c>
      <c r="B28" s="7" t="s">
        <v>7</v>
      </c>
      <c r="C28" s="7" t="s">
        <v>5</v>
      </c>
      <c r="D28" s="7" t="s">
        <v>15</v>
      </c>
      <c r="E28" s="3" t="s">
        <v>33</v>
      </c>
      <c r="F28" s="21" t="s">
        <v>106</v>
      </c>
      <c r="G28" s="27" t="s">
        <v>111</v>
      </c>
      <c r="H28" s="27"/>
      <c r="I28" s="8">
        <v>5</v>
      </c>
      <c r="J28" s="8">
        <v>686</v>
      </c>
      <c r="K28" s="12">
        <v>691</v>
      </c>
      <c r="L28" s="12">
        <f t="shared" si="1"/>
        <v>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A29" s="7" t="s">
        <v>5</v>
      </c>
      <c r="B29" s="7" t="s">
        <v>7</v>
      </c>
      <c r="C29" s="9" t="s">
        <v>16</v>
      </c>
      <c r="D29" s="9" t="s">
        <v>17</v>
      </c>
      <c r="E29" s="3" t="s">
        <v>33</v>
      </c>
      <c r="F29" s="20" t="s">
        <v>107</v>
      </c>
      <c r="G29" s="28" t="s">
        <v>113</v>
      </c>
      <c r="H29" s="27"/>
      <c r="I29" s="7"/>
      <c r="J29" s="7">
        <v>22</v>
      </c>
      <c r="K29" s="43">
        <v>22</v>
      </c>
      <c r="L29" s="43">
        <f t="shared" si="1"/>
        <v>240</v>
      </c>
      <c r="M29" s="8"/>
      <c r="N29" s="8"/>
      <c r="O29" s="8"/>
      <c r="P29" s="7">
        <v>40</v>
      </c>
      <c r="Q29" s="7">
        <v>40</v>
      </c>
      <c r="R29" s="7">
        <v>40</v>
      </c>
      <c r="S29" s="7">
        <v>40</v>
      </c>
      <c r="T29" s="7">
        <v>40</v>
      </c>
      <c r="U29" s="7">
        <v>40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A30" s="7" t="s">
        <v>5</v>
      </c>
      <c r="B30" s="7" t="s">
        <v>7</v>
      </c>
      <c r="C30" s="9" t="s">
        <v>16</v>
      </c>
      <c r="D30" s="9" t="s">
        <v>18</v>
      </c>
      <c r="E30" s="4" t="s">
        <v>34</v>
      </c>
      <c r="F30" s="20" t="s">
        <v>107</v>
      </c>
      <c r="G30" s="28" t="s">
        <v>113</v>
      </c>
      <c r="H30" s="27"/>
      <c r="I30" s="7">
        <v>1</v>
      </c>
      <c r="J30" s="7">
        <v>50</v>
      </c>
      <c r="K30" s="43">
        <v>51</v>
      </c>
      <c r="L30" s="43">
        <f t="shared" si="1"/>
        <v>480</v>
      </c>
      <c r="M30" s="8"/>
      <c r="N30" s="8"/>
      <c r="O30" s="8"/>
      <c r="P30" s="7">
        <v>60</v>
      </c>
      <c r="Q30" s="7">
        <v>60</v>
      </c>
      <c r="R30" s="7">
        <v>60</v>
      </c>
      <c r="S30" s="7">
        <v>60</v>
      </c>
      <c r="T30" s="7">
        <v>60</v>
      </c>
      <c r="U30" s="7">
        <v>60</v>
      </c>
      <c r="V30" s="7">
        <v>60</v>
      </c>
      <c r="W30" s="7">
        <v>60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2">
      <c r="A31" s="7" t="s">
        <v>5</v>
      </c>
      <c r="B31" s="7" t="s">
        <v>7</v>
      </c>
      <c r="C31" s="9" t="s">
        <v>16</v>
      </c>
      <c r="D31" s="9" t="s">
        <v>19</v>
      </c>
      <c r="E31" s="2" t="s">
        <v>35</v>
      </c>
      <c r="F31" s="20" t="s">
        <v>107</v>
      </c>
      <c r="G31" s="28" t="s">
        <v>113</v>
      </c>
      <c r="H31" s="27"/>
      <c r="I31" s="7">
        <v>9</v>
      </c>
      <c r="J31" s="7">
        <v>149</v>
      </c>
      <c r="K31" s="43">
        <v>158</v>
      </c>
      <c r="L31" s="43">
        <f t="shared" si="1"/>
        <v>1760</v>
      </c>
      <c r="M31" s="8"/>
      <c r="N31" s="8"/>
      <c r="O31" s="8"/>
      <c r="P31" s="7">
        <v>80</v>
      </c>
      <c r="Q31" s="7">
        <v>80</v>
      </c>
      <c r="R31" s="7">
        <v>80</v>
      </c>
      <c r="S31" s="7">
        <v>80</v>
      </c>
      <c r="T31" s="7">
        <v>80</v>
      </c>
      <c r="U31" s="7">
        <v>80</v>
      </c>
      <c r="V31" s="7">
        <v>80</v>
      </c>
      <c r="W31" s="7">
        <v>80</v>
      </c>
      <c r="X31" s="7">
        <v>80</v>
      </c>
      <c r="Y31" s="7">
        <v>80</v>
      </c>
      <c r="Z31" s="7">
        <v>80</v>
      </c>
      <c r="AA31" s="7">
        <v>80</v>
      </c>
      <c r="AB31" s="7">
        <v>80</v>
      </c>
      <c r="AC31" s="7">
        <v>80</v>
      </c>
      <c r="AD31" s="7">
        <v>80</v>
      </c>
      <c r="AE31" s="7">
        <v>80</v>
      </c>
      <c r="AF31" s="7">
        <v>80</v>
      </c>
      <c r="AG31" s="7">
        <v>80</v>
      </c>
      <c r="AH31" s="7">
        <v>80</v>
      </c>
      <c r="AI31" s="7">
        <v>80</v>
      </c>
      <c r="AJ31" s="7">
        <v>80</v>
      </c>
      <c r="AK31" s="7">
        <v>80</v>
      </c>
      <c r="AL31" s="8"/>
    </row>
    <row r="32" spans="1:38" x14ac:dyDescent="0.2">
      <c r="A32" s="7" t="s">
        <v>5</v>
      </c>
      <c r="B32" s="7" t="s">
        <v>7</v>
      </c>
      <c r="C32" s="9" t="s">
        <v>16</v>
      </c>
      <c r="D32" s="9" t="s">
        <v>20</v>
      </c>
      <c r="E32" s="2" t="s">
        <v>35</v>
      </c>
      <c r="F32" s="20" t="s">
        <v>107</v>
      </c>
      <c r="G32" s="28" t="s">
        <v>113</v>
      </c>
      <c r="H32" s="27"/>
      <c r="I32" s="7">
        <v>13</v>
      </c>
      <c r="J32" s="7">
        <v>30</v>
      </c>
      <c r="K32" s="43">
        <v>43</v>
      </c>
      <c r="L32" s="43">
        <f t="shared" si="1"/>
        <v>1680</v>
      </c>
      <c r="M32" s="8"/>
      <c r="N32" s="8"/>
      <c r="O32" s="8"/>
      <c r="P32" s="7">
        <v>80</v>
      </c>
      <c r="Q32" s="7">
        <v>80</v>
      </c>
      <c r="R32" s="7">
        <v>80</v>
      </c>
      <c r="S32" s="7">
        <v>80</v>
      </c>
      <c r="T32" s="7">
        <v>80</v>
      </c>
      <c r="U32" s="7">
        <v>80</v>
      </c>
      <c r="V32" s="7">
        <v>80</v>
      </c>
      <c r="W32" s="7">
        <v>80</v>
      </c>
      <c r="X32" s="7">
        <v>80</v>
      </c>
      <c r="Y32" s="7">
        <v>80</v>
      </c>
      <c r="Z32" s="7">
        <v>80</v>
      </c>
      <c r="AA32" s="7">
        <v>80</v>
      </c>
      <c r="AB32" s="7">
        <v>80</v>
      </c>
      <c r="AC32" s="7">
        <v>80</v>
      </c>
      <c r="AD32" s="7">
        <v>80</v>
      </c>
      <c r="AE32" s="7">
        <v>80</v>
      </c>
      <c r="AF32" s="7">
        <v>80</v>
      </c>
      <c r="AG32" s="7">
        <v>80</v>
      </c>
      <c r="AH32" s="7">
        <v>80</v>
      </c>
      <c r="AI32" s="7">
        <v>80</v>
      </c>
      <c r="AJ32" s="7">
        <v>80</v>
      </c>
      <c r="AK32" s="8"/>
      <c r="AL32" s="8"/>
    </row>
    <row r="33" spans="1:38" x14ac:dyDescent="0.2">
      <c r="A33" s="7" t="s">
        <v>5</v>
      </c>
      <c r="B33" s="7" t="s">
        <v>7</v>
      </c>
      <c r="C33" s="9" t="s">
        <v>16</v>
      </c>
      <c r="D33" s="9" t="s">
        <v>21</v>
      </c>
      <c r="E33" s="3" t="s">
        <v>33</v>
      </c>
      <c r="F33" s="20" t="s">
        <v>107</v>
      </c>
      <c r="G33" s="28" t="s">
        <v>113</v>
      </c>
      <c r="H33" s="27"/>
      <c r="I33" s="7"/>
      <c r="J33" s="7">
        <v>223</v>
      </c>
      <c r="K33" s="43">
        <v>223</v>
      </c>
      <c r="L33" s="43">
        <f t="shared" si="1"/>
        <v>640</v>
      </c>
      <c r="M33" s="8"/>
      <c r="N33" s="8"/>
      <c r="O33" s="8"/>
      <c r="P33" s="7">
        <v>80</v>
      </c>
      <c r="Q33" s="7">
        <v>80</v>
      </c>
      <c r="R33" s="7">
        <v>80</v>
      </c>
      <c r="S33" s="7">
        <v>80</v>
      </c>
      <c r="T33" s="7">
        <v>80</v>
      </c>
      <c r="U33" s="7">
        <v>80</v>
      </c>
      <c r="V33" s="7">
        <v>80</v>
      </c>
      <c r="W33" s="7">
        <v>80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2">
      <c r="A34" s="7" t="s">
        <v>5</v>
      </c>
      <c r="B34" s="7" t="s">
        <v>7</v>
      </c>
      <c r="C34" s="9" t="s">
        <v>16</v>
      </c>
      <c r="D34" s="9" t="s">
        <v>22</v>
      </c>
      <c r="E34" s="4" t="s">
        <v>34</v>
      </c>
      <c r="F34" s="20" t="s">
        <v>107</v>
      </c>
      <c r="G34" s="28" t="s">
        <v>113</v>
      </c>
      <c r="H34" s="27"/>
      <c r="I34" s="7">
        <v>14</v>
      </c>
      <c r="J34" s="7">
        <v>142</v>
      </c>
      <c r="K34" s="43">
        <v>156</v>
      </c>
      <c r="L34" s="43">
        <f t="shared" si="1"/>
        <v>960</v>
      </c>
      <c r="M34" s="8"/>
      <c r="N34" s="8"/>
      <c r="O34" s="8"/>
      <c r="P34" s="7">
        <v>80</v>
      </c>
      <c r="Q34" s="7">
        <v>80</v>
      </c>
      <c r="R34" s="7">
        <v>80</v>
      </c>
      <c r="S34" s="7">
        <v>80</v>
      </c>
      <c r="T34" s="7">
        <v>80</v>
      </c>
      <c r="U34" s="7">
        <v>80</v>
      </c>
      <c r="V34" s="7">
        <v>80</v>
      </c>
      <c r="W34" s="7">
        <v>80</v>
      </c>
      <c r="X34" s="7">
        <v>80</v>
      </c>
      <c r="Y34" s="7">
        <v>80</v>
      </c>
      <c r="Z34" s="7">
        <v>80</v>
      </c>
      <c r="AA34" s="7">
        <v>80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2">
      <c r="A35" s="7" t="s">
        <v>5</v>
      </c>
      <c r="B35" s="7" t="s">
        <v>7</v>
      </c>
      <c r="C35" s="10" t="s">
        <v>23</v>
      </c>
      <c r="D35" s="10" t="s">
        <v>24</v>
      </c>
      <c r="E35" s="2" t="s">
        <v>35</v>
      </c>
      <c r="F35" s="20" t="s">
        <v>107</v>
      </c>
      <c r="G35" s="28" t="s">
        <v>113</v>
      </c>
      <c r="H35" s="27"/>
      <c r="I35" s="7"/>
      <c r="J35" s="7">
        <v>120</v>
      </c>
      <c r="K35" s="43">
        <v>120</v>
      </c>
      <c r="L35" s="43">
        <f t="shared" si="1"/>
        <v>750</v>
      </c>
      <c r="M35" s="8"/>
      <c r="N35" s="8"/>
      <c r="O35" s="8"/>
      <c r="P35" s="7">
        <v>50</v>
      </c>
      <c r="Q35" s="7">
        <v>50</v>
      </c>
      <c r="R35" s="7">
        <v>50</v>
      </c>
      <c r="S35" s="7">
        <v>50</v>
      </c>
      <c r="T35" s="7">
        <v>50</v>
      </c>
      <c r="U35" s="7">
        <v>50</v>
      </c>
      <c r="V35" s="7">
        <v>50</v>
      </c>
      <c r="W35" s="7">
        <v>50</v>
      </c>
      <c r="X35" s="7">
        <v>50</v>
      </c>
      <c r="Y35" s="7">
        <v>50</v>
      </c>
      <c r="Z35" s="7">
        <v>50</v>
      </c>
      <c r="AA35" s="7">
        <v>50</v>
      </c>
      <c r="AB35" s="7">
        <v>50</v>
      </c>
      <c r="AC35" s="7">
        <v>50</v>
      </c>
      <c r="AD35" s="7">
        <v>50</v>
      </c>
      <c r="AE35" s="8"/>
      <c r="AF35" s="8"/>
      <c r="AG35" s="8"/>
      <c r="AH35" s="8"/>
      <c r="AI35" s="8"/>
      <c r="AJ35" s="8"/>
      <c r="AK35" s="8"/>
      <c r="AL35" s="8"/>
    </row>
    <row r="36" spans="1:38" x14ac:dyDescent="0.2">
      <c r="A36" s="7" t="s">
        <v>5</v>
      </c>
      <c r="B36" s="7" t="s">
        <v>7</v>
      </c>
      <c r="C36" s="10" t="s">
        <v>23</v>
      </c>
      <c r="D36" s="10" t="s">
        <v>25</v>
      </c>
      <c r="E36" s="2" t="s">
        <v>35</v>
      </c>
      <c r="F36" s="22" t="s">
        <v>110</v>
      </c>
      <c r="G36" s="27" t="s">
        <v>111</v>
      </c>
      <c r="H36" s="27"/>
      <c r="I36" s="8"/>
      <c r="J36" s="8">
        <v>231</v>
      </c>
      <c r="K36" s="12">
        <v>231</v>
      </c>
      <c r="L36" s="12">
        <f t="shared" si="1"/>
        <v>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2">
      <c r="A37" s="7" t="s">
        <v>5</v>
      </c>
      <c r="B37" s="7" t="s">
        <v>8</v>
      </c>
      <c r="C37" s="7" t="s">
        <v>5</v>
      </c>
      <c r="D37" s="7" t="s">
        <v>6</v>
      </c>
      <c r="E37" s="3" t="s">
        <v>33</v>
      </c>
      <c r="F37" s="22" t="s">
        <v>110</v>
      </c>
      <c r="G37" s="27" t="s">
        <v>111</v>
      </c>
      <c r="H37" s="27"/>
      <c r="I37" s="8">
        <v>40</v>
      </c>
      <c r="J37" s="8">
        <v>450</v>
      </c>
      <c r="K37" s="12">
        <v>490</v>
      </c>
      <c r="L37" s="12">
        <f t="shared" si="1"/>
        <v>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2">
      <c r="A38" s="7" t="s">
        <v>5</v>
      </c>
      <c r="B38" s="7" t="s">
        <v>8</v>
      </c>
      <c r="C38" s="7" t="s">
        <v>5</v>
      </c>
      <c r="D38" s="7" t="s">
        <v>7</v>
      </c>
      <c r="E38" s="5" t="s">
        <v>32</v>
      </c>
      <c r="F38" s="21" t="s">
        <v>106</v>
      </c>
      <c r="G38" s="27" t="s">
        <v>111</v>
      </c>
      <c r="H38" s="27"/>
      <c r="I38" s="8">
        <v>281</v>
      </c>
      <c r="J38" s="8">
        <v>2769</v>
      </c>
      <c r="K38" s="12">
        <v>3050</v>
      </c>
      <c r="L38" s="12">
        <f t="shared" si="1"/>
        <v>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2">
      <c r="A39" s="7" t="s">
        <v>5</v>
      </c>
      <c r="B39" s="7" t="s">
        <v>8</v>
      </c>
      <c r="C39" s="7" t="s">
        <v>5</v>
      </c>
      <c r="D39" s="7" t="s">
        <v>9</v>
      </c>
      <c r="E39" s="3" t="s">
        <v>33</v>
      </c>
      <c r="F39" s="22" t="s">
        <v>110</v>
      </c>
      <c r="G39" s="27" t="s">
        <v>111</v>
      </c>
      <c r="H39" s="27"/>
      <c r="I39" s="8"/>
      <c r="J39" s="8">
        <v>179</v>
      </c>
      <c r="K39" s="12">
        <v>179</v>
      </c>
      <c r="L39" s="12">
        <f t="shared" si="1"/>
        <v>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2">
      <c r="A40" s="7" t="s">
        <v>5</v>
      </c>
      <c r="B40" s="7" t="s">
        <v>8</v>
      </c>
      <c r="C40" s="7" t="s">
        <v>5</v>
      </c>
      <c r="D40" s="7" t="s">
        <v>26</v>
      </c>
      <c r="E40" s="5" t="s">
        <v>32</v>
      </c>
      <c r="F40" s="21" t="s">
        <v>106</v>
      </c>
      <c r="G40" s="27" t="s">
        <v>111</v>
      </c>
      <c r="H40" s="27"/>
      <c r="I40" s="8"/>
      <c r="J40" s="8">
        <v>97</v>
      </c>
      <c r="K40" s="12">
        <v>97</v>
      </c>
      <c r="L40" s="12">
        <f t="shared" si="1"/>
        <v>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2">
      <c r="A41" s="7" t="s">
        <v>5</v>
      </c>
      <c r="B41" s="7" t="s">
        <v>8</v>
      </c>
      <c r="C41" s="7" t="s">
        <v>5</v>
      </c>
      <c r="D41" s="7" t="s">
        <v>10</v>
      </c>
      <c r="E41" s="5" t="s">
        <v>32</v>
      </c>
      <c r="F41" s="21" t="s">
        <v>106</v>
      </c>
      <c r="G41" s="27" t="s">
        <v>111</v>
      </c>
      <c r="H41" s="27"/>
      <c r="I41" s="8">
        <v>41</v>
      </c>
      <c r="J41" s="8">
        <v>548</v>
      </c>
      <c r="K41" s="12">
        <v>589</v>
      </c>
      <c r="L41" s="12">
        <f t="shared" si="1"/>
        <v>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2">
      <c r="A42" s="7" t="s">
        <v>5</v>
      </c>
      <c r="B42" s="7" t="s">
        <v>8</v>
      </c>
      <c r="C42" s="7" t="s">
        <v>5</v>
      </c>
      <c r="D42" s="7" t="s">
        <v>11</v>
      </c>
      <c r="E42" s="5" t="s">
        <v>32</v>
      </c>
      <c r="F42" s="21" t="s">
        <v>106</v>
      </c>
      <c r="G42" s="27" t="s">
        <v>111</v>
      </c>
      <c r="H42" s="27"/>
      <c r="I42" s="8">
        <v>186</v>
      </c>
      <c r="J42" s="8">
        <v>2660</v>
      </c>
      <c r="K42" s="12">
        <v>2846</v>
      </c>
      <c r="L42" s="12">
        <f t="shared" si="1"/>
        <v>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2">
      <c r="A43" s="7" t="s">
        <v>5</v>
      </c>
      <c r="B43" s="7" t="s">
        <v>8</v>
      </c>
      <c r="C43" s="7" t="s">
        <v>5</v>
      </c>
      <c r="D43" s="7" t="s">
        <v>27</v>
      </c>
      <c r="E43" s="5" t="s">
        <v>32</v>
      </c>
      <c r="F43" s="21" t="s">
        <v>106</v>
      </c>
      <c r="G43" s="27" t="s">
        <v>111</v>
      </c>
      <c r="H43" s="27"/>
      <c r="I43" s="8">
        <v>48</v>
      </c>
      <c r="J43" s="8">
        <v>267</v>
      </c>
      <c r="K43" s="12">
        <v>315</v>
      </c>
      <c r="L43" s="12">
        <f t="shared" si="1"/>
        <v>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2">
      <c r="A44" s="7" t="s">
        <v>5</v>
      </c>
      <c r="B44" s="7" t="s">
        <v>8</v>
      </c>
      <c r="C44" s="7" t="s">
        <v>5</v>
      </c>
      <c r="D44" s="7" t="s">
        <v>12</v>
      </c>
      <c r="E44" s="5" t="s">
        <v>32</v>
      </c>
      <c r="F44" s="21" t="s">
        <v>106</v>
      </c>
      <c r="G44" s="27" t="s">
        <v>111</v>
      </c>
      <c r="H44" s="27"/>
      <c r="I44" s="8">
        <v>146</v>
      </c>
      <c r="J44" s="8">
        <v>1644</v>
      </c>
      <c r="K44" s="12">
        <v>1790</v>
      </c>
      <c r="L44" s="31">
        <f t="shared" si="1"/>
        <v>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x14ac:dyDescent="0.2">
      <c r="A45" s="7" t="s">
        <v>5</v>
      </c>
      <c r="B45" s="7" t="s">
        <v>8</v>
      </c>
      <c r="C45" s="7" t="s">
        <v>5</v>
      </c>
      <c r="D45" s="7" t="s">
        <v>13</v>
      </c>
      <c r="E45" s="3" t="s">
        <v>33</v>
      </c>
      <c r="F45" s="22" t="s">
        <v>110</v>
      </c>
      <c r="G45" s="27" t="s">
        <v>111</v>
      </c>
      <c r="H45" s="27"/>
      <c r="I45" s="8">
        <v>54</v>
      </c>
      <c r="J45" s="8">
        <v>909</v>
      </c>
      <c r="K45" s="12">
        <v>963</v>
      </c>
      <c r="L45" s="12">
        <f t="shared" si="1"/>
        <v>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x14ac:dyDescent="0.2">
      <c r="A46" s="7" t="s">
        <v>5</v>
      </c>
      <c r="B46" s="7" t="s">
        <v>8</v>
      </c>
      <c r="C46" s="7" t="s">
        <v>5</v>
      </c>
      <c r="D46" s="7" t="s">
        <v>14</v>
      </c>
      <c r="E46" s="5" t="s">
        <v>32</v>
      </c>
      <c r="F46" s="22" t="s">
        <v>110</v>
      </c>
      <c r="G46" s="27" t="s">
        <v>111</v>
      </c>
      <c r="H46" s="27"/>
      <c r="I46" s="8">
        <v>729</v>
      </c>
      <c r="J46" s="8">
        <v>6736</v>
      </c>
      <c r="K46" s="12">
        <v>7465</v>
      </c>
      <c r="L46" s="12">
        <f t="shared" si="1"/>
        <v>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x14ac:dyDescent="0.2">
      <c r="A47" s="7" t="s">
        <v>5</v>
      </c>
      <c r="B47" s="7" t="s">
        <v>8</v>
      </c>
      <c r="C47" s="7" t="s">
        <v>5</v>
      </c>
      <c r="D47" s="7" t="s">
        <v>15</v>
      </c>
      <c r="E47" s="3" t="s">
        <v>33</v>
      </c>
      <c r="F47" s="22" t="s">
        <v>110</v>
      </c>
      <c r="G47" s="27" t="s">
        <v>111</v>
      </c>
      <c r="H47" s="27"/>
      <c r="I47" s="8">
        <v>149</v>
      </c>
      <c r="J47" s="8">
        <v>1760</v>
      </c>
      <c r="K47" s="12">
        <v>1909</v>
      </c>
      <c r="L47" s="12">
        <f t="shared" si="1"/>
        <v>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x14ac:dyDescent="0.2">
      <c r="A48" s="7" t="s">
        <v>5</v>
      </c>
      <c r="B48" s="7" t="s">
        <v>8</v>
      </c>
      <c r="C48" s="9" t="s">
        <v>16</v>
      </c>
      <c r="D48" s="9" t="s">
        <v>17</v>
      </c>
      <c r="E48" s="3" t="s">
        <v>33</v>
      </c>
      <c r="F48" s="22" t="s">
        <v>110</v>
      </c>
      <c r="G48" s="27" t="s">
        <v>111</v>
      </c>
      <c r="H48" s="27"/>
      <c r="I48" s="8"/>
      <c r="J48" s="8">
        <v>316</v>
      </c>
      <c r="K48" s="12">
        <v>316</v>
      </c>
      <c r="L48" s="12">
        <f t="shared" si="1"/>
        <v>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x14ac:dyDescent="0.2">
      <c r="A49" s="7" t="s">
        <v>5</v>
      </c>
      <c r="B49" s="7" t="s">
        <v>8</v>
      </c>
      <c r="C49" s="9" t="s">
        <v>16</v>
      </c>
      <c r="D49" s="9" t="s">
        <v>18</v>
      </c>
      <c r="E49" s="4" t="s">
        <v>34</v>
      </c>
      <c r="F49" s="22" t="s">
        <v>110</v>
      </c>
      <c r="G49" s="27" t="s">
        <v>111</v>
      </c>
      <c r="H49" s="27"/>
      <c r="I49" s="8">
        <v>20</v>
      </c>
      <c r="J49" s="8">
        <v>281</v>
      </c>
      <c r="K49" s="12">
        <v>301</v>
      </c>
      <c r="L49" s="12">
        <f t="shared" si="1"/>
        <v>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x14ac:dyDescent="0.2">
      <c r="A50" s="7" t="s">
        <v>5</v>
      </c>
      <c r="B50" s="7" t="s">
        <v>8</v>
      </c>
      <c r="C50" s="9" t="s">
        <v>16</v>
      </c>
      <c r="D50" s="9" t="s">
        <v>19</v>
      </c>
      <c r="E50" s="2" t="s">
        <v>35</v>
      </c>
      <c r="F50" s="20" t="s">
        <v>107</v>
      </c>
      <c r="G50" s="28" t="s">
        <v>113</v>
      </c>
      <c r="H50" s="27"/>
      <c r="I50" s="7">
        <v>23</v>
      </c>
      <c r="J50" s="7">
        <v>454</v>
      </c>
      <c r="K50" s="43">
        <v>477</v>
      </c>
      <c r="L50" s="43">
        <f t="shared" si="1"/>
        <v>1320</v>
      </c>
      <c r="M50" s="8"/>
      <c r="N50" s="8"/>
      <c r="O50" s="8"/>
      <c r="P50" s="7">
        <v>60</v>
      </c>
      <c r="Q50" s="7">
        <v>60</v>
      </c>
      <c r="R50" s="7">
        <v>60</v>
      </c>
      <c r="S50" s="7">
        <v>60</v>
      </c>
      <c r="T50" s="7">
        <v>60</v>
      </c>
      <c r="U50" s="7">
        <v>60</v>
      </c>
      <c r="V50" s="7">
        <v>60</v>
      </c>
      <c r="W50" s="7">
        <v>60</v>
      </c>
      <c r="X50" s="7">
        <v>60</v>
      </c>
      <c r="Y50" s="7">
        <v>60</v>
      </c>
      <c r="Z50" s="7">
        <v>60</v>
      </c>
      <c r="AA50" s="7">
        <v>60</v>
      </c>
      <c r="AB50" s="7">
        <v>60</v>
      </c>
      <c r="AC50" s="7">
        <v>60</v>
      </c>
      <c r="AD50" s="7">
        <v>60</v>
      </c>
      <c r="AE50" s="7">
        <v>60</v>
      </c>
      <c r="AF50" s="7">
        <v>60</v>
      </c>
      <c r="AG50" s="7">
        <v>60</v>
      </c>
      <c r="AH50" s="7">
        <v>60</v>
      </c>
      <c r="AI50" s="7">
        <v>60</v>
      </c>
      <c r="AJ50" s="7">
        <v>60</v>
      </c>
      <c r="AK50" s="7">
        <v>60</v>
      </c>
      <c r="AL50" s="8"/>
    </row>
    <row r="51" spans="1:38" x14ac:dyDescent="0.2">
      <c r="A51" s="7" t="s">
        <v>5</v>
      </c>
      <c r="B51" s="7" t="s">
        <v>8</v>
      </c>
      <c r="C51" s="9" t="s">
        <v>16</v>
      </c>
      <c r="D51" s="9" t="s">
        <v>20</v>
      </c>
      <c r="E51" s="2" t="s">
        <v>35</v>
      </c>
      <c r="F51" s="20" t="s">
        <v>107</v>
      </c>
      <c r="G51" s="28" t="s">
        <v>113</v>
      </c>
      <c r="H51" s="27"/>
      <c r="I51" s="7">
        <v>8</v>
      </c>
      <c r="J51" s="7">
        <v>150</v>
      </c>
      <c r="K51" s="43">
        <v>158</v>
      </c>
      <c r="L51" s="43">
        <f t="shared" si="1"/>
        <v>1890</v>
      </c>
      <c r="M51" s="8"/>
      <c r="N51" s="8"/>
      <c r="O51" s="8"/>
      <c r="P51" s="7">
        <v>90</v>
      </c>
      <c r="Q51" s="7">
        <v>90</v>
      </c>
      <c r="R51" s="7">
        <v>90</v>
      </c>
      <c r="S51" s="7">
        <v>90</v>
      </c>
      <c r="T51" s="7">
        <v>90</v>
      </c>
      <c r="U51" s="7">
        <v>90</v>
      </c>
      <c r="V51" s="7">
        <v>90</v>
      </c>
      <c r="W51" s="7">
        <v>90</v>
      </c>
      <c r="X51" s="7">
        <v>90</v>
      </c>
      <c r="Y51" s="7">
        <v>90</v>
      </c>
      <c r="Z51" s="7">
        <v>90</v>
      </c>
      <c r="AA51" s="7">
        <v>90</v>
      </c>
      <c r="AB51" s="7">
        <v>90</v>
      </c>
      <c r="AC51" s="7">
        <v>90</v>
      </c>
      <c r="AD51" s="7">
        <v>90</v>
      </c>
      <c r="AE51" s="7">
        <v>90</v>
      </c>
      <c r="AF51" s="7">
        <v>90</v>
      </c>
      <c r="AG51" s="7">
        <v>90</v>
      </c>
      <c r="AH51" s="7">
        <v>90</v>
      </c>
      <c r="AI51" s="7">
        <v>90</v>
      </c>
      <c r="AJ51" s="7">
        <v>90</v>
      </c>
      <c r="AK51" s="8"/>
      <c r="AL51" s="8"/>
    </row>
    <row r="52" spans="1:38" x14ac:dyDescent="0.2">
      <c r="A52" s="7" t="s">
        <v>5</v>
      </c>
      <c r="B52" s="7" t="s">
        <v>8</v>
      </c>
      <c r="C52" s="9" t="s">
        <v>16</v>
      </c>
      <c r="D52" s="9" t="s">
        <v>21</v>
      </c>
      <c r="E52" s="3" t="s">
        <v>33</v>
      </c>
      <c r="F52" s="20" t="s">
        <v>107</v>
      </c>
      <c r="G52" s="28" t="s">
        <v>113</v>
      </c>
      <c r="H52" s="27"/>
      <c r="I52" s="7">
        <v>68</v>
      </c>
      <c r="J52" s="7">
        <v>666</v>
      </c>
      <c r="K52" s="43">
        <v>734</v>
      </c>
      <c r="L52" s="43">
        <f t="shared" si="1"/>
        <v>460</v>
      </c>
      <c r="M52" s="8"/>
      <c r="N52" s="8"/>
      <c r="O52" s="8"/>
      <c r="P52" s="7">
        <v>40</v>
      </c>
      <c r="Q52" s="7">
        <v>60</v>
      </c>
      <c r="R52" s="7">
        <v>60</v>
      </c>
      <c r="S52" s="7">
        <v>60</v>
      </c>
      <c r="T52" s="7">
        <v>60</v>
      </c>
      <c r="U52" s="7">
        <v>60</v>
      </c>
      <c r="V52" s="7">
        <v>60</v>
      </c>
      <c r="W52" s="7">
        <v>60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x14ac:dyDescent="0.2">
      <c r="A53" s="7" t="s">
        <v>5</v>
      </c>
      <c r="B53" s="7" t="s">
        <v>8</v>
      </c>
      <c r="C53" s="9" t="s">
        <v>16</v>
      </c>
      <c r="D53" s="9" t="s">
        <v>22</v>
      </c>
      <c r="E53" s="4" t="s">
        <v>34</v>
      </c>
      <c r="F53" s="20" t="s">
        <v>107</v>
      </c>
      <c r="G53" s="28" t="s">
        <v>113</v>
      </c>
      <c r="H53" s="27"/>
      <c r="I53" s="7">
        <v>111</v>
      </c>
      <c r="J53" s="7">
        <v>533</v>
      </c>
      <c r="K53" s="43">
        <v>644</v>
      </c>
      <c r="L53" s="43">
        <f>SUM(M53:AL53)</f>
        <v>1080</v>
      </c>
      <c r="M53" s="8"/>
      <c r="N53" s="8"/>
      <c r="O53" s="8"/>
      <c r="P53" s="7">
        <v>90</v>
      </c>
      <c r="Q53" s="7">
        <v>90</v>
      </c>
      <c r="R53" s="7">
        <v>90</v>
      </c>
      <c r="S53" s="7">
        <v>90</v>
      </c>
      <c r="T53" s="7">
        <v>90</v>
      </c>
      <c r="U53" s="7">
        <v>90</v>
      </c>
      <c r="V53" s="7">
        <v>90</v>
      </c>
      <c r="W53" s="7">
        <v>90</v>
      </c>
      <c r="X53" s="7">
        <v>90</v>
      </c>
      <c r="Y53" s="7">
        <v>90</v>
      </c>
      <c r="Z53" s="7">
        <v>90</v>
      </c>
      <c r="AA53" s="7">
        <v>90</v>
      </c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2">
      <c r="A54" s="7" t="s">
        <v>5</v>
      </c>
      <c r="B54" s="7" t="s">
        <v>8</v>
      </c>
      <c r="C54" s="10" t="s">
        <v>23</v>
      </c>
      <c r="D54" s="10" t="s">
        <v>24</v>
      </c>
      <c r="E54" s="2" t="s">
        <v>35</v>
      </c>
      <c r="F54" s="20" t="s">
        <v>107</v>
      </c>
      <c r="G54" s="28" t="s">
        <v>113</v>
      </c>
      <c r="H54" s="27"/>
      <c r="I54" s="7">
        <v>39</v>
      </c>
      <c r="J54" s="7">
        <v>162</v>
      </c>
      <c r="K54" s="43">
        <v>201</v>
      </c>
      <c r="L54" s="43">
        <f t="shared" si="1"/>
        <v>1350</v>
      </c>
      <c r="M54" s="8"/>
      <c r="N54" s="8"/>
      <c r="O54" s="8"/>
      <c r="P54" s="7">
        <v>90</v>
      </c>
      <c r="Q54" s="7">
        <v>90</v>
      </c>
      <c r="R54" s="7">
        <v>90</v>
      </c>
      <c r="S54" s="7">
        <v>90</v>
      </c>
      <c r="T54" s="7">
        <v>90</v>
      </c>
      <c r="U54" s="7">
        <v>90</v>
      </c>
      <c r="V54" s="7">
        <v>90</v>
      </c>
      <c r="W54" s="7">
        <v>90</v>
      </c>
      <c r="X54" s="7">
        <v>90</v>
      </c>
      <c r="Y54" s="7">
        <v>90</v>
      </c>
      <c r="Z54" s="7">
        <v>90</v>
      </c>
      <c r="AA54" s="7">
        <v>90</v>
      </c>
      <c r="AB54" s="7">
        <v>90</v>
      </c>
      <c r="AC54" s="7">
        <v>90</v>
      </c>
      <c r="AD54" s="7">
        <v>90</v>
      </c>
      <c r="AE54" s="8"/>
      <c r="AF54" s="8"/>
      <c r="AG54" s="8"/>
      <c r="AH54" s="8"/>
      <c r="AI54" s="8"/>
      <c r="AJ54" s="8"/>
      <c r="AK54" s="8"/>
      <c r="AL54" s="8"/>
    </row>
    <row r="55" spans="1:38" x14ac:dyDescent="0.2">
      <c r="A55" s="7" t="s">
        <v>5</v>
      </c>
      <c r="B55" s="7" t="s">
        <v>8</v>
      </c>
      <c r="C55" s="10" t="s">
        <v>23</v>
      </c>
      <c r="D55" s="10" t="s">
        <v>28</v>
      </c>
      <c r="E55" s="2" t="s">
        <v>35</v>
      </c>
      <c r="F55" s="20" t="s">
        <v>107</v>
      </c>
      <c r="G55" s="28" t="s">
        <v>113</v>
      </c>
      <c r="H55" s="27"/>
      <c r="I55" s="7"/>
      <c r="J55" s="7">
        <v>72</v>
      </c>
      <c r="K55" s="43">
        <v>72</v>
      </c>
      <c r="L55" s="43">
        <f t="shared" si="1"/>
        <v>100</v>
      </c>
      <c r="M55" s="8"/>
      <c r="N55" s="8"/>
      <c r="O55" s="8"/>
      <c r="P55" s="7">
        <v>10</v>
      </c>
      <c r="Q55" s="7">
        <v>10</v>
      </c>
      <c r="R55" s="7">
        <v>10</v>
      </c>
      <c r="S55" s="7">
        <v>10</v>
      </c>
      <c r="T55" s="7">
        <v>10</v>
      </c>
      <c r="U55" s="7">
        <v>10</v>
      </c>
      <c r="V55" s="7">
        <v>10</v>
      </c>
      <c r="W55" s="7">
        <v>10</v>
      </c>
      <c r="X55" s="7">
        <v>10</v>
      </c>
      <c r="Y55" s="7">
        <v>10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2">
      <c r="A56" s="7" t="s">
        <v>5</v>
      </c>
      <c r="B56" s="7" t="s">
        <v>8</v>
      </c>
      <c r="C56" s="10" t="s">
        <v>23</v>
      </c>
      <c r="D56" s="10" t="s">
        <v>25</v>
      </c>
      <c r="E56" s="2" t="s">
        <v>35</v>
      </c>
      <c r="F56" s="20" t="s">
        <v>107</v>
      </c>
      <c r="G56" s="28" t="s">
        <v>113</v>
      </c>
      <c r="H56" s="27"/>
      <c r="I56" s="7"/>
      <c r="J56" s="7">
        <v>198</v>
      </c>
      <c r="K56" s="43">
        <v>198</v>
      </c>
      <c r="L56" s="43">
        <f t="shared" si="1"/>
        <v>285</v>
      </c>
      <c r="M56" s="8"/>
      <c r="N56" s="8"/>
      <c r="O56" s="8"/>
      <c r="P56" s="7">
        <v>15</v>
      </c>
      <c r="Q56" s="7">
        <v>30</v>
      </c>
      <c r="R56" s="7">
        <v>30</v>
      </c>
      <c r="S56" s="7">
        <v>30</v>
      </c>
      <c r="T56" s="7">
        <v>30</v>
      </c>
      <c r="U56" s="7">
        <v>30</v>
      </c>
      <c r="V56" s="7">
        <v>30</v>
      </c>
      <c r="W56" s="7">
        <v>30</v>
      </c>
      <c r="X56" s="7">
        <v>30</v>
      </c>
      <c r="Y56" s="7">
        <v>30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x14ac:dyDescent="0.2">
      <c r="A57" s="7" t="s">
        <v>5</v>
      </c>
      <c r="B57" s="7" t="s">
        <v>9</v>
      </c>
      <c r="C57" s="7" t="s">
        <v>5</v>
      </c>
      <c r="D57" s="7" t="s">
        <v>6</v>
      </c>
      <c r="E57" s="3" t="s">
        <v>33</v>
      </c>
      <c r="F57" s="22" t="s">
        <v>110</v>
      </c>
      <c r="G57" s="27" t="s">
        <v>111</v>
      </c>
      <c r="H57" s="27"/>
      <c r="I57" s="8">
        <v>12</v>
      </c>
      <c r="J57" s="8">
        <v>113</v>
      </c>
      <c r="K57" s="12">
        <v>125</v>
      </c>
      <c r="L57" s="12">
        <f t="shared" si="1"/>
        <v>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x14ac:dyDescent="0.2">
      <c r="A58" s="7" t="s">
        <v>5</v>
      </c>
      <c r="B58" s="7" t="s">
        <v>9</v>
      </c>
      <c r="C58" s="7" t="s">
        <v>5</v>
      </c>
      <c r="D58" s="7" t="s">
        <v>7</v>
      </c>
      <c r="E58" s="5" t="s">
        <v>32</v>
      </c>
      <c r="F58" s="21" t="s">
        <v>106</v>
      </c>
      <c r="G58" s="27" t="s">
        <v>111</v>
      </c>
      <c r="H58" s="27"/>
      <c r="I58" s="8"/>
      <c r="J58" s="8">
        <v>13</v>
      </c>
      <c r="K58" s="12">
        <v>13</v>
      </c>
      <c r="L58" s="12">
        <f t="shared" si="1"/>
        <v>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x14ac:dyDescent="0.2">
      <c r="A59" s="7" t="s">
        <v>5</v>
      </c>
      <c r="B59" s="7" t="s">
        <v>9</v>
      </c>
      <c r="C59" s="7" t="s">
        <v>5</v>
      </c>
      <c r="D59" s="7" t="s">
        <v>8</v>
      </c>
      <c r="E59" s="3" t="s">
        <v>33</v>
      </c>
      <c r="F59" s="21" t="s">
        <v>106</v>
      </c>
      <c r="G59" s="27" t="s">
        <v>111</v>
      </c>
      <c r="H59" s="27"/>
      <c r="I59" s="8">
        <v>11</v>
      </c>
      <c r="J59" s="8">
        <v>142</v>
      </c>
      <c r="K59" s="12">
        <v>153</v>
      </c>
      <c r="L59" s="12">
        <f t="shared" si="1"/>
        <v>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x14ac:dyDescent="0.2">
      <c r="A60" s="7" t="s">
        <v>5</v>
      </c>
      <c r="B60" s="7" t="s">
        <v>9</v>
      </c>
      <c r="C60" s="7" t="s">
        <v>5</v>
      </c>
      <c r="D60" s="7" t="s">
        <v>10</v>
      </c>
      <c r="E60" s="5" t="s">
        <v>32</v>
      </c>
      <c r="F60" s="20" t="s">
        <v>107</v>
      </c>
      <c r="G60" s="29" t="s">
        <v>114</v>
      </c>
      <c r="H60" s="27"/>
      <c r="I60" s="7">
        <v>18</v>
      </c>
      <c r="J60" s="7">
        <v>37</v>
      </c>
      <c r="K60" s="43">
        <v>55</v>
      </c>
      <c r="L60" s="43">
        <f t="shared" si="1"/>
        <v>60</v>
      </c>
      <c r="M60" s="8"/>
      <c r="N60" s="8"/>
      <c r="O60" s="8"/>
      <c r="P60" s="7">
        <v>30</v>
      </c>
      <c r="Q60" s="7">
        <v>30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x14ac:dyDescent="0.2">
      <c r="A61" s="7" t="s">
        <v>5</v>
      </c>
      <c r="B61" s="7" t="s">
        <v>9</v>
      </c>
      <c r="C61" s="7" t="s">
        <v>5</v>
      </c>
      <c r="D61" s="7" t="s">
        <v>11</v>
      </c>
      <c r="E61" s="5" t="s">
        <v>32</v>
      </c>
      <c r="F61" s="20" t="s">
        <v>107</v>
      </c>
      <c r="G61" s="29" t="s">
        <v>114</v>
      </c>
      <c r="H61" s="27"/>
      <c r="I61" s="7">
        <v>16</v>
      </c>
      <c r="J61" s="7">
        <v>52</v>
      </c>
      <c r="K61" s="43">
        <v>68</v>
      </c>
      <c r="L61" s="43">
        <f t="shared" si="1"/>
        <v>60</v>
      </c>
      <c r="M61" s="8"/>
      <c r="N61" s="8"/>
      <c r="O61" s="8"/>
      <c r="P61" s="7">
        <v>30</v>
      </c>
      <c r="Q61" s="7">
        <v>30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x14ac:dyDescent="0.2">
      <c r="A62" s="7" t="s">
        <v>5</v>
      </c>
      <c r="B62" s="7" t="s">
        <v>9</v>
      </c>
      <c r="C62" s="7" t="s">
        <v>5</v>
      </c>
      <c r="D62" s="7" t="s">
        <v>12</v>
      </c>
      <c r="E62" s="5" t="s">
        <v>32</v>
      </c>
      <c r="F62" s="20" t="s">
        <v>107</v>
      </c>
      <c r="G62" s="29" t="s">
        <v>114</v>
      </c>
      <c r="H62" s="27"/>
      <c r="I62" s="7"/>
      <c r="J62" s="7">
        <v>43</v>
      </c>
      <c r="K62" s="43">
        <v>43</v>
      </c>
      <c r="L62" s="43">
        <f t="shared" si="1"/>
        <v>20</v>
      </c>
      <c r="M62" s="8"/>
      <c r="N62" s="8"/>
      <c r="O62" s="8"/>
      <c r="P62" s="8"/>
      <c r="Q62" s="8"/>
      <c r="R62" s="8"/>
      <c r="S62" s="8"/>
      <c r="T62" s="7">
        <v>10</v>
      </c>
      <c r="U62" s="7">
        <v>10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x14ac:dyDescent="0.2">
      <c r="A63" s="7" t="s">
        <v>5</v>
      </c>
      <c r="B63" s="7" t="s">
        <v>9</v>
      </c>
      <c r="C63" s="7" t="s">
        <v>5</v>
      </c>
      <c r="D63" s="7" t="s">
        <v>13</v>
      </c>
      <c r="E63" s="3" t="s">
        <v>33</v>
      </c>
      <c r="F63" s="22" t="s">
        <v>110</v>
      </c>
      <c r="G63" s="27" t="s">
        <v>111</v>
      </c>
      <c r="H63" s="27"/>
      <c r="I63" s="8"/>
      <c r="J63" s="8">
        <v>129</v>
      </c>
      <c r="K63" s="12">
        <v>129</v>
      </c>
      <c r="L63" s="12">
        <f t="shared" si="1"/>
        <v>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x14ac:dyDescent="0.2">
      <c r="A64" s="7" t="s">
        <v>5</v>
      </c>
      <c r="B64" s="7" t="s">
        <v>9</v>
      </c>
      <c r="C64" s="7" t="s">
        <v>5</v>
      </c>
      <c r="D64" s="7" t="s">
        <v>14</v>
      </c>
      <c r="E64" s="5" t="s">
        <v>32</v>
      </c>
      <c r="F64" s="20" t="s">
        <v>107</v>
      </c>
      <c r="G64" s="29" t="s">
        <v>114</v>
      </c>
      <c r="H64" s="27"/>
      <c r="I64" s="7">
        <v>43</v>
      </c>
      <c r="J64" s="7">
        <v>74</v>
      </c>
      <c r="K64" s="43">
        <v>117</v>
      </c>
      <c r="L64" s="48">
        <f t="shared" si="1"/>
        <v>60</v>
      </c>
      <c r="M64" s="7">
        <v>10</v>
      </c>
      <c r="N64" s="7">
        <v>10</v>
      </c>
      <c r="O64" s="7">
        <v>20</v>
      </c>
      <c r="P64" s="7">
        <v>10</v>
      </c>
      <c r="Q64" s="7">
        <v>10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x14ac:dyDescent="0.2">
      <c r="A65" s="7" t="s">
        <v>5</v>
      </c>
      <c r="B65" s="7" t="s">
        <v>9</v>
      </c>
      <c r="C65" s="7" t="s">
        <v>5</v>
      </c>
      <c r="D65" s="7" t="s">
        <v>15</v>
      </c>
      <c r="E65" s="3" t="s">
        <v>33</v>
      </c>
      <c r="F65" s="22" t="s">
        <v>110</v>
      </c>
      <c r="G65" s="27" t="s">
        <v>111</v>
      </c>
      <c r="H65" s="27"/>
      <c r="I65" s="8"/>
      <c r="J65" s="8">
        <v>149</v>
      </c>
      <c r="K65" s="12">
        <v>149</v>
      </c>
      <c r="L65" s="12">
        <f t="shared" si="1"/>
        <v>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x14ac:dyDescent="0.2">
      <c r="A66" s="7" t="s">
        <v>5</v>
      </c>
      <c r="B66" s="7" t="s">
        <v>9</v>
      </c>
      <c r="C66" s="9" t="s">
        <v>16</v>
      </c>
      <c r="D66" s="9" t="s">
        <v>17</v>
      </c>
      <c r="E66" s="3" t="s">
        <v>33</v>
      </c>
      <c r="F66" s="22" t="s">
        <v>110</v>
      </c>
      <c r="G66" s="27" t="s">
        <v>111</v>
      </c>
      <c r="H66" s="27"/>
      <c r="I66" s="8">
        <v>70</v>
      </c>
      <c r="J66" s="8">
        <v>101</v>
      </c>
      <c r="K66" s="12">
        <v>171</v>
      </c>
      <c r="L66" s="12">
        <f t="shared" si="1"/>
        <v>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x14ac:dyDescent="0.2">
      <c r="A67" s="7" t="s">
        <v>5</v>
      </c>
      <c r="B67" s="7" t="s">
        <v>9</v>
      </c>
      <c r="C67" s="9" t="s">
        <v>16</v>
      </c>
      <c r="D67" s="9" t="s">
        <v>19</v>
      </c>
      <c r="E67" s="2" t="s">
        <v>35</v>
      </c>
      <c r="F67" s="20" t="s">
        <v>107</v>
      </c>
      <c r="G67" s="29" t="s">
        <v>114</v>
      </c>
      <c r="H67" s="27"/>
      <c r="I67" s="7">
        <v>13</v>
      </c>
      <c r="J67" s="7">
        <v>18</v>
      </c>
      <c r="K67" s="43">
        <v>31</v>
      </c>
      <c r="L67" s="43">
        <f t="shared" ref="L67:L86" si="2">SUM(M67:AL67)</f>
        <v>170</v>
      </c>
      <c r="M67" s="8"/>
      <c r="N67" s="8"/>
      <c r="O67" s="8"/>
      <c r="P67" s="8"/>
      <c r="Q67" s="8"/>
      <c r="R67" s="8"/>
      <c r="S67" s="8"/>
      <c r="T67" s="8"/>
      <c r="U67" s="7">
        <v>10</v>
      </c>
      <c r="V67" s="7">
        <v>10</v>
      </c>
      <c r="W67" s="7">
        <v>10</v>
      </c>
      <c r="X67" s="7">
        <v>10</v>
      </c>
      <c r="Y67" s="7">
        <v>10</v>
      </c>
      <c r="Z67" s="7">
        <v>10</v>
      </c>
      <c r="AA67" s="7">
        <v>10</v>
      </c>
      <c r="AB67" s="7">
        <v>10</v>
      </c>
      <c r="AC67" s="7">
        <v>10</v>
      </c>
      <c r="AD67" s="7">
        <v>10</v>
      </c>
      <c r="AE67" s="7">
        <v>10</v>
      </c>
      <c r="AF67" s="7">
        <v>10</v>
      </c>
      <c r="AG67" s="7">
        <v>10</v>
      </c>
      <c r="AH67" s="7">
        <v>10</v>
      </c>
      <c r="AI67" s="7">
        <v>10</v>
      </c>
      <c r="AJ67" s="7">
        <v>10</v>
      </c>
      <c r="AK67" s="7">
        <v>10</v>
      </c>
      <c r="AL67" s="8"/>
    </row>
    <row r="68" spans="1:38" x14ac:dyDescent="0.2">
      <c r="A68" s="7" t="s">
        <v>5</v>
      </c>
      <c r="B68" s="7" t="s">
        <v>9</v>
      </c>
      <c r="C68" s="9" t="s">
        <v>16</v>
      </c>
      <c r="D68" s="9" t="s">
        <v>21</v>
      </c>
      <c r="E68" s="3" t="s">
        <v>33</v>
      </c>
      <c r="F68" s="22" t="s">
        <v>110</v>
      </c>
      <c r="G68" s="27" t="s">
        <v>111</v>
      </c>
      <c r="H68" s="27"/>
      <c r="I68" s="8">
        <v>16</v>
      </c>
      <c r="J68" s="8">
        <v>31</v>
      </c>
      <c r="K68" s="12">
        <v>47</v>
      </c>
      <c r="L68" s="12">
        <f t="shared" si="2"/>
        <v>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x14ac:dyDescent="0.2">
      <c r="A69" s="7" t="s">
        <v>5</v>
      </c>
      <c r="B69" s="7" t="s">
        <v>9</v>
      </c>
      <c r="C69" s="9" t="s">
        <v>16</v>
      </c>
      <c r="D69" s="9" t="s">
        <v>22</v>
      </c>
      <c r="E69" s="4" t="s">
        <v>34</v>
      </c>
      <c r="F69" s="22" t="s">
        <v>110</v>
      </c>
      <c r="G69" s="27" t="s">
        <v>111</v>
      </c>
      <c r="H69" s="27"/>
      <c r="I69" s="8">
        <v>62</v>
      </c>
      <c r="J69" s="8">
        <v>87</v>
      </c>
      <c r="K69" s="12">
        <v>149</v>
      </c>
      <c r="L69" s="12">
        <f t="shared" si="2"/>
        <v>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x14ac:dyDescent="0.2">
      <c r="A70" s="7" t="s">
        <v>5</v>
      </c>
      <c r="B70" s="7" t="s">
        <v>26</v>
      </c>
      <c r="C70" s="7" t="s">
        <v>5</v>
      </c>
      <c r="D70" s="7" t="s">
        <v>7</v>
      </c>
      <c r="E70" s="5" t="s">
        <v>32</v>
      </c>
      <c r="F70" s="22" t="s">
        <v>110</v>
      </c>
      <c r="G70" s="27" t="s">
        <v>111</v>
      </c>
      <c r="H70" s="27"/>
      <c r="I70" s="8"/>
      <c r="J70" s="8">
        <v>21</v>
      </c>
      <c r="K70" s="12">
        <v>21</v>
      </c>
      <c r="L70" s="12">
        <f t="shared" si="2"/>
        <v>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x14ac:dyDescent="0.2">
      <c r="A71" s="7" t="s">
        <v>5</v>
      </c>
      <c r="B71" s="7" t="s">
        <v>26</v>
      </c>
      <c r="C71" s="7" t="s">
        <v>5</v>
      </c>
      <c r="D71" s="7" t="s">
        <v>8</v>
      </c>
      <c r="E71" s="3" t="s">
        <v>33</v>
      </c>
      <c r="F71" s="21" t="s">
        <v>106</v>
      </c>
      <c r="G71" s="27" t="s">
        <v>111</v>
      </c>
      <c r="H71" s="27"/>
      <c r="I71" s="8"/>
      <c r="J71" s="8">
        <v>24</v>
      </c>
      <c r="K71" s="12">
        <v>24</v>
      </c>
      <c r="L71" s="12">
        <f t="shared" si="2"/>
        <v>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x14ac:dyDescent="0.2">
      <c r="A72" s="7" t="s">
        <v>5</v>
      </c>
      <c r="B72" s="7" t="s">
        <v>26</v>
      </c>
      <c r="C72" s="7" t="s">
        <v>5</v>
      </c>
      <c r="D72" s="7" t="s">
        <v>10</v>
      </c>
      <c r="E72" s="5" t="s">
        <v>32</v>
      </c>
      <c r="F72" s="22" t="s">
        <v>110</v>
      </c>
      <c r="G72" s="27" t="s">
        <v>111</v>
      </c>
      <c r="H72" s="27"/>
      <c r="I72" s="8">
        <v>7</v>
      </c>
      <c r="J72" s="8">
        <v>77</v>
      </c>
      <c r="K72" s="12">
        <v>84</v>
      </c>
      <c r="L72" s="12">
        <f t="shared" si="2"/>
        <v>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x14ac:dyDescent="0.2">
      <c r="A73" s="7" t="s">
        <v>5</v>
      </c>
      <c r="B73" s="7" t="s">
        <v>26</v>
      </c>
      <c r="C73" s="7" t="s">
        <v>5</v>
      </c>
      <c r="D73" s="7" t="s">
        <v>11</v>
      </c>
      <c r="E73" s="5" t="s">
        <v>32</v>
      </c>
      <c r="F73" s="22" t="s">
        <v>110</v>
      </c>
      <c r="G73" s="27" t="s">
        <v>111</v>
      </c>
      <c r="H73" s="27"/>
      <c r="I73" s="8">
        <v>4</v>
      </c>
      <c r="J73" s="8">
        <v>92</v>
      </c>
      <c r="K73" s="12">
        <v>96</v>
      </c>
      <c r="L73" s="12">
        <f t="shared" si="2"/>
        <v>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x14ac:dyDescent="0.2">
      <c r="A74" s="7" t="s">
        <v>5</v>
      </c>
      <c r="B74" s="7" t="s">
        <v>26</v>
      </c>
      <c r="C74" s="7" t="s">
        <v>5</v>
      </c>
      <c r="D74" s="7" t="s">
        <v>27</v>
      </c>
      <c r="E74" s="5" t="s">
        <v>32</v>
      </c>
      <c r="F74" s="22" t="s">
        <v>110</v>
      </c>
      <c r="G74" s="27" t="s">
        <v>111</v>
      </c>
      <c r="H74" s="27"/>
      <c r="I74" s="8"/>
      <c r="J74" s="8">
        <v>37</v>
      </c>
      <c r="K74" s="12">
        <v>37</v>
      </c>
      <c r="L74" s="12">
        <f t="shared" si="2"/>
        <v>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x14ac:dyDescent="0.2">
      <c r="A75" s="7" t="s">
        <v>5</v>
      </c>
      <c r="B75" s="7" t="s">
        <v>26</v>
      </c>
      <c r="C75" s="7" t="s">
        <v>5</v>
      </c>
      <c r="D75" s="7" t="s">
        <v>12</v>
      </c>
      <c r="E75" s="5" t="s">
        <v>32</v>
      </c>
      <c r="F75" s="22" t="s">
        <v>110</v>
      </c>
      <c r="G75" s="27" t="s">
        <v>111</v>
      </c>
      <c r="H75" s="27"/>
      <c r="I75" s="8">
        <v>25</v>
      </c>
      <c r="J75" s="8">
        <v>114</v>
      </c>
      <c r="K75" s="12">
        <v>139</v>
      </c>
      <c r="L75" s="12">
        <f t="shared" si="2"/>
        <v>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1:38" x14ac:dyDescent="0.2">
      <c r="A76" s="7" t="s">
        <v>5</v>
      </c>
      <c r="B76" s="7" t="s">
        <v>26</v>
      </c>
      <c r="C76" s="7" t="s">
        <v>5</v>
      </c>
      <c r="D76" s="7" t="s">
        <v>14</v>
      </c>
      <c r="E76" s="5" t="s">
        <v>32</v>
      </c>
      <c r="F76" s="20" t="s">
        <v>107</v>
      </c>
      <c r="G76" s="29" t="s">
        <v>114</v>
      </c>
      <c r="H76" s="27"/>
      <c r="I76" s="7">
        <v>2</v>
      </c>
      <c r="J76" s="7">
        <v>50</v>
      </c>
      <c r="K76" s="43">
        <v>52</v>
      </c>
      <c r="L76" s="43">
        <f t="shared" si="2"/>
        <v>180</v>
      </c>
      <c r="M76" s="7">
        <v>60</v>
      </c>
      <c r="N76" s="7">
        <v>60</v>
      </c>
      <c r="O76" s="7">
        <v>60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x14ac:dyDescent="0.2">
      <c r="A77" s="7" t="s">
        <v>5</v>
      </c>
      <c r="B77" s="7" t="s">
        <v>26</v>
      </c>
      <c r="C77" s="7" t="s">
        <v>5</v>
      </c>
      <c r="D77" s="7" t="s">
        <v>15</v>
      </c>
      <c r="E77" s="3" t="s">
        <v>33</v>
      </c>
      <c r="F77" s="21" t="s">
        <v>106</v>
      </c>
      <c r="G77" s="27" t="s">
        <v>111</v>
      </c>
      <c r="H77" s="27"/>
      <c r="I77" s="8"/>
      <c r="J77" s="8">
        <v>46</v>
      </c>
      <c r="K77" s="12">
        <v>46</v>
      </c>
      <c r="L77" s="12">
        <f t="shared" si="2"/>
        <v>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1:38" x14ac:dyDescent="0.2">
      <c r="A78" s="7" t="s">
        <v>5</v>
      </c>
      <c r="B78" s="7" t="s">
        <v>26</v>
      </c>
      <c r="C78" s="9" t="s">
        <v>16</v>
      </c>
      <c r="D78" s="9" t="s">
        <v>19</v>
      </c>
      <c r="E78" s="2" t="s">
        <v>35</v>
      </c>
      <c r="F78" s="22" t="s">
        <v>110</v>
      </c>
      <c r="G78" s="27" t="s">
        <v>111</v>
      </c>
      <c r="H78" s="27"/>
      <c r="I78" s="8">
        <v>8</v>
      </c>
      <c r="J78" s="8">
        <v>13</v>
      </c>
      <c r="K78" s="12">
        <v>21</v>
      </c>
      <c r="L78" s="12">
        <f t="shared" si="2"/>
        <v>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x14ac:dyDescent="0.2">
      <c r="A79" s="7" t="s">
        <v>5</v>
      </c>
      <c r="B79" s="7" t="s">
        <v>26</v>
      </c>
      <c r="C79" s="9" t="s">
        <v>16</v>
      </c>
      <c r="D79" s="9" t="s">
        <v>21</v>
      </c>
      <c r="E79" s="3" t="s">
        <v>33</v>
      </c>
      <c r="F79" s="21" t="s">
        <v>106</v>
      </c>
      <c r="G79" s="27" t="s">
        <v>111</v>
      </c>
      <c r="H79" s="27"/>
      <c r="I79" s="8"/>
      <c r="J79" s="8">
        <v>31</v>
      </c>
      <c r="K79" s="12">
        <v>31</v>
      </c>
      <c r="L79" s="12">
        <f t="shared" si="2"/>
        <v>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1:38" x14ac:dyDescent="0.2">
      <c r="A80" s="7" t="s">
        <v>5</v>
      </c>
      <c r="B80" s="7" t="s">
        <v>26</v>
      </c>
      <c r="C80" s="9" t="s">
        <v>16</v>
      </c>
      <c r="D80" s="9" t="s">
        <v>22</v>
      </c>
      <c r="E80" s="4" t="s">
        <v>34</v>
      </c>
      <c r="F80" s="21" t="s">
        <v>106</v>
      </c>
      <c r="G80" s="27" t="s">
        <v>111</v>
      </c>
      <c r="H80" s="27"/>
      <c r="I80" s="8"/>
      <c r="J80" s="8">
        <v>9</v>
      </c>
      <c r="K80" s="12">
        <v>9</v>
      </c>
      <c r="L80" s="12">
        <f t="shared" si="2"/>
        <v>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x14ac:dyDescent="0.2">
      <c r="A81" s="7" t="s">
        <v>5</v>
      </c>
      <c r="B81" s="7" t="s">
        <v>26</v>
      </c>
      <c r="C81" s="10" t="s">
        <v>23</v>
      </c>
      <c r="D81" s="10" t="s">
        <v>24</v>
      </c>
      <c r="E81" s="2" t="s">
        <v>35</v>
      </c>
      <c r="F81" s="22" t="s">
        <v>110</v>
      </c>
      <c r="G81" s="27" t="s">
        <v>111</v>
      </c>
      <c r="H81" s="27"/>
      <c r="I81" s="8"/>
      <c r="J81" s="8">
        <v>17</v>
      </c>
      <c r="K81" s="12">
        <v>17</v>
      </c>
      <c r="L81" s="12">
        <f t="shared" si="2"/>
        <v>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1:38" x14ac:dyDescent="0.2">
      <c r="A82" s="7" t="s">
        <v>5</v>
      </c>
      <c r="B82" s="7" t="s">
        <v>26</v>
      </c>
      <c r="C82" s="10" t="s">
        <v>23</v>
      </c>
      <c r="D82" s="10" t="s">
        <v>28</v>
      </c>
      <c r="E82" s="2" t="s">
        <v>35</v>
      </c>
      <c r="F82" s="22" t="s">
        <v>110</v>
      </c>
      <c r="G82" s="27" t="s">
        <v>111</v>
      </c>
      <c r="H82" s="27"/>
      <c r="I82" s="8"/>
      <c r="J82" s="8">
        <v>10</v>
      </c>
      <c r="K82" s="12">
        <v>10</v>
      </c>
      <c r="L82" s="12">
        <f t="shared" si="2"/>
        <v>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x14ac:dyDescent="0.2">
      <c r="A83" s="7" t="s">
        <v>5</v>
      </c>
      <c r="B83" s="7" t="s">
        <v>26</v>
      </c>
      <c r="C83" s="10" t="s">
        <v>23</v>
      </c>
      <c r="D83" s="10" t="s">
        <v>25</v>
      </c>
      <c r="E83" s="2" t="s">
        <v>35</v>
      </c>
      <c r="F83" s="22" t="s">
        <v>110</v>
      </c>
      <c r="G83" s="27" t="s">
        <v>111</v>
      </c>
      <c r="H83" s="27"/>
      <c r="I83" s="8"/>
      <c r="J83" s="8">
        <v>48</v>
      </c>
      <c r="K83" s="12">
        <v>48</v>
      </c>
      <c r="L83" s="12">
        <f t="shared" si="2"/>
        <v>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x14ac:dyDescent="0.2">
      <c r="A84" s="7" t="s">
        <v>5</v>
      </c>
      <c r="B84" s="7" t="s">
        <v>10</v>
      </c>
      <c r="C84" s="7" t="s">
        <v>5</v>
      </c>
      <c r="D84" s="7" t="s">
        <v>6</v>
      </c>
      <c r="E84" s="3" t="s">
        <v>33</v>
      </c>
      <c r="F84" s="20" t="s">
        <v>107</v>
      </c>
      <c r="G84" s="28" t="s">
        <v>113</v>
      </c>
      <c r="H84" s="27"/>
      <c r="I84" s="7">
        <v>11</v>
      </c>
      <c r="J84" s="7">
        <v>43</v>
      </c>
      <c r="K84" s="43">
        <v>54</v>
      </c>
      <c r="L84" s="43">
        <f t="shared" si="2"/>
        <v>40</v>
      </c>
      <c r="M84" s="8"/>
      <c r="N84" s="8"/>
      <c r="O84" s="8"/>
      <c r="P84" s="7">
        <v>20</v>
      </c>
      <c r="Q84" s="7">
        <v>20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x14ac:dyDescent="0.2">
      <c r="A85" s="7" t="s">
        <v>5</v>
      </c>
      <c r="B85" s="7" t="s">
        <v>10</v>
      </c>
      <c r="C85" s="7" t="s">
        <v>5</v>
      </c>
      <c r="D85" s="7" t="s">
        <v>7</v>
      </c>
      <c r="E85" s="5" t="s">
        <v>32</v>
      </c>
      <c r="F85" s="22" t="s">
        <v>110</v>
      </c>
      <c r="G85" s="27" t="s">
        <v>111</v>
      </c>
      <c r="H85" s="27"/>
      <c r="I85" s="8">
        <v>71</v>
      </c>
      <c r="J85" s="8">
        <v>556</v>
      </c>
      <c r="K85" s="12">
        <v>627</v>
      </c>
      <c r="L85" s="12">
        <f t="shared" si="2"/>
        <v>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x14ac:dyDescent="0.2">
      <c r="A86" s="7" t="s">
        <v>5</v>
      </c>
      <c r="B86" s="7" t="s">
        <v>10</v>
      </c>
      <c r="C86" s="7" t="s">
        <v>5</v>
      </c>
      <c r="D86" s="7" t="s">
        <v>8</v>
      </c>
      <c r="E86" s="3" t="s">
        <v>33</v>
      </c>
      <c r="F86" s="21" t="s">
        <v>106</v>
      </c>
      <c r="G86" s="27" t="s">
        <v>111</v>
      </c>
      <c r="H86" s="27"/>
      <c r="I86" s="8">
        <v>15</v>
      </c>
      <c r="J86" s="8">
        <v>175</v>
      </c>
      <c r="K86" s="12">
        <v>190</v>
      </c>
      <c r="L86" s="12">
        <f t="shared" si="2"/>
        <v>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x14ac:dyDescent="0.2">
      <c r="A87" s="7" t="s">
        <v>5</v>
      </c>
      <c r="B87" s="7" t="s">
        <v>10</v>
      </c>
      <c r="C87" s="7" t="s">
        <v>5</v>
      </c>
      <c r="D87" s="7" t="s">
        <v>26</v>
      </c>
      <c r="E87" s="5" t="s">
        <v>32</v>
      </c>
      <c r="F87" s="22" t="s">
        <v>110</v>
      </c>
      <c r="G87" s="27" t="s">
        <v>111</v>
      </c>
      <c r="H87" s="27"/>
      <c r="I87" s="8"/>
      <c r="J87" s="8">
        <v>197</v>
      </c>
      <c r="K87" s="12">
        <v>197</v>
      </c>
      <c r="L87" s="12">
        <f>SUM(M87:AL87)</f>
        <v>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x14ac:dyDescent="0.2">
      <c r="A88" s="7" t="s">
        <v>5</v>
      </c>
      <c r="B88" s="7" t="s">
        <v>10</v>
      </c>
      <c r="C88" s="7" t="s">
        <v>5</v>
      </c>
      <c r="D88" s="7" t="s">
        <v>11</v>
      </c>
      <c r="E88" s="5" t="s">
        <v>32</v>
      </c>
      <c r="F88" s="22" t="s">
        <v>110</v>
      </c>
      <c r="G88" s="27" t="s">
        <v>111</v>
      </c>
      <c r="H88" s="27"/>
      <c r="I88" s="8">
        <v>47</v>
      </c>
      <c r="J88" s="8">
        <v>668</v>
      </c>
      <c r="K88" s="12">
        <v>715</v>
      </c>
      <c r="L88" s="12">
        <f t="shared" ref="L88:L118" si="3">SUM(M88:AL88)</f>
        <v>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x14ac:dyDescent="0.2">
      <c r="A89" s="7" t="s">
        <v>5</v>
      </c>
      <c r="B89" s="7" t="s">
        <v>10</v>
      </c>
      <c r="C89" s="7" t="s">
        <v>5</v>
      </c>
      <c r="D89" s="7" t="s">
        <v>27</v>
      </c>
      <c r="E89" s="5" t="s">
        <v>32</v>
      </c>
      <c r="F89" s="22" t="s">
        <v>110</v>
      </c>
      <c r="G89" s="27" t="s">
        <v>111</v>
      </c>
      <c r="H89" s="27"/>
      <c r="I89" s="8">
        <v>8</v>
      </c>
      <c r="J89" s="8">
        <v>505</v>
      </c>
      <c r="K89" s="12">
        <v>513</v>
      </c>
      <c r="L89" s="12">
        <f t="shared" si="3"/>
        <v>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x14ac:dyDescent="0.2">
      <c r="A90" s="7" t="s">
        <v>5</v>
      </c>
      <c r="B90" s="7" t="s">
        <v>10</v>
      </c>
      <c r="C90" s="7" t="s">
        <v>5</v>
      </c>
      <c r="D90" s="7" t="s">
        <v>12</v>
      </c>
      <c r="E90" s="5" t="s">
        <v>32</v>
      </c>
      <c r="F90" s="22" t="s">
        <v>110</v>
      </c>
      <c r="G90" s="27" t="s">
        <v>111</v>
      </c>
      <c r="H90" s="27"/>
      <c r="I90" s="8">
        <v>167</v>
      </c>
      <c r="J90" s="8">
        <v>1272</v>
      </c>
      <c r="K90" s="12">
        <v>1439</v>
      </c>
      <c r="L90" s="12">
        <f t="shared" si="3"/>
        <v>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x14ac:dyDescent="0.2">
      <c r="A91" s="7" t="s">
        <v>5</v>
      </c>
      <c r="B91" s="7" t="s">
        <v>10</v>
      </c>
      <c r="C91" s="7" t="s">
        <v>5</v>
      </c>
      <c r="D91" s="7" t="s">
        <v>13</v>
      </c>
      <c r="E91" s="3" t="s">
        <v>33</v>
      </c>
      <c r="F91" s="21" t="s">
        <v>106</v>
      </c>
      <c r="G91" s="27" t="s">
        <v>111</v>
      </c>
      <c r="H91" s="27"/>
      <c r="I91" s="8"/>
      <c r="J91" s="8">
        <v>100</v>
      </c>
      <c r="K91" s="12">
        <v>100</v>
      </c>
      <c r="L91" s="12">
        <f t="shared" si="3"/>
        <v>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x14ac:dyDescent="0.2">
      <c r="A92" s="7" t="s">
        <v>5</v>
      </c>
      <c r="B92" s="7" t="s">
        <v>10</v>
      </c>
      <c r="C92" s="7" t="s">
        <v>5</v>
      </c>
      <c r="D92" s="7" t="s">
        <v>14</v>
      </c>
      <c r="E92" s="5" t="s">
        <v>32</v>
      </c>
      <c r="F92" s="22" t="s">
        <v>110</v>
      </c>
      <c r="G92" s="27" t="s">
        <v>111</v>
      </c>
      <c r="H92" s="27"/>
      <c r="I92" s="8"/>
      <c r="J92" s="8">
        <v>473</v>
      </c>
      <c r="K92" s="12">
        <v>473</v>
      </c>
      <c r="L92" s="12">
        <f t="shared" si="3"/>
        <v>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x14ac:dyDescent="0.2">
      <c r="A93" s="7" t="s">
        <v>5</v>
      </c>
      <c r="B93" s="7" t="s">
        <v>10</v>
      </c>
      <c r="C93" s="7" t="s">
        <v>5</v>
      </c>
      <c r="D93" s="7" t="s">
        <v>15</v>
      </c>
      <c r="E93" s="3" t="s">
        <v>33</v>
      </c>
      <c r="F93" s="20" t="s">
        <v>107</v>
      </c>
      <c r="G93" s="28" t="s">
        <v>113</v>
      </c>
      <c r="H93" s="27"/>
      <c r="I93" s="7">
        <v>29</v>
      </c>
      <c r="J93" s="7">
        <v>453</v>
      </c>
      <c r="K93" s="43">
        <v>482</v>
      </c>
      <c r="L93" s="43">
        <f t="shared" si="3"/>
        <v>20</v>
      </c>
      <c r="M93" s="8"/>
      <c r="N93" s="8"/>
      <c r="O93" s="8"/>
      <c r="P93" s="7">
        <v>10</v>
      </c>
      <c r="Q93" s="7">
        <v>10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x14ac:dyDescent="0.2">
      <c r="A94" s="7" t="s">
        <v>5</v>
      </c>
      <c r="B94" s="7" t="s">
        <v>10</v>
      </c>
      <c r="C94" s="9" t="s">
        <v>16</v>
      </c>
      <c r="D94" s="9" t="s">
        <v>19</v>
      </c>
      <c r="E94" s="2" t="s">
        <v>35</v>
      </c>
      <c r="F94" s="20" t="s">
        <v>107</v>
      </c>
      <c r="G94" s="28" t="s">
        <v>113</v>
      </c>
      <c r="H94" s="27"/>
      <c r="I94" s="7"/>
      <c r="J94" s="7">
        <v>57</v>
      </c>
      <c r="K94" s="43">
        <v>57</v>
      </c>
      <c r="L94" s="43">
        <f t="shared" si="3"/>
        <v>550</v>
      </c>
      <c r="M94" s="8"/>
      <c r="N94" s="8"/>
      <c r="O94" s="8"/>
      <c r="P94" s="7">
        <v>25</v>
      </c>
      <c r="Q94" s="7">
        <v>25</v>
      </c>
      <c r="R94" s="7">
        <v>25</v>
      </c>
      <c r="S94" s="7">
        <v>25</v>
      </c>
      <c r="T94" s="7">
        <v>25</v>
      </c>
      <c r="U94" s="7">
        <v>25</v>
      </c>
      <c r="V94" s="7">
        <v>25</v>
      </c>
      <c r="W94" s="7">
        <v>25</v>
      </c>
      <c r="X94" s="7">
        <v>25</v>
      </c>
      <c r="Y94" s="7">
        <v>25</v>
      </c>
      <c r="Z94" s="7">
        <v>25</v>
      </c>
      <c r="AA94" s="7">
        <v>25</v>
      </c>
      <c r="AB94" s="7">
        <v>25</v>
      </c>
      <c r="AC94" s="7">
        <v>25</v>
      </c>
      <c r="AD94" s="7">
        <v>25</v>
      </c>
      <c r="AE94" s="7">
        <v>25</v>
      </c>
      <c r="AF94" s="7">
        <v>25</v>
      </c>
      <c r="AG94" s="7">
        <v>25</v>
      </c>
      <c r="AH94" s="7">
        <v>25</v>
      </c>
      <c r="AI94" s="7">
        <v>25</v>
      </c>
      <c r="AJ94" s="7">
        <v>25</v>
      </c>
      <c r="AK94" s="7">
        <v>25</v>
      </c>
      <c r="AL94" s="8"/>
    </row>
    <row r="95" spans="1:38" x14ac:dyDescent="0.2">
      <c r="A95" s="7" t="s">
        <v>5</v>
      </c>
      <c r="B95" s="7" t="s">
        <v>10</v>
      </c>
      <c r="C95" s="9" t="s">
        <v>16</v>
      </c>
      <c r="D95" s="9" t="s">
        <v>21</v>
      </c>
      <c r="E95" s="3" t="s">
        <v>33</v>
      </c>
      <c r="F95" s="20" t="s">
        <v>107</v>
      </c>
      <c r="G95" s="28" t="s">
        <v>113</v>
      </c>
      <c r="H95" s="27"/>
      <c r="I95" s="7"/>
      <c r="J95" s="7">
        <v>147</v>
      </c>
      <c r="K95" s="43">
        <v>147</v>
      </c>
      <c r="L95" s="43">
        <f t="shared" si="3"/>
        <v>240</v>
      </c>
      <c r="M95" s="8"/>
      <c r="N95" s="8"/>
      <c r="O95" s="8"/>
      <c r="P95" s="7">
        <v>30</v>
      </c>
      <c r="Q95" s="7">
        <v>30</v>
      </c>
      <c r="R95" s="7">
        <v>30</v>
      </c>
      <c r="S95" s="7">
        <v>30</v>
      </c>
      <c r="T95" s="7">
        <v>30</v>
      </c>
      <c r="U95" s="7">
        <v>30</v>
      </c>
      <c r="V95" s="7">
        <v>30</v>
      </c>
      <c r="W95" s="7">
        <v>30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x14ac:dyDescent="0.2">
      <c r="A96" s="7" t="s">
        <v>5</v>
      </c>
      <c r="B96" s="7" t="s">
        <v>10</v>
      </c>
      <c r="C96" s="9" t="s">
        <v>16</v>
      </c>
      <c r="D96" s="9" t="s">
        <v>22</v>
      </c>
      <c r="E96" s="4" t="s">
        <v>34</v>
      </c>
      <c r="F96" s="20" t="s">
        <v>107</v>
      </c>
      <c r="G96" s="28" t="s">
        <v>113</v>
      </c>
      <c r="H96" s="27"/>
      <c r="I96" s="7"/>
      <c r="J96" s="7">
        <v>110</v>
      </c>
      <c r="K96" s="43">
        <v>110</v>
      </c>
      <c r="L96" s="43">
        <f t="shared" si="3"/>
        <v>360</v>
      </c>
      <c r="M96" s="8"/>
      <c r="N96" s="8"/>
      <c r="O96" s="8"/>
      <c r="P96" s="7">
        <v>30</v>
      </c>
      <c r="Q96" s="7">
        <v>30</v>
      </c>
      <c r="R96" s="7">
        <v>30</v>
      </c>
      <c r="S96" s="7">
        <v>30</v>
      </c>
      <c r="T96" s="7">
        <v>30</v>
      </c>
      <c r="U96" s="7">
        <v>30</v>
      </c>
      <c r="V96" s="7">
        <v>30</v>
      </c>
      <c r="W96" s="7">
        <v>30</v>
      </c>
      <c r="X96" s="7">
        <v>30</v>
      </c>
      <c r="Y96" s="7">
        <v>30</v>
      </c>
      <c r="Z96" s="7">
        <v>30</v>
      </c>
      <c r="AA96" s="7">
        <v>30</v>
      </c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x14ac:dyDescent="0.2">
      <c r="A97" s="7" t="s">
        <v>5</v>
      </c>
      <c r="B97" s="7" t="s">
        <v>10</v>
      </c>
      <c r="C97" s="10" t="s">
        <v>23</v>
      </c>
      <c r="D97" s="10" t="s">
        <v>24</v>
      </c>
      <c r="E97" s="2" t="s">
        <v>35</v>
      </c>
      <c r="F97" s="22" t="s">
        <v>110</v>
      </c>
      <c r="G97" s="27" t="s">
        <v>111</v>
      </c>
      <c r="H97" s="27"/>
      <c r="I97" s="8"/>
      <c r="J97" s="8">
        <v>48</v>
      </c>
      <c r="K97" s="12">
        <v>48</v>
      </c>
      <c r="L97" s="12">
        <f t="shared" si="3"/>
        <v>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x14ac:dyDescent="0.2">
      <c r="A98" s="7" t="s">
        <v>5</v>
      </c>
      <c r="B98" s="7" t="s">
        <v>10</v>
      </c>
      <c r="C98" s="10" t="s">
        <v>23</v>
      </c>
      <c r="D98" s="10" t="s">
        <v>28</v>
      </c>
      <c r="E98" s="2" t="s">
        <v>35</v>
      </c>
      <c r="F98" s="22" t="s">
        <v>110</v>
      </c>
      <c r="G98" s="27" t="s">
        <v>111</v>
      </c>
      <c r="H98" s="27"/>
      <c r="I98" s="8"/>
      <c r="J98" s="8">
        <v>85</v>
      </c>
      <c r="K98" s="12">
        <v>85</v>
      </c>
      <c r="L98" s="12">
        <f t="shared" si="3"/>
        <v>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x14ac:dyDescent="0.2">
      <c r="A99" s="7" t="s">
        <v>5</v>
      </c>
      <c r="B99" s="7" t="s">
        <v>10</v>
      </c>
      <c r="C99" s="10" t="s">
        <v>23</v>
      </c>
      <c r="D99" s="10" t="s">
        <v>25</v>
      </c>
      <c r="E99" s="2" t="s">
        <v>35</v>
      </c>
      <c r="F99" s="22" t="s">
        <v>110</v>
      </c>
      <c r="G99" s="27" t="s">
        <v>111</v>
      </c>
      <c r="H99" s="27"/>
      <c r="I99" s="8"/>
      <c r="J99" s="8">
        <v>162</v>
      </c>
      <c r="K99" s="12">
        <v>162</v>
      </c>
      <c r="L99" s="12">
        <f t="shared" si="3"/>
        <v>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x14ac:dyDescent="0.2">
      <c r="A100" s="7" t="s">
        <v>5</v>
      </c>
      <c r="B100" s="7" t="s">
        <v>11</v>
      </c>
      <c r="C100" s="7" t="s">
        <v>5</v>
      </c>
      <c r="D100" s="7" t="s">
        <v>6</v>
      </c>
      <c r="E100" s="3" t="s">
        <v>33</v>
      </c>
      <c r="F100" s="20" t="s">
        <v>107</v>
      </c>
      <c r="G100" s="28" t="s">
        <v>113</v>
      </c>
      <c r="H100" s="27"/>
      <c r="I100" s="7"/>
      <c r="J100" s="7">
        <v>214</v>
      </c>
      <c r="K100" s="43">
        <v>214</v>
      </c>
      <c r="L100" s="43">
        <f t="shared" si="3"/>
        <v>50</v>
      </c>
      <c r="M100" s="8"/>
      <c r="N100" s="8"/>
      <c r="O100" s="7">
        <v>25</v>
      </c>
      <c r="P100" s="7">
        <v>25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x14ac:dyDescent="0.2">
      <c r="A101" s="7" t="s">
        <v>5</v>
      </c>
      <c r="B101" s="7" t="s">
        <v>11</v>
      </c>
      <c r="C101" s="7" t="s">
        <v>5</v>
      </c>
      <c r="D101" s="7" t="s">
        <v>7</v>
      </c>
      <c r="E101" s="5" t="s">
        <v>32</v>
      </c>
      <c r="F101" s="22" t="s">
        <v>110</v>
      </c>
      <c r="G101" s="27" t="s">
        <v>111</v>
      </c>
      <c r="H101" s="27"/>
      <c r="I101" s="8">
        <v>89</v>
      </c>
      <c r="J101" s="8">
        <v>700</v>
      </c>
      <c r="K101" s="12">
        <v>789</v>
      </c>
      <c r="L101" s="12">
        <f t="shared" si="3"/>
        <v>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x14ac:dyDescent="0.2">
      <c r="A102" s="7" t="s">
        <v>5</v>
      </c>
      <c r="B102" s="7" t="s">
        <v>11</v>
      </c>
      <c r="C102" s="7" t="s">
        <v>5</v>
      </c>
      <c r="D102" s="7" t="s">
        <v>8</v>
      </c>
      <c r="E102" s="3" t="s">
        <v>33</v>
      </c>
      <c r="F102" s="21" t="s">
        <v>106</v>
      </c>
      <c r="G102" s="27" t="s">
        <v>111</v>
      </c>
      <c r="H102" s="27"/>
      <c r="I102" s="8">
        <v>101</v>
      </c>
      <c r="J102" s="8">
        <v>1070</v>
      </c>
      <c r="K102" s="12">
        <v>1171</v>
      </c>
      <c r="L102" s="12">
        <f t="shared" si="3"/>
        <v>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x14ac:dyDescent="0.2">
      <c r="A103" s="7" t="s">
        <v>5</v>
      </c>
      <c r="B103" s="7" t="s">
        <v>11</v>
      </c>
      <c r="C103" s="7" t="s">
        <v>5</v>
      </c>
      <c r="D103" s="7" t="s">
        <v>9</v>
      </c>
      <c r="E103" s="3" t="s">
        <v>33</v>
      </c>
      <c r="F103" s="20" t="s">
        <v>107</v>
      </c>
      <c r="G103" s="28" t="s">
        <v>113</v>
      </c>
      <c r="H103" s="27"/>
      <c r="I103" s="7">
        <v>18</v>
      </c>
      <c r="J103" s="7">
        <v>48</v>
      </c>
      <c r="K103" s="43">
        <v>66</v>
      </c>
      <c r="L103" s="43">
        <f t="shared" si="3"/>
        <v>60</v>
      </c>
      <c r="M103" s="8"/>
      <c r="N103" s="8"/>
      <c r="O103" s="8"/>
      <c r="P103" s="7">
        <v>30</v>
      </c>
      <c r="Q103" s="7">
        <v>30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x14ac:dyDescent="0.2">
      <c r="A104" s="7" t="s">
        <v>5</v>
      </c>
      <c r="B104" s="7" t="s">
        <v>11</v>
      </c>
      <c r="C104" s="7" t="s">
        <v>5</v>
      </c>
      <c r="D104" s="7" t="s">
        <v>26</v>
      </c>
      <c r="E104" s="5" t="s">
        <v>32</v>
      </c>
      <c r="F104" s="22" t="s">
        <v>110</v>
      </c>
      <c r="G104" s="27" t="s">
        <v>111</v>
      </c>
      <c r="H104" s="27"/>
      <c r="I104" s="8"/>
      <c r="J104" s="8">
        <v>53</v>
      </c>
      <c r="K104" s="12">
        <v>53</v>
      </c>
      <c r="L104" s="12">
        <f t="shared" si="3"/>
        <v>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x14ac:dyDescent="0.2">
      <c r="A105" s="7" t="s">
        <v>5</v>
      </c>
      <c r="B105" s="7" t="s">
        <v>11</v>
      </c>
      <c r="C105" s="7" t="s">
        <v>5</v>
      </c>
      <c r="D105" s="7" t="s">
        <v>10</v>
      </c>
      <c r="E105" s="5" t="s">
        <v>32</v>
      </c>
      <c r="F105" s="22" t="s">
        <v>110</v>
      </c>
      <c r="G105" s="27" t="s">
        <v>111</v>
      </c>
      <c r="H105" s="27"/>
      <c r="I105" s="8">
        <v>110</v>
      </c>
      <c r="J105" s="8">
        <v>436</v>
      </c>
      <c r="K105" s="12">
        <v>546</v>
      </c>
      <c r="L105" s="12">
        <f t="shared" si="3"/>
        <v>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x14ac:dyDescent="0.2">
      <c r="A106" s="7" t="s">
        <v>5</v>
      </c>
      <c r="B106" s="7" t="s">
        <v>11</v>
      </c>
      <c r="C106" s="7" t="s">
        <v>5</v>
      </c>
      <c r="D106" s="7" t="s">
        <v>27</v>
      </c>
      <c r="E106" s="5" t="s">
        <v>32</v>
      </c>
      <c r="F106" s="22" t="s">
        <v>110</v>
      </c>
      <c r="G106" s="27" t="s">
        <v>111</v>
      </c>
      <c r="H106" s="27"/>
      <c r="I106" s="8">
        <v>19</v>
      </c>
      <c r="J106" s="8">
        <v>222</v>
      </c>
      <c r="K106" s="12">
        <v>241</v>
      </c>
      <c r="L106" s="12">
        <f t="shared" si="3"/>
        <v>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x14ac:dyDescent="0.2">
      <c r="A107" s="7" t="s">
        <v>5</v>
      </c>
      <c r="B107" s="7" t="s">
        <v>11</v>
      </c>
      <c r="C107" s="7" t="s">
        <v>5</v>
      </c>
      <c r="D107" s="7" t="s">
        <v>12</v>
      </c>
      <c r="E107" s="5" t="s">
        <v>32</v>
      </c>
      <c r="F107" s="22" t="s">
        <v>110</v>
      </c>
      <c r="G107" s="27" t="s">
        <v>111</v>
      </c>
      <c r="H107" s="27"/>
      <c r="I107" s="8">
        <v>127</v>
      </c>
      <c r="J107" s="8">
        <v>1305</v>
      </c>
      <c r="K107" s="12">
        <v>1432</v>
      </c>
      <c r="L107" s="31">
        <f t="shared" si="3"/>
        <v>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x14ac:dyDescent="0.2">
      <c r="A108" s="7" t="s">
        <v>5</v>
      </c>
      <c r="B108" s="7" t="s">
        <v>11</v>
      </c>
      <c r="C108" s="7" t="s">
        <v>5</v>
      </c>
      <c r="D108" s="7" t="s">
        <v>13</v>
      </c>
      <c r="E108" s="3" t="s">
        <v>33</v>
      </c>
      <c r="F108" s="21" t="s">
        <v>106</v>
      </c>
      <c r="G108" s="27" t="s">
        <v>111</v>
      </c>
      <c r="H108" s="27"/>
      <c r="I108" s="8">
        <v>23</v>
      </c>
      <c r="J108" s="8">
        <v>180</v>
      </c>
      <c r="K108" s="12">
        <v>203</v>
      </c>
      <c r="L108" s="12">
        <f t="shared" si="3"/>
        <v>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x14ac:dyDescent="0.2">
      <c r="A109" s="7" t="s">
        <v>5</v>
      </c>
      <c r="B109" s="7" t="s">
        <v>11</v>
      </c>
      <c r="C109" s="7" t="s">
        <v>5</v>
      </c>
      <c r="D109" s="7" t="s">
        <v>14</v>
      </c>
      <c r="E109" s="5" t="s">
        <v>32</v>
      </c>
      <c r="F109" s="20" t="s">
        <v>107</v>
      </c>
      <c r="G109" s="29" t="s">
        <v>114</v>
      </c>
      <c r="H109" s="27"/>
      <c r="I109" s="7">
        <v>254</v>
      </c>
      <c r="J109" s="7">
        <v>1403</v>
      </c>
      <c r="K109" s="43">
        <v>1657</v>
      </c>
      <c r="L109" s="48">
        <f t="shared" si="3"/>
        <v>140</v>
      </c>
      <c r="M109" s="7">
        <v>70</v>
      </c>
      <c r="N109" s="7">
        <v>70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x14ac:dyDescent="0.2">
      <c r="A110" s="7" t="s">
        <v>5</v>
      </c>
      <c r="B110" s="7" t="s">
        <v>11</v>
      </c>
      <c r="C110" s="7" t="s">
        <v>5</v>
      </c>
      <c r="D110" s="7" t="s">
        <v>15</v>
      </c>
      <c r="E110" s="3" t="s">
        <v>33</v>
      </c>
      <c r="F110" s="20" t="s">
        <v>107</v>
      </c>
      <c r="G110" s="28" t="s">
        <v>113</v>
      </c>
      <c r="H110" s="27"/>
      <c r="I110" s="7">
        <v>112</v>
      </c>
      <c r="J110" s="7">
        <v>949</v>
      </c>
      <c r="K110" s="43">
        <v>1061</v>
      </c>
      <c r="L110" s="43">
        <f t="shared" si="3"/>
        <v>20</v>
      </c>
      <c r="M110" s="8"/>
      <c r="N110" s="8"/>
      <c r="O110" s="8"/>
      <c r="P110" s="7">
        <v>10</v>
      </c>
      <c r="Q110" s="7">
        <v>10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x14ac:dyDescent="0.2">
      <c r="A111" s="7" t="s">
        <v>5</v>
      </c>
      <c r="B111" s="7" t="s">
        <v>11</v>
      </c>
      <c r="C111" s="9" t="s">
        <v>16</v>
      </c>
      <c r="D111" s="9" t="s">
        <v>17</v>
      </c>
      <c r="E111" s="3" t="s">
        <v>33</v>
      </c>
      <c r="F111" s="20" t="s">
        <v>107</v>
      </c>
      <c r="G111" s="28" t="s">
        <v>113</v>
      </c>
      <c r="H111" s="27"/>
      <c r="I111" s="7"/>
      <c r="J111" s="7">
        <v>146</v>
      </c>
      <c r="K111" s="43">
        <v>146</v>
      </c>
      <c r="L111" s="43">
        <f t="shared" si="3"/>
        <v>420</v>
      </c>
      <c r="M111" s="8"/>
      <c r="N111" s="8"/>
      <c r="O111" s="8"/>
      <c r="P111" s="7">
        <v>70</v>
      </c>
      <c r="Q111" s="7">
        <v>70</v>
      </c>
      <c r="R111" s="7">
        <v>70</v>
      </c>
      <c r="S111" s="7">
        <v>70</v>
      </c>
      <c r="T111" s="7">
        <v>70</v>
      </c>
      <c r="U111" s="7">
        <v>70</v>
      </c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x14ac:dyDescent="0.2">
      <c r="A112" s="7" t="s">
        <v>5</v>
      </c>
      <c r="B112" s="7" t="s">
        <v>11</v>
      </c>
      <c r="C112" s="9" t="s">
        <v>16</v>
      </c>
      <c r="D112" s="9" t="s">
        <v>18</v>
      </c>
      <c r="E112" s="4" t="s">
        <v>34</v>
      </c>
      <c r="F112" s="20" t="s">
        <v>107</v>
      </c>
      <c r="G112" s="28" t="s">
        <v>113</v>
      </c>
      <c r="H112" s="27"/>
      <c r="I112" s="7">
        <v>28</v>
      </c>
      <c r="J112" s="7">
        <v>34</v>
      </c>
      <c r="K112" s="43">
        <v>62</v>
      </c>
      <c r="L112" s="43">
        <f t="shared" si="3"/>
        <v>720</v>
      </c>
      <c r="M112" s="8"/>
      <c r="N112" s="8"/>
      <c r="O112" s="8"/>
      <c r="P112" s="7">
        <v>90</v>
      </c>
      <c r="Q112" s="7">
        <v>90</v>
      </c>
      <c r="R112" s="7">
        <v>90</v>
      </c>
      <c r="S112" s="7">
        <v>90</v>
      </c>
      <c r="T112" s="7">
        <v>90</v>
      </c>
      <c r="U112" s="7">
        <v>90</v>
      </c>
      <c r="V112" s="7">
        <v>90</v>
      </c>
      <c r="W112" s="7">
        <v>90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x14ac:dyDescent="0.2">
      <c r="A113" s="7" t="s">
        <v>5</v>
      </c>
      <c r="B113" s="7" t="s">
        <v>11</v>
      </c>
      <c r="C113" s="9" t="s">
        <v>16</v>
      </c>
      <c r="D113" s="9" t="s">
        <v>19</v>
      </c>
      <c r="E113" s="2" t="s">
        <v>35</v>
      </c>
      <c r="F113" s="20" t="s">
        <v>107</v>
      </c>
      <c r="G113" s="28" t="s">
        <v>113</v>
      </c>
      <c r="H113" s="27"/>
      <c r="I113" s="7"/>
      <c r="J113" s="7">
        <v>86</v>
      </c>
      <c r="K113" s="43">
        <v>86</v>
      </c>
      <c r="L113" s="43">
        <f t="shared" si="3"/>
        <v>2200</v>
      </c>
      <c r="M113" s="8"/>
      <c r="N113" s="8"/>
      <c r="O113" s="8"/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s="7">
        <v>100</v>
      </c>
      <c r="X113" s="7">
        <v>100</v>
      </c>
      <c r="Y113" s="7">
        <v>100</v>
      </c>
      <c r="Z113" s="7">
        <v>100</v>
      </c>
      <c r="AA113" s="7">
        <v>100</v>
      </c>
      <c r="AB113" s="7">
        <v>100</v>
      </c>
      <c r="AC113" s="7">
        <v>100</v>
      </c>
      <c r="AD113" s="7">
        <v>100</v>
      </c>
      <c r="AE113" s="7">
        <v>100</v>
      </c>
      <c r="AF113" s="7">
        <v>100</v>
      </c>
      <c r="AG113" s="7">
        <v>100</v>
      </c>
      <c r="AH113" s="7">
        <v>100</v>
      </c>
      <c r="AI113" s="7">
        <v>100</v>
      </c>
      <c r="AJ113" s="7">
        <v>100</v>
      </c>
      <c r="AK113" s="7">
        <v>100</v>
      </c>
      <c r="AL113" s="8"/>
    </row>
    <row r="114" spans="1:38" x14ac:dyDescent="0.2">
      <c r="A114" s="7" t="s">
        <v>5</v>
      </c>
      <c r="B114" s="7" t="s">
        <v>11</v>
      </c>
      <c r="C114" s="9" t="s">
        <v>16</v>
      </c>
      <c r="D114" s="9" t="s">
        <v>21</v>
      </c>
      <c r="E114" s="3" t="s">
        <v>33</v>
      </c>
      <c r="F114" s="20" t="s">
        <v>107</v>
      </c>
      <c r="G114" s="28" t="s">
        <v>113</v>
      </c>
      <c r="H114" s="27"/>
      <c r="I114" s="7">
        <v>17</v>
      </c>
      <c r="J114" s="7">
        <v>473</v>
      </c>
      <c r="K114" s="43">
        <v>490</v>
      </c>
      <c r="L114" s="43">
        <f t="shared" si="3"/>
        <v>800</v>
      </c>
      <c r="M114" s="8"/>
      <c r="N114" s="8"/>
      <c r="O114" s="8"/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s="7">
        <v>100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x14ac:dyDescent="0.2">
      <c r="A115" s="7" t="s">
        <v>5</v>
      </c>
      <c r="B115" s="7" t="s">
        <v>11</v>
      </c>
      <c r="C115" s="9" t="s">
        <v>16</v>
      </c>
      <c r="D115" s="9" t="s">
        <v>22</v>
      </c>
      <c r="E115" s="4" t="s">
        <v>34</v>
      </c>
      <c r="F115" s="20" t="s">
        <v>107</v>
      </c>
      <c r="G115" s="28" t="s">
        <v>113</v>
      </c>
      <c r="H115" s="27"/>
      <c r="I115" s="7">
        <v>65</v>
      </c>
      <c r="J115" s="7">
        <v>298</v>
      </c>
      <c r="K115" s="43">
        <v>363</v>
      </c>
      <c r="L115" s="43">
        <f t="shared" si="3"/>
        <v>1200</v>
      </c>
      <c r="M115" s="8"/>
      <c r="N115" s="8"/>
      <c r="O115" s="8"/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s="7">
        <v>100</v>
      </c>
      <c r="X115" s="7">
        <v>100</v>
      </c>
      <c r="Y115" s="7">
        <v>100</v>
      </c>
      <c r="Z115" s="7">
        <v>100</v>
      </c>
      <c r="AA115" s="7">
        <v>100</v>
      </c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x14ac:dyDescent="0.2">
      <c r="A116" s="7" t="s">
        <v>5</v>
      </c>
      <c r="B116" s="7" t="s">
        <v>11</v>
      </c>
      <c r="C116" s="10" t="s">
        <v>23</v>
      </c>
      <c r="D116" s="10" t="s">
        <v>24</v>
      </c>
      <c r="E116" s="2" t="s">
        <v>35</v>
      </c>
      <c r="F116" s="20" t="s">
        <v>107</v>
      </c>
      <c r="G116" s="28" t="s">
        <v>113</v>
      </c>
      <c r="H116" s="27"/>
      <c r="I116" s="7"/>
      <c r="J116" s="7">
        <v>121</v>
      </c>
      <c r="K116" s="43">
        <v>121</v>
      </c>
      <c r="L116" s="43">
        <f t="shared" si="3"/>
        <v>1200</v>
      </c>
      <c r="M116" s="8"/>
      <c r="N116" s="8"/>
      <c r="O116" s="8"/>
      <c r="P116" s="7">
        <v>80</v>
      </c>
      <c r="Q116" s="7">
        <v>80</v>
      </c>
      <c r="R116" s="7">
        <v>80</v>
      </c>
      <c r="S116" s="7">
        <v>80</v>
      </c>
      <c r="T116" s="7">
        <v>80</v>
      </c>
      <c r="U116" s="7">
        <v>80</v>
      </c>
      <c r="V116" s="7">
        <v>80</v>
      </c>
      <c r="W116" s="7">
        <v>80</v>
      </c>
      <c r="X116" s="7">
        <v>80</v>
      </c>
      <c r="Y116" s="7">
        <v>80</v>
      </c>
      <c r="Z116" s="7">
        <v>80</v>
      </c>
      <c r="AA116" s="7">
        <v>80</v>
      </c>
      <c r="AB116" s="7">
        <v>80</v>
      </c>
      <c r="AC116" s="7">
        <v>80</v>
      </c>
      <c r="AD116" s="7">
        <v>80</v>
      </c>
      <c r="AE116" s="8"/>
      <c r="AF116" s="8"/>
      <c r="AG116" s="8"/>
      <c r="AH116" s="8"/>
      <c r="AI116" s="8"/>
      <c r="AJ116" s="8"/>
      <c r="AK116" s="8"/>
      <c r="AL116" s="8"/>
    </row>
    <row r="117" spans="1:38" x14ac:dyDescent="0.2">
      <c r="A117" s="7" t="s">
        <v>5</v>
      </c>
      <c r="B117" s="7" t="s">
        <v>11</v>
      </c>
      <c r="C117" s="10" t="s">
        <v>23</v>
      </c>
      <c r="D117" s="10" t="s">
        <v>28</v>
      </c>
      <c r="E117" s="2" t="s">
        <v>35</v>
      </c>
      <c r="F117" s="22" t="s">
        <v>110</v>
      </c>
      <c r="G117" s="27" t="s">
        <v>111</v>
      </c>
      <c r="H117" s="27"/>
      <c r="I117" s="8"/>
      <c r="J117" s="8">
        <v>82</v>
      </c>
      <c r="K117" s="12">
        <v>82</v>
      </c>
      <c r="L117" s="12">
        <f t="shared" si="3"/>
        <v>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x14ac:dyDescent="0.2">
      <c r="A118" s="7" t="s">
        <v>5</v>
      </c>
      <c r="B118" s="7" t="s">
        <v>11</v>
      </c>
      <c r="C118" s="10" t="s">
        <v>23</v>
      </c>
      <c r="D118" s="10" t="s">
        <v>25</v>
      </c>
      <c r="E118" s="2" t="s">
        <v>35</v>
      </c>
      <c r="F118" s="22" t="s">
        <v>110</v>
      </c>
      <c r="G118" s="27" t="s">
        <v>111</v>
      </c>
      <c r="H118" s="27"/>
      <c r="I118" s="8">
        <v>36</v>
      </c>
      <c r="J118" s="8">
        <v>309</v>
      </c>
      <c r="K118" s="12">
        <v>345</v>
      </c>
      <c r="L118" s="12">
        <f t="shared" si="3"/>
        <v>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x14ac:dyDescent="0.2">
      <c r="A119" s="7" t="s">
        <v>5</v>
      </c>
      <c r="B119" s="7" t="s">
        <v>27</v>
      </c>
      <c r="C119" s="7" t="s">
        <v>5</v>
      </c>
      <c r="D119" s="7" t="s">
        <v>7</v>
      </c>
      <c r="E119" s="5" t="s">
        <v>32</v>
      </c>
      <c r="F119" s="22" t="s">
        <v>110</v>
      </c>
      <c r="G119" s="27" t="s">
        <v>111</v>
      </c>
      <c r="H119" s="27"/>
      <c r="I119" s="8"/>
      <c r="J119" s="8">
        <v>26</v>
      </c>
      <c r="K119" s="12">
        <v>26</v>
      </c>
      <c r="L119" s="12">
        <f>SUM(M119:AL119)</f>
        <v>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x14ac:dyDescent="0.2">
      <c r="A120" s="7" t="s">
        <v>5</v>
      </c>
      <c r="B120" s="7" t="s">
        <v>27</v>
      </c>
      <c r="C120" s="7" t="s">
        <v>5</v>
      </c>
      <c r="D120" s="7" t="s">
        <v>8</v>
      </c>
      <c r="E120" s="3" t="s">
        <v>33</v>
      </c>
      <c r="F120" s="21" t="s">
        <v>106</v>
      </c>
      <c r="G120" s="27" t="s">
        <v>111</v>
      </c>
      <c r="H120" s="27"/>
      <c r="I120" s="8"/>
      <c r="J120" s="8">
        <v>75</v>
      </c>
      <c r="K120" s="12">
        <v>75</v>
      </c>
      <c r="L120" s="12">
        <f t="shared" ref="L120:L154" si="4">SUM(M120:AL120)</f>
        <v>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x14ac:dyDescent="0.2">
      <c r="A121" s="7" t="s">
        <v>5</v>
      </c>
      <c r="B121" s="7" t="s">
        <v>27</v>
      </c>
      <c r="C121" s="7" t="s">
        <v>5</v>
      </c>
      <c r="D121" s="7" t="s">
        <v>10</v>
      </c>
      <c r="E121" s="5" t="s">
        <v>32</v>
      </c>
      <c r="F121" s="22" t="s">
        <v>110</v>
      </c>
      <c r="G121" s="27" t="s">
        <v>111</v>
      </c>
      <c r="H121" s="27"/>
      <c r="I121" s="8"/>
      <c r="J121" s="8">
        <v>70</v>
      </c>
      <c r="K121" s="12">
        <v>70</v>
      </c>
      <c r="L121" s="12">
        <f t="shared" si="4"/>
        <v>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x14ac:dyDescent="0.2">
      <c r="A122" s="7" t="s">
        <v>5</v>
      </c>
      <c r="B122" s="7" t="s">
        <v>27</v>
      </c>
      <c r="C122" s="7" t="s">
        <v>5</v>
      </c>
      <c r="D122" s="7" t="s">
        <v>11</v>
      </c>
      <c r="E122" s="5" t="s">
        <v>32</v>
      </c>
      <c r="F122" s="22" t="s">
        <v>110</v>
      </c>
      <c r="G122" s="27" t="s">
        <v>111</v>
      </c>
      <c r="H122" s="27"/>
      <c r="I122" s="8">
        <v>7</v>
      </c>
      <c r="J122" s="8">
        <v>66</v>
      </c>
      <c r="K122" s="12">
        <v>73</v>
      </c>
      <c r="L122" s="12">
        <f t="shared" si="4"/>
        <v>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x14ac:dyDescent="0.2">
      <c r="A123" s="7" t="s">
        <v>5</v>
      </c>
      <c r="B123" s="7" t="s">
        <v>27</v>
      </c>
      <c r="C123" s="7" t="s">
        <v>5</v>
      </c>
      <c r="D123" s="7" t="s">
        <v>12</v>
      </c>
      <c r="E123" s="5" t="s">
        <v>32</v>
      </c>
      <c r="F123" s="22" t="s">
        <v>110</v>
      </c>
      <c r="G123" s="27" t="s">
        <v>111</v>
      </c>
      <c r="H123" s="27"/>
      <c r="I123" s="8">
        <v>15</v>
      </c>
      <c r="J123" s="8">
        <v>153</v>
      </c>
      <c r="K123" s="12">
        <v>168</v>
      </c>
      <c r="L123" s="12">
        <f t="shared" si="4"/>
        <v>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x14ac:dyDescent="0.2">
      <c r="A124" s="7" t="s">
        <v>5</v>
      </c>
      <c r="B124" s="7" t="s">
        <v>27</v>
      </c>
      <c r="C124" s="7" t="s">
        <v>5</v>
      </c>
      <c r="D124" s="7" t="s">
        <v>14</v>
      </c>
      <c r="E124" s="5" t="s">
        <v>32</v>
      </c>
      <c r="F124" s="20" t="s">
        <v>107</v>
      </c>
      <c r="G124" s="29" t="s">
        <v>114</v>
      </c>
      <c r="H124" s="27"/>
      <c r="I124" s="7"/>
      <c r="J124" s="7">
        <v>96</v>
      </c>
      <c r="K124" s="43">
        <v>96</v>
      </c>
      <c r="L124" s="43">
        <f t="shared" si="4"/>
        <v>200</v>
      </c>
      <c r="M124" s="7">
        <v>100</v>
      </c>
      <c r="N124" s="7">
        <v>100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x14ac:dyDescent="0.2">
      <c r="A125" s="7" t="s">
        <v>5</v>
      </c>
      <c r="B125" s="7" t="s">
        <v>27</v>
      </c>
      <c r="C125" s="7" t="s">
        <v>5</v>
      </c>
      <c r="D125" s="7" t="s">
        <v>15</v>
      </c>
      <c r="E125" s="3" t="s">
        <v>33</v>
      </c>
      <c r="F125" s="20" t="s">
        <v>107</v>
      </c>
      <c r="G125" s="28" t="s">
        <v>113</v>
      </c>
      <c r="H125" s="27"/>
      <c r="I125" s="7"/>
      <c r="J125" s="7">
        <v>95</v>
      </c>
      <c r="K125" s="43">
        <v>95</v>
      </c>
      <c r="L125" s="43">
        <f t="shared" si="4"/>
        <v>100</v>
      </c>
      <c r="M125" s="8"/>
      <c r="N125" s="8"/>
      <c r="O125" s="8"/>
      <c r="P125" s="7">
        <v>50</v>
      </c>
      <c r="Q125" s="7">
        <v>50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x14ac:dyDescent="0.2">
      <c r="A126" s="7" t="s">
        <v>5</v>
      </c>
      <c r="B126" s="7" t="s">
        <v>27</v>
      </c>
      <c r="C126" s="9" t="s">
        <v>16</v>
      </c>
      <c r="D126" s="9" t="s">
        <v>19</v>
      </c>
      <c r="E126" s="2" t="s">
        <v>35</v>
      </c>
      <c r="F126" s="20" t="s">
        <v>107</v>
      </c>
      <c r="G126" s="28" t="s">
        <v>113</v>
      </c>
      <c r="H126" s="27"/>
      <c r="I126" s="7"/>
      <c r="J126" s="7">
        <v>9</v>
      </c>
      <c r="K126" s="43">
        <v>9</v>
      </c>
      <c r="L126" s="43">
        <f t="shared" si="4"/>
        <v>440</v>
      </c>
      <c r="M126" s="8"/>
      <c r="N126" s="8"/>
      <c r="O126" s="8"/>
      <c r="P126" s="7">
        <v>20</v>
      </c>
      <c r="Q126" s="7">
        <v>20</v>
      </c>
      <c r="R126" s="7">
        <v>20</v>
      </c>
      <c r="S126" s="7">
        <v>20</v>
      </c>
      <c r="T126" s="7">
        <v>20</v>
      </c>
      <c r="U126" s="7">
        <v>20</v>
      </c>
      <c r="V126" s="7">
        <v>20</v>
      </c>
      <c r="W126" s="7">
        <v>20</v>
      </c>
      <c r="X126" s="7">
        <v>20</v>
      </c>
      <c r="Y126" s="7">
        <v>20</v>
      </c>
      <c r="Z126" s="7">
        <v>20</v>
      </c>
      <c r="AA126" s="7">
        <v>20</v>
      </c>
      <c r="AB126" s="7">
        <v>20</v>
      </c>
      <c r="AC126" s="7">
        <v>20</v>
      </c>
      <c r="AD126" s="7">
        <v>20</v>
      </c>
      <c r="AE126" s="7">
        <v>20</v>
      </c>
      <c r="AF126" s="7">
        <v>20</v>
      </c>
      <c r="AG126" s="7">
        <v>20</v>
      </c>
      <c r="AH126" s="7">
        <v>20</v>
      </c>
      <c r="AI126" s="7">
        <v>20</v>
      </c>
      <c r="AJ126" s="7">
        <v>20</v>
      </c>
      <c r="AK126" s="7">
        <v>20</v>
      </c>
      <c r="AL126" s="8"/>
    </row>
    <row r="127" spans="1:38" x14ac:dyDescent="0.2">
      <c r="A127" s="7" t="s">
        <v>5</v>
      </c>
      <c r="B127" s="7" t="s">
        <v>27</v>
      </c>
      <c r="C127" s="9" t="s">
        <v>16</v>
      </c>
      <c r="D127" s="9" t="s">
        <v>21</v>
      </c>
      <c r="E127" s="3" t="s">
        <v>33</v>
      </c>
      <c r="F127" s="20" t="s">
        <v>107</v>
      </c>
      <c r="G127" s="28" t="s">
        <v>113</v>
      </c>
      <c r="H127" s="27"/>
      <c r="I127" s="7"/>
      <c r="J127" s="7">
        <v>39</v>
      </c>
      <c r="K127" s="43">
        <v>39</v>
      </c>
      <c r="L127" s="43">
        <f t="shared" si="4"/>
        <v>480</v>
      </c>
      <c r="M127" s="8"/>
      <c r="N127" s="8"/>
      <c r="O127" s="8"/>
      <c r="P127" s="7">
        <v>30</v>
      </c>
      <c r="Q127" s="7">
        <v>30</v>
      </c>
      <c r="R127" s="7">
        <v>30</v>
      </c>
      <c r="S127" s="7">
        <v>30</v>
      </c>
      <c r="T127" s="7">
        <v>90</v>
      </c>
      <c r="U127" s="7">
        <v>90</v>
      </c>
      <c r="V127" s="7">
        <v>90</v>
      </c>
      <c r="W127" s="7">
        <v>90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x14ac:dyDescent="0.2">
      <c r="A128" s="7" t="s">
        <v>5</v>
      </c>
      <c r="B128" s="7" t="s">
        <v>27</v>
      </c>
      <c r="C128" s="9" t="s">
        <v>16</v>
      </c>
      <c r="D128" s="9" t="s">
        <v>22</v>
      </c>
      <c r="E128" s="4" t="s">
        <v>34</v>
      </c>
      <c r="F128" s="20" t="s">
        <v>107</v>
      </c>
      <c r="G128" s="28" t="s">
        <v>113</v>
      </c>
      <c r="H128" s="27"/>
      <c r="I128" s="7"/>
      <c r="J128" s="7">
        <v>19</v>
      </c>
      <c r="K128" s="43">
        <v>19</v>
      </c>
      <c r="L128" s="43">
        <f t="shared" si="4"/>
        <v>805</v>
      </c>
      <c r="M128" s="8"/>
      <c r="N128" s="8"/>
      <c r="O128" s="8"/>
      <c r="P128" s="7">
        <v>35</v>
      </c>
      <c r="Q128" s="7">
        <v>70</v>
      </c>
      <c r="R128" s="7">
        <v>70</v>
      </c>
      <c r="S128" s="7">
        <v>70</v>
      </c>
      <c r="T128" s="7">
        <v>70</v>
      </c>
      <c r="U128" s="7">
        <v>70</v>
      </c>
      <c r="V128" s="7">
        <v>70</v>
      </c>
      <c r="W128" s="7">
        <v>70</v>
      </c>
      <c r="X128" s="7">
        <v>70</v>
      </c>
      <c r="Y128" s="7">
        <v>70</v>
      </c>
      <c r="Z128" s="7">
        <v>70</v>
      </c>
      <c r="AA128" s="7">
        <v>70</v>
      </c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x14ac:dyDescent="0.2">
      <c r="A129" s="7" t="s">
        <v>5</v>
      </c>
      <c r="B129" s="7" t="s">
        <v>27</v>
      </c>
      <c r="C129" s="10" t="s">
        <v>23</v>
      </c>
      <c r="D129" s="10" t="s">
        <v>25</v>
      </c>
      <c r="E129" s="2" t="s">
        <v>35</v>
      </c>
      <c r="F129" s="22" t="s">
        <v>110</v>
      </c>
      <c r="G129" s="27" t="s">
        <v>111</v>
      </c>
      <c r="H129" s="27"/>
      <c r="I129" s="8"/>
      <c r="J129" s="8">
        <v>24</v>
      </c>
      <c r="K129" s="12">
        <v>24</v>
      </c>
      <c r="L129" s="12">
        <f t="shared" si="4"/>
        <v>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x14ac:dyDescent="0.2">
      <c r="A130" s="7" t="s">
        <v>5</v>
      </c>
      <c r="B130" s="7" t="s">
        <v>12</v>
      </c>
      <c r="C130" s="7" t="s">
        <v>5</v>
      </c>
      <c r="D130" s="7" t="s">
        <v>6</v>
      </c>
      <c r="E130" s="3" t="s">
        <v>33</v>
      </c>
      <c r="F130" s="20" t="s">
        <v>107</v>
      </c>
      <c r="G130" s="28" t="s">
        <v>113</v>
      </c>
      <c r="H130" s="27"/>
      <c r="I130" s="7"/>
      <c r="J130" s="7">
        <v>167</v>
      </c>
      <c r="K130" s="43">
        <v>167</v>
      </c>
      <c r="L130" s="43">
        <f t="shared" si="4"/>
        <v>20</v>
      </c>
      <c r="M130" s="8"/>
      <c r="N130" s="8"/>
      <c r="O130" s="8"/>
      <c r="P130" s="8"/>
      <c r="Q130" s="8"/>
      <c r="R130" s="8"/>
      <c r="S130" s="8"/>
      <c r="T130" s="8"/>
      <c r="U130" s="8"/>
      <c r="V130" s="7">
        <v>10</v>
      </c>
      <c r="W130" s="7">
        <v>10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x14ac:dyDescent="0.2">
      <c r="A131" s="7" t="s">
        <v>5</v>
      </c>
      <c r="B131" s="7" t="s">
        <v>12</v>
      </c>
      <c r="C131" s="7" t="s">
        <v>5</v>
      </c>
      <c r="D131" s="7" t="s">
        <v>7</v>
      </c>
      <c r="E131" s="5" t="s">
        <v>32</v>
      </c>
      <c r="F131" s="22" t="s">
        <v>110</v>
      </c>
      <c r="G131" s="27" t="s">
        <v>111</v>
      </c>
      <c r="H131" s="27"/>
      <c r="I131" s="8">
        <v>33</v>
      </c>
      <c r="J131" s="8">
        <v>86</v>
      </c>
      <c r="K131" s="12">
        <v>119</v>
      </c>
      <c r="L131" s="12">
        <f t="shared" si="4"/>
        <v>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x14ac:dyDescent="0.2">
      <c r="A132" s="7" t="s">
        <v>5</v>
      </c>
      <c r="B132" s="7" t="s">
        <v>12</v>
      </c>
      <c r="C132" s="7" t="s">
        <v>5</v>
      </c>
      <c r="D132" s="7" t="s">
        <v>8</v>
      </c>
      <c r="E132" s="3" t="s">
        <v>33</v>
      </c>
      <c r="F132" s="21" t="s">
        <v>106</v>
      </c>
      <c r="G132" s="27" t="s">
        <v>111</v>
      </c>
      <c r="H132" s="27"/>
      <c r="I132" s="8">
        <v>17</v>
      </c>
      <c r="J132" s="8">
        <v>114</v>
      </c>
      <c r="K132" s="12">
        <v>131</v>
      </c>
      <c r="L132" s="31">
        <f t="shared" si="4"/>
        <v>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x14ac:dyDescent="0.2">
      <c r="A133" s="7" t="s">
        <v>5</v>
      </c>
      <c r="B133" s="7" t="s">
        <v>12</v>
      </c>
      <c r="C133" s="7" t="s">
        <v>5</v>
      </c>
      <c r="D133" s="7" t="s">
        <v>26</v>
      </c>
      <c r="E133" s="5" t="s">
        <v>32</v>
      </c>
      <c r="F133" s="22" t="s">
        <v>110</v>
      </c>
      <c r="G133" s="27" t="s">
        <v>111</v>
      </c>
      <c r="H133" s="27"/>
      <c r="I133" s="8"/>
      <c r="J133" s="8">
        <v>62</v>
      </c>
      <c r="K133" s="12">
        <v>62</v>
      </c>
      <c r="L133" s="12">
        <f t="shared" si="4"/>
        <v>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x14ac:dyDescent="0.2">
      <c r="A134" s="7" t="s">
        <v>5</v>
      </c>
      <c r="B134" s="7" t="s">
        <v>12</v>
      </c>
      <c r="C134" s="7" t="s">
        <v>5</v>
      </c>
      <c r="D134" s="7" t="s">
        <v>10</v>
      </c>
      <c r="E134" s="5" t="s">
        <v>32</v>
      </c>
      <c r="F134" s="22" t="s">
        <v>110</v>
      </c>
      <c r="G134" s="27" t="s">
        <v>111</v>
      </c>
      <c r="H134" s="27"/>
      <c r="I134" s="8">
        <v>12</v>
      </c>
      <c r="J134" s="8">
        <v>116</v>
      </c>
      <c r="K134" s="12">
        <v>128</v>
      </c>
      <c r="L134" s="12">
        <f t="shared" si="4"/>
        <v>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x14ac:dyDescent="0.2">
      <c r="A135" s="7" t="s">
        <v>5</v>
      </c>
      <c r="B135" s="7" t="s">
        <v>12</v>
      </c>
      <c r="C135" s="7" t="s">
        <v>5</v>
      </c>
      <c r="D135" s="7" t="s">
        <v>11</v>
      </c>
      <c r="E135" s="5" t="s">
        <v>32</v>
      </c>
      <c r="F135" s="22" t="s">
        <v>110</v>
      </c>
      <c r="G135" s="27" t="s">
        <v>111</v>
      </c>
      <c r="H135" s="27"/>
      <c r="I135" s="8">
        <v>30</v>
      </c>
      <c r="J135" s="8">
        <v>576</v>
      </c>
      <c r="K135" s="12">
        <v>606</v>
      </c>
      <c r="L135" s="31">
        <f t="shared" si="4"/>
        <v>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x14ac:dyDescent="0.2">
      <c r="A136" s="7" t="s">
        <v>5</v>
      </c>
      <c r="B136" s="7" t="s">
        <v>12</v>
      </c>
      <c r="C136" s="7" t="s">
        <v>5</v>
      </c>
      <c r="D136" s="7" t="s">
        <v>14</v>
      </c>
      <c r="E136" s="5" t="s">
        <v>32</v>
      </c>
      <c r="F136" s="20" t="s">
        <v>107</v>
      </c>
      <c r="G136" s="29" t="s">
        <v>114</v>
      </c>
      <c r="H136" s="27"/>
      <c r="I136" s="7">
        <v>33</v>
      </c>
      <c r="J136" s="7">
        <v>142</v>
      </c>
      <c r="K136" s="43">
        <v>175</v>
      </c>
      <c r="L136" s="48">
        <f t="shared" si="4"/>
        <v>200</v>
      </c>
      <c r="M136" s="7">
        <v>100</v>
      </c>
      <c r="N136" s="7">
        <v>100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x14ac:dyDescent="0.2">
      <c r="A137" s="7" t="s">
        <v>5</v>
      </c>
      <c r="B137" s="7" t="s">
        <v>12</v>
      </c>
      <c r="C137" s="7" t="s">
        <v>5</v>
      </c>
      <c r="D137" s="7" t="s">
        <v>15</v>
      </c>
      <c r="E137" s="3" t="s">
        <v>33</v>
      </c>
      <c r="F137" s="21" t="s">
        <v>106</v>
      </c>
      <c r="G137" s="27" t="s">
        <v>111</v>
      </c>
      <c r="H137" s="27"/>
      <c r="I137" s="8">
        <v>10</v>
      </c>
      <c r="J137" s="8">
        <v>487</v>
      </c>
      <c r="K137" s="12">
        <v>497</v>
      </c>
      <c r="L137" s="31">
        <f t="shared" si="4"/>
        <v>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x14ac:dyDescent="0.2">
      <c r="A138" s="7" t="s">
        <v>5</v>
      </c>
      <c r="B138" s="7" t="s">
        <v>12</v>
      </c>
      <c r="C138" s="9" t="s">
        <v>16</v>
      </c>
      <c r="D138" s="9" t="s">
        <v>19</v>
      </c>
      <c r="E138" s="2" t="s">
        <v>35</v>
      </c>
      <c r="F138" s="20" t="s">
        <v>107</v>
      </c>
      <c r="G138" s="28" t="s">
        <v>113</v>
      </c>
      <c r="H138" s="27"/>
      <c r="I138" s="7">
        <v>26</v>
      </c>
      <c r="J138" s="7">
        <v>188</v>
      </c>
      <c r="K138" s="43">
        <v>214</v>
      </c>
      <c r="L138" s="43">
        <f t="shared" si="4"/>
        <v>1000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7">
        <v>100</v>
      </c>
      <c r="AC138" s="7">
        <v>100</v>
      </c>
      <c r="AD138" s="7">
        <v>100</v>
      </c>
      <c r="AE138" s="7">
        <v>100</v>
      </c>
      <c r="AF138" s="7">
        <v>100</v>
      </c>
      <c r="AG138" s="7">
        <v>100</v>
      </c>
      <c r="AH138" s="7">
        <v>100</v>
      </c>
      <c r="AI138" s="7">
        <v>100</v>
      </c>
      <c r="AJ138" s="7">
        <v>100</v>
      </c>
      <c r="AK138" s="7">
        <v>100</v>
      </c>
      <c r="AL138" s="8"/>
    </row>
    <row r="139" spans="1:38" x14ac:dyDescent="0.2">
      <c r="A139" s="7" t="s">
        <v>5</v>
      </c>
      <c r="B139" s="7" t="s">
        <v>12</v>
      </c>
      <c r="C139" s="9" t="s">
        <v>16</v>
      </c>
      <c r="D139" s="9" t="s">
        <v>20</v>
      </c>
      <c r="E139" s="2" t="s">
        <v>35</v>
      </c>
      <c r="F139" s="20" t="s">
        <v>107</v>
      </c>
      <c r="G139" s="28" t="s">
        <v>113</v>
      </c>
      <c r="H139" s="27"/>
      <c r="I139" s="7"/>
      <c r="J139" s="7">
        <v>98</v>
      </c>
      <c r="K139" s="43">
        <v>98</v>
      </c>
      <c r="L139" s="43">
        <f t="shared" si="4"/>
        <v>900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7">
        <v>100</v>
      </c>
      <c r="AC139" s="7">
        <v>100</v>
      </c>
      <c r="AD139" s="7">
        <v>100</v>
      </c>
      <c r="AE139" s="7">
        <v>100</v>
      </c>
      <c r="AF139" s="7">
        <v>100</v>
      </c>
      <c r="AG139" s="7">
        <v>100</v>
      </c>
      <c r="AH139" s="7">
        <v>100</v>
      </c>
      <c r="AI139" s="7">
        <v>100</v>
      </c>
      <c r="AJ139" s="7">
        <v>100</v>
      </c>
      <c r="AK139" s="8"/>
      <c r="AL139" s="8"/>
    </row>
    <row r="140" spans="1:38" x14ac:dyDescent="0.2">
      <c r="A140" s="7" t="s">
        <v>5</v>
      </c>
      <c r="B140" s="7" t="s">
        <v>12</v>
      </c>
      <c r="C140" s="9" t="s">
        <v>16</v>
      </c>
      <c r="D140" s="9" t="s">
        <v>21</v>
      </c>
      <c r="E140" s="3" t="s">
        <v>33</v>
      </c>
      <c r="F140" s="20" t="s">
        <v>107</v>
      </c>
      <c r="G140" s="28" t="s">
        <v>113</v>
      </c>
      <c r="H140" s="27"/>
      <c r="I140" s="7">
        <v>82</v>
      </c>
      <c r="J140" s="7">
        <v>232</v>
      </c>
      <c r="K140" s="43">
        <v>314</v>
      </c>
      <c r="L140" s="43">
        <f t="shared" si="4"/>
        <v>299</v>
      </c>
      <c r="M140" s="8"/>
      <c r="N140" s="8"/>
      <c r="O140" s="8"/>
      <c r="P140" s="8"/>
      <c r="Q140" s="8"/>
      <c r="R140" s="8"/>
      <c r="S140" s="8"/>
      <c r="T140" s="7">
        <v>33</v>
      </c>
      <c r="U140" s="7">
        <v>66</v>
      </c>
      <c r="V140" s="7">
        <v>100</v>
      </c>
      <c r="W140" s="7">
        <v>100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x14ac:dyDescent="0.2">
      <c r="A141" s="7" t="s">
        <v>5</v>
      </c>
      <c r="B141" s="7" t="s">
        <v>12</v>
      </c>
      <c r="C141" s="9" t="s">
        <v>16</v>
      </c>
      <c r="D141" s="9" t="s">
        <v>22</v>
      </c>
      <c r="E141" s="4" t="s">
        <v>34</v>
      </c>
      <c r="F141" s="20" t="s">
        <v>107</v>
      </c>
      <c r="G141" s="28" t="s">
        <v>113</v>
      </c>
      <c r="H141" s="27"/>
      <c r="I141" s="7">
        <v>29</v>
      </c>
      <c r="J141" s="7">
        <v>183</v>
      </c>
      <c r="K141" s="43">
        <v>212</v>
      </c>
      <c r="L141" s="43">
        <f t="shared" si="4"/>
        <v>145</v>
      </c>
      <c r="M141" s="8"/>
      <c r="N141" s="8"/>
      <c r="O141" s="8"/>
      <c r="P141" s="8"/>
      <c r="Q141" s="8"/>
      <c r="R141" s="8"/>
      <c r="S141" s="8"/>
      <c r="T141" s="7">
        <v>10</v>
      </c>
      <c r="U141" s="7">
        <v>15</v>
      </c>
      <c r="V141" s="7">
        <v>20</v>
      </c>
      <c r="W141" s="7">
        <v>20</v>
      </c>
      <c r="X141" s="7">
        <v>20</v>
      </c>
      <c r="Y141" s="7">
        <v>20</v>
      </c>
      <c r="Z141" s="7">
        <v>20</v>
      </c>
      <c r="AA141" s="7">
        <v>20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x14ac:dyDescent="0.2">
      <c r="A142" s="7" t="s">
        <v>5</v>
      </c>
      <c r="B142" s="7" t="s">
        <v>12</v>
      </c>
      <c r="C142" s="10" t="s">
        <v>23</v>
      </c>
      <c r="D142" s="10" t="s">
        <v>24</v>
      </c>
      <c r="E142" s="2" t="s">
        <v>35</v>
      </c>
      <c r="F142" s="22" t="s">
        <v>110</v>
      </c>
      <c r="G142" s="27" t="s">
        <v>111</v>
      </c>
      <c r="H142" s="27"/>
      <c r="I142" s="8"/>
      <c r="J142" s="8">
        <v>28</v>
      </c>
      <c r="K142" s="12">
        <v>28</v>
      </c>
      <c r="L142" s="12">
        <f t="shared" si="4"/>
        <v>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x14ac:dyDescent="0.2">
      <c r="A143" s="7" t="s">
        <v>5</v>
      </c>
      <c r="B143" s="7" t="s">
        <v>12</v>
      </c>
      <c r="C143" s="10" t="s">
        <v>23</v>
      </c>
      <c r="D143" s="10" t="s">
        <v>28</v>
      </c>
      <c r="E143" s="2" t="s">
        <v>35</v>
      </c>
      <c r="F143" s="22" t="s">
        <v>110</v>
      </c>
      <c r="G143" s="27" t="s">
        <v>111</v>
      </c>
      <c r="H143" s="27"/>
      <c r="I143" s="8"/>
      <c r="J143" s="8">
        <v>38</v>
      </c>
      <c r="K143" s="12">
        <v>38</v>
      </c>
      <c r="L143" s="12">
        <f t="shared" si="4"/>
        <v>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x14ac:dyDescent="0.2">
      <c r="A144" s="7" t="s">
        <v>5</v>
      </c>
      <c r="B144" s="7" t="s">
        <v>12</v>
      </c>
      <c r="C144" s="10" t="s">
        <v>23</v>
      </c>
      <c r="D144" s="10" t="s">
        <v>25</v>
      </c>
      <c r="E144" s="2" t="s">
        <v>35</v>
      </c>
      <c r="F144" s="22" t="s">
        <v>110</v>
      </c>
      <c r="G144" s="27" t="s">
        <v>111</v>
      </c>
      <c r="H144" s="27"/>
      <c r="I144" s="8"/>
      <c r="J144" s="8">
        <v>193</v>
      </c>
      <c r="K144" s="12">
        <v>193</v>
      </c>
      <c r="L144" s="12">
        <f t="shared" si="4"/>
        <v>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x14ac:dyDescent="0.2">
      <c r="A145" s="7" t="s">
        <v>5</v>
      </c>
      <c r="B145" s="7" t="s">
        <v>13</v>
      </c>
      <c r="C145" s="7" t="s">
        <v>5</v>
      </c>
      <c r="D145" s="7" t="s">
        <v>6</v>
      </c>
      <c r="E145" s="3" t="s">
        <v>33</v>
      </c>
      <c r="F145" s="22" t="s">
        <v>110</v>
      </c>
      <c r="G145" s="27" t="s">
        <v>111</v>
      </c>
      <c r="H145" s="27"/>
      <c r="I145" s="8">
        <v>30</v>
      </c>
      <c r="J145" s="8">
        <v>263</v>
      </c>
      <c r="K145" s="12">
        <v>293</v>
      </c>
      <c r="L145" s="12">
        <f t="shared" si="4"/>
        <v>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x14ac:dyDescent="0.2">
      <c r="A146" s="7" t="s">
        <v>5</v>
      </c>
      <c r="B146" s="7" t="s">
        <v>13</v>
      </c>
      <c r="C146" s="7" t="s">
        <v>5</v>
      </c>
      <c r="D146" s="7" t="s">
        <v>7</v>
      </c>
      <c r="E146" s="5" t="s">
        <v>32</v>
      </c>
      <c r="F146" s="21" t="s">
        <v>106</v>
      </c>
      <c r="G146" s="27" t="s">
        <v>111</v>
      </c>
      <c r="H146" s="27"/>
      <c r="I146" s="8"/>
      <c r="J146" s="8">
        <v>124</v>
      </c>
      <c r="K146" s="12">
        <v>124</v>
      </c>
      <c r="L146" s="12">
        <f t="shared" si="4"/>
        <v>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x14ac:dyDescent="0.2">
      <c r="A147" s="7" t="s">
        <v>5</v>
      </c>
      <c r="B147" s="7" t="s">
        <v>13</v>
      </c>
      <c r="C147" s="7" t="s">
        <v>5</v>
      </c>
      <c r="D147" s="7" t="s">
        <v>8</v>
      </c>
      <c r="E147" s="3" t="s">
        <v>33</v>
      </c>
      <c r="F147" s="22" t="s">
        <v>110</v>
      </c>
      <c r="G147" s="27" t="s">
        <v>111</v>
      </c>
      <c r="H147" s="27"/>
      <c r="I147" s="8">
        <v>67</v>
      </c>
      <c r="J147" s="8">
        <v>906</v>
      </c>
      <c r="K147" s="12">
        <v>973</v>
      </c>
      <c r="L147" s="12">
        <f t="shared" si="4"/>
        <v>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x14ac:dyDescent="0.2">
      <c r="A148" s="7" t="s">
        <v>5</v>
      </c>
      <c r="B148" s="7" t="s">
        <v>13</v>
      </c>
      <c r="C148" s="7" t="s">
        <v>5</v>
      </c>
      <c r="D148" s="7" t="s">
        <v>10</v>
      </c>
      <c r="E148" s="5" t="s">
        <v>32</v>
      </c>
      <c r="F148" s="21" t="s">
        <v>106</v>
      </c>
      <c r="G148" s="27" t="s">
        <v>111</v>
      </c>
      <c r="H148" s="27"/>
      <c r="I148" s="8">
        <v>18</v>
      </c>
      <c r="J148" s="8">
        <v>183</v>
      </c>
      <c r="K148" s="12">
        <v>201</v>
      </c>
      <c r="L148" s="12">
        <f t="shared" si="4"/>
        <v>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x14ac:dyDescent="0.2">
      <c r="A149" s="7" t="s">
        <v>5</v>
      </c>
      <c r="B149" s="7" t="s">
        <v>13</v>
      </c>
      <c r="C149" s="7" t="s">
        <v>5</v>
      </c>
      <c r="D149" s="7" t="s">
        <v>11</v>
      </c>
      <c r="E149" s="5" t="s">
        <v>32</v>
      </c>
      <c r="F149" s="21" t="s">
        <v>106</v>
      </c>
      <c r="G149" s="27" t="s">
        <v>111</v>
      </c>
      <c r="H149" s="27"/>
      <c r="I149" s="8">
        <v>11</v>
      </c>
      <c r="J149" s="8">
        <v>225</v>
      </c>
      <c r="K149" s="12">
        <v>236</v>
      </c>
      <c r="L149" s="12">
        <f t="shared" si="4"/>
        <v>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x14ac:dyDescent="0.2">
      <c r="A150" s="7" t="s">
        <v>5</v>
      </c>
      <c r="B150" s="7" t="s">
        <v>13</v>
      </c>
      <c r="C150" s="7" t="s">
        <v>5</v>
      </c>
      <c r="D150" s="7" t="s">
        <v>12</v>
      </c>
      <c r="E150" s="5" t="s">
        <v>32</v>
      </c>
      <c r="F150" s="21" t="s">
        <v>106</v>
      </c>
      <c r="G150" s="27" t="s">
        <v>111</v>
      </c>
      <c r="H150" s="27"/>
      <c r="I150" s="8"/>
      <c r="J150" s="8">
        <v>272</v>
      </c>
      <c r="K150" s="12">
        <v>272</v>
      </c>
      <c r="L150" s="31">
        <f t="shared" si="4"/>
        <v>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x14ac:dyDescent="0.2">
      <c r="A151" s="7" t="s">
        <v>5</v>
      </c>
      <c r="B151" s="7" t="s">
        <v>13</v>
      </c>
      <c r="C151" s="7" t="s">
        <v>5</v>
      </c>
      <c r="D151" s="7" t="s">
        <v>14</v>
      </c>
      <c r="E151" s="5" t="s">
        <v>32</v>
      </c>
      <c r="F151" s="22" t="s">
        <v>110</v>
      </c>
      <c r="G151" s="27" t="s">
        <v>111</v>
      </c>
      <c r="H151" s="27"/>
      <c r="I151" s="8"/>
      <c r="J151" s="8">
        <v>600</v>
      </c>
      <c r="K151" s="12">
        <v>600</v>
      </c>
      <c r="L151" s="12">
        <f t="shared" si="4"/>
        <v>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x14ac:dyDescent="0.2">
      <c r="A152" s="7" t="s">
        <v>5</v>
      </c>
      <c r="B152" s="7" t="s">
        <v>13</v>
      </c>
      <c r="C152" s="7" t="s">
        <v>5</v>
      </c>
      <c r="D152" s="7" t="s">
        <v>15</v>
      </c>
      <c r="E152" s="3" t="s">
        <v>33</v>
      </c>
      <c r="F152" s="22" t="s">
        <v>110</v>
      </c>
      <c r="G152" s="27" t="s">
        <v>111</v>
      </c>
      <c r="H152" s="27"/>
      <c r="I152" s="8">
        <v>12</v>
      </c>
      <c r="J152" s="8">
        <v>532</v>
      </c>
      <c r="K152" s="12">
        <v>544</v>
      </c>
      <c r="L152" s="12">
        <f t="shared" si="4"/>
        <v>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x14ac:dyDescent="0.2">
      <c r="A153" s="7" t="s">
        <v>5</v>
      </c>
      <c r="B153" s="7" t="s">
        <v>13</v>
      </c>
      <c r="C153" s="9" t="s">
        <v>16</v>
      </c>
      <c r="D153" s="9" t="s">
        <v>18</v>
      </c>
      <c r="E153" s="4" t="s">
        <v>34</v>
      </c>
      <c r="F153" s="22" t="s">
        <v>110</v>
      </c>
      <c r="G153" s="27" t="s">
        <v>111</v>
      </c>
      <c r="H153" s="27"/>
      <c r="I153" s="8"/>
      <c r="J153" s="8">
        <v>92</v>
      </c>
      <c r="K153" s="12">
        <v>92</v>
      </c>
      <c r="L153" s="12">
        <f t="shared" si="4"/>
        <v>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x14ac:dyDescent="0.2">
      <c r="A154" s="7" t="s">
        <v>5</v>
      </c>
      <c r="B154" s="7" t="s">
        <v>13</v>
      </c>
      <c r="C154" s="9" t="s">
        <v>16</v>
      </c>
      <c r="D154" s="9" t="s">
        <v>19</v>
      </c>
      <c r="E154" s="2" t="s">
        <v>35</v>
      </c>
      <c r="F154" s="22" t="s">
        <v>110</v>
      </c>
      <c r="G154" s="27" t="s">
        <v>111</v>
      </c>
      <c r="H154" s="27"/>
      <c r="I154" s="8"/>
      <c r="J154" s="8">
        <v>58</v>
      </c>
      <c r="K154" s="12">
        <v>58</v>
      </c>
      <c r="L154" s="12">
        <f t="shared" si="4"/>
        <v>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x14ac:dyDescent="0.2">
      <c r="A155" s="7" t="s">
        <v>5</v>
      </c>
      <c r="B155" s="7" t="s">
        <v>13</v>
      </c>
      <c r="C155" s="9" t="s">
        <v>16</v>
      </c>
      <c r="D155" s="9" t="s">
        <v>21</v>
      </c>
      <c r="E155" s="3" t="s">
        <v>33</v>
      </c>
      <c r="F155" s="22" t="s">
        <v>110</v>
      </c>
      <c r="G155" s="27" t="s">
        <v>111</v>
      </c>
      <c r="H155" s="27"/>
      <c r="I155" s="8"/>
      <c r="J155" s="8">
        <v>130</v>
      </c>
      <c r="K155" s="12">
        <v>130</v>
      </c>
      <c r="L155" s="12">
        <f>SUM(M155:AL155)</f>
        <v>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x14ac:dyDescent="0.2">
      <c r="A156" s="7" t="s">
        <v>5</v>
      </c>
      <c r="B156" s="7" t="s">
        <v>13</v>
      </c>
      <c r="C156" s="9" t="s">
        <v>16</v>
      </c>
      <c r="D156" s="9" t="s">
        <v>22</v>
      </c>
      <c r="E156" s="4" t="s">
        <v>34</v>
      </c>
      <c r="F156" s="22" t="s">
        <v>110</v>
      </c>
      <c r="G156" s="27" t="s">
        <v>111</v>
      </c>
      <c r="H156" s="27"/>
      <c r="I156" s="8"/>
      <c r="J156" s="8">
        <v>237</v>
      </c>
      <c r="K156" s="12">
        <v>237</v>
      </c>
      <c r="L156" s="12">
        <f t="shared" ref="L156:L178" si="5">SUM(M156:AL156)</f>
        <v>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x14ac:dyDescent="0.2">
      <c r="A157" s="7" t="s">
        <v>5</v>
      </c>
      <c r="B157" s="7" t="s">
        <v>14</v>
      </c>
      <c r="C157" s="7" t="s">
        <v>5</v>
      </c>
      <c r="D157" s="7" t="s">
        <v>6</v>
      </c>
      <c r="E157" s="3" t="s">
        <v>33</v>
      </c>
      <c r="F157" s="20" t="s">
        <v>107</v>
      </c>
      <c r="G157" s="28" t="s">
        <v>113</v>
      </c>
      <c r="H157" s="27"/>
      <c r="I157" s="7">
        <v>191</v>
      </c>
      <c r="J157" s="7">
        <v>207</v>
      </c>
      <c r="K157" s="43">
        <v>398</v>
      </c>
      <c r="L157" s="43">
        <f t="shared" si="5"/>
        <v>50</v>
      </c>
      <c r="M157" s="7">
        <v>20</v>
      </c>
      <c r="N157" s="7">
        <v>20</v>
      </c>
      <c r="O157" s="7">
        <v>10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x14ac:dyDescent="0.2">
      <c r="A158" s="7" t="s">
        <v>5</v>
      </c>
      <c r="B158" s="7" t="s">
        <v>14</v>
      </c>
      <c r="C158" s="7" t="s">
        <v>5</v>
      </c>
      <c r="D158" s="7" t="s">
        <v>7</v>
      </c>
      <c r="E158" s="5" t="s">
        <v>32</v>
      </c>
      <c r="F158" s="22" t="s">
        <v>110</v>
      </c>
      <c r="G158" s="27" t="s">
        <v>111</v>
      </c>
      <c r="H158" s="27"/>
      <c r="I158" s="8">
        <v>542</v>
      </c>
      <c r="J158" s="8">
        <v>1859</v>
      </c>
      <c r="K158" s="12">
        <v>2401</v>
      </c>
      <c r="L158" s="12">
        <f t="shared" si="5"/>
        <v>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x14ac:dyDescent="0.2">
      <c r="A159" s="7" t="s">
        <v>5</v>
      </c>
      <c r="B159" s="7" t="s">
        <v>14</v>
      </c>
      <c r="C159" s="7" t="s">
        <v>5</v>
      </c>
      <c r="D159" s="7" t="s">
        <v>8</v>
      </c>
      <c r="E159" s="3" t="s">
        <v>33</v>
      </c>
      <c r="F159" s="22" t="s">
        <v>110</v>
      </c>
      <c r="G159" s="27" t="s">
        <v>111</v>
      </c>
      <c r="H159" s="27"/>
      <c r="I159" s="8">
        <v>1041</v>
      </c>
      <c r="J159" s="8">
        <v>2710</v>
      </c>
      <c r="K159" s="12">
        <v>3751</v>
      </c>
      <c r="L159" s="12">
        <f t="shared" si="5"/>
        <v>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x14ac:dyDescent="0.2">
      <c r="A160" s="7" t="s">
        <v>5</v>
      </c>
      <c r="B160" s="7" t="s">
        <v>14</v>
      </c>
      <c r="C160" s="7" t="s">
        <v>5</v>
      </c>
      <c r="D160" s="7" t="s">
        <v>9</v>
      </c>
      <c r="E160" s="3" t="s">
        <v>33</v>
      </c>
      <c r="F160" s="20" t="s">
        <v>107</v>
      </c>
      <c r="G160" s="28" t="s">
        <v>113</v>
      </c>
      <c r="H160" s="27"/>
      <c r="I160" s="7">
        <v>64</v>
      </c>
      <c r="J160" s="7">
        <v>77</v>
      </c>
      <c r="K160" s="43">
        <v>141</v>
      </c>
      <c r="L160" s="43">
        <f t="shared" si="5"/>
        <v>60</v>
      </c>
      <c r="M160" s="7">
        <v>10</v>
      </c>
      <c r="N160" s="7">
        <v>10</v>
      </c>
      <c r="O160" s="7">
        <v>20</v>
      </c>
      <c r="P160" s="7">
        <v>10</v>
      </c>
      <c r="Q160" s="7">
        <v>10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x14ac:dyDescent="0.2">
      <c r="A161" s="7" t="s">
        <v>5</v>
      </c>
      <c r="B161" s="7" t="s">
        <v>14</v>
      </c>
      <c r="C161" s="7" t="s">
        <v>5</v>
      </c>
      <c r="D161" s="7" t="s">
        <v>26</v>
      </c>
      <c r="E161" s="5" t="s">
        <v>32</v>
      </c>
      <c r="F161" s="20" t="s">
        <v>107</v>
      </c>
      <c r="G161" s="28" t="s">
        <v>113</v>
      </c>
      <c r="H161" s="27"/>
      <c r="I161" s="7"/>
      <c r="J161" s="7">
        <v>68</v>
      </c>
      <c r="K161" s="43">
        <v>68</v>
      </c>
      <c r="L161" s="43">
        <f t="shared" si="5"/>
        <v>180</v>
      </c>
      <c r="M161" s="7">
        <v>60</v>
      </c>
      <c r="N161" s="7">
        <v>60</v>
      </c>
      <c r="O161" s="7">
        <v>60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x14ac:dyDescent="0.2">
      <c r="A162" s="7" t="s">
        <v>5</v>
      </c>
      <c r="B162" s="7" t="s">
        <v>14</v>
      </c>
      <c r="C162" s="7" t="s">
        <v>5</v>
      </c>
      <c r="D162" s="7" t="s">
        <v>10</v>
      </c>
      <c r="E162" s="5" t="s">
        <v>32</v>
      </c>
      <c r="F162" s="22" t="s">
        <v>110</v>
      </c>
      <c r="G162" s="27" t="s">
        <v>111</v>
      </c>
      <c r="H162" s="27"/>
      <c r="I162" s="8">
        <v>137</v>
      </c>
      <c r="J162" s="8">
        <v>310</v>
      </c>
      <c r="K162" s="12">
        <v>447</v>
      </c>
      <c r="L162" s="12">
        <f t="shared" si="5"/>
        <v>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x14ac:dyDescent="0.2">
      <c r="A163" s="7" t="s">
        <v>5</v>
      </c>
      <c r="B163" s="7" t="s">
        <v>14</v>
      </c>
      <c r="C163" s="7" t="s">
        <v>5</v>
      </c>
      <c r="D163" s="7" t="s">
        <v>11</v>
      </c>
      <c r="E163" s="5" t="s">
        <v>32</v>
      </c>
      <c r="F163" s="20" t="s">
        <v>107</v>
      </c>
      <c r="G163" s="28" t="s">
        <v>113</v>
      </c>
      <c r="H163" s="27"/>
      <c r="I163" s="7">
        <v>514</v>
      </c>
      <c r="J163" s="7">
        <v>1146</v>
      </c>
      <c r="K163" s="43">
        <v>1660</v>
      </c>
      <c r="L163" s="43">
        <f t="shared" si="5"/>
        <v>140</v>
      </c>
      <c r="M163" s="7">
        <v>70</v>
      </c>
      <c r="N163" s="7">
        <v>70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x14ac:dyDescent="0.2">
      <c r="A164" s="7" t="s">
        <v>5</v>
      </c>
      <c r="B164" s="7" t="s">
        <v>14</v>
      </c>
      <c r="C164" s="7" t="s">
        <v>5</v>
      </c>
      <c r="D164" s="7" t="s">
        <v>27</v>
      </c>
      <c r="E164" s="5" t="s">
        <v>32</v>
      </c>
      <c r="F164" s="20" t="s">
        <v>107</v>
      </c>
      <c r="G164" s="28" t="s">
        <v>113</v>
      </c>
      <c r="H164" s="27"/>
      <c r="I164" s="7">
        <v>32</v>
      </c>
      <c r="J164" s="7">
        <v>208</v>
      </c>
      <c r="K164" s="43">
        <v>240</v>
      </c>
      <c r="L164" s="43">
        <f t="shared" si="5"/>
        <v>200</v>
      </c>
      <c r="M164" s="7">
        <v>100</v>
      </c>
      <c r="N164" s="7">
        <v>100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x14ac:dyDescent="0.2">
      <c r="A165" s="7" t="s">
        <v>5</v>
      </c>
      <c r="B165" s="7" t="s">
        <v>14</v>
      </c>
      <c r="C165" s="7" t="s">
        <v>5</v>
      </c>
      <c r="D165" s="7" t="s">
        <v>12</v>
      </c>
      <c r="E165" s="5" t="s">
        <v>32</v>
      </c>
      <c r="F165" s="20" t="s">
        <v>107</v>
      </c>
      <c r="G165" s="28" t="s">
        <v>113</v>
      </c>
      <c r="H165" s="27"/>
      <c r="I165" s="7">
        <v>377</v>
      </c>
      <c r="J165" s="7">
        <v>1183</v>
      </c>
      <c r="K165" s="43">
        <v>1560</v>
      </c>
      <c r="L165" s="43">
        <f t="shared" si="5"/>
        <v>200</v>
      </c>
      <c r="M165" s="7">
        <v>100</v>
      </c>
      <c r="N165" s="7">
        <v>100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x14ac:dyDescent="0.2">
      <c r="A166" s="7" t="s">
        <v>5</v>
      </c>
      <c r="B166" s="7" t="s">
        <v>14</v>
      </c>
      <c r="C166" s="7" t="s">
        <v>5</v>
      </c>
      <c r="D166" s="7" t="s">
        <v>13</v>
      </c>
      <c r="E166" s="3" t="s">
        <v>33</v>
      </c>
      <c r="F166" s="22" t="s">
        <v>110</v>
      </c>
      <c r="G166" s="27" t="s">
        <v>111</v>
      </c>
      <c r="H166" s="27"/>
      <c r="I166" s="8">
        <v>142</v>
      </c>
      <c r="J166" s="8">
        <v>383</v>
      </c>
      <c r="K166" s="12">
        <v>525</v>
      </c>
      <c r="L166" s="12">
        <f t="shared" si="5"/>
        <v>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x14ac:dyDescent="0.2">
      <c r="A167" s="7" t="s">
        <v>5</v>
      </c>
      <c r="B167" s="7" t="s">
        <v>14</v>
      </c>
      <c r="C167" s="7" t="s">
        <v>5</v>
      </c>
      <c r="D167" s="7" t="s">
        <v>15</v>
      </c>
      <c r="E167" s="3" t="s">
        <v>33</v>
      </c>
      <c r="F167" s="20" t="s">
        <v>107</v>
      </c>
      <c r="G167" s="28" t="s">
        <v>113</v>
      </c>
      <c r="H167" s="27"/>
      <c r="I167" s="7">
        <v>282</v>
      </c>
      <c r="J167" s="7">
        <v>762</v>
      </c>
      <c r="K167" s="43">
        <v>1044</v>
      </c>
      <c r="L167" s="43">
        <f t="shared" si="5"/>
        <v>500</v>
      </c>
      <c r="M167" s="7">
        <v>100</v>
      </c>
      <c r="N167" s="7">
        <v>100</v>
      </c>
      <c r="O167" s="7">
        <v>100</v>
      </c>
      <c r="P167" s="7">
        <v>100</v>
      </c>
      <c r="Q167" s="7">
        <v>100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x14ac:dyDescent="0.2">
      <c r="A168" s="7" t="s">
        <v>5</v>
      </c>
      <c r="B168" s="7" t="s">
        <v>14</v>
      </c>
      <c r="C168" s="9" t="s">
        <v>16</v>
      </c>
      <c r="D168" s="9" t="s">
        <v>17</v>
      </c>
      <c r="E168" s="3" t="s">
        <v>33</v>
      </c>
      <c r="F168" s="20" t="s">
        <v>107</v>
      </c>
      <c r="G168" s="28" t="s">
        <v>113</v>
      </c>
      <c r="H168" s="27"/>
      <c r="I168" s="7">
        <v>32</v>
      </c>
      <c r="J168" s="7">
        <v>109</v>
      </c>
      <c r="K168" s="43">
        <v>141</v>
      </c>
      <c r="L168" s="43">
        <f t="shared" si="5"/>
        <v>150</v>
      </c>
      <c r="M168" s="7">
        <v>30</v>
      </c>
      <c r="N168" s="7">
        <v>30</v>
      </c>
      <c r="O168" s="7">
        <v>30</v>
      </c>
      <c r="P168" s="7">
        <v>10</v>
      </c>
      <c r="Q168" s="7">
        <v>10</v>
      </c>
      <c r="R168" s="7">
        <v>10</v>
      </c>
      <c r="S168" s="7">
        <v>10</v>
      </c>
      <c r="T168" s="7">
        <v>10</v>
      </c>
      <c r="U168" s="7">
        <v>10</v>
      </c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x14ac:dyDescent="0.2">
      <c r="A169" s="7" t="s">
        <v>5</v>
      </c>
      <c r="B169" s="7" t="s">
        <v>14</v>
      </c>
      <c r="C169" s="9" t="s">
        <v>16</v>
      </c>
      <c r="D169" s="9" t="s">
        <v>18</v>
      </c>
      <c r="E169" s="4" t="s">
        <v>34</v>
      </c>
      <c r="F169" s="20" t="s">
        <v>107</v>
      </c>
      <c r="G169" s="28" t="s">
        <v>113</v>
      </c>
      <c r="H169" s="27"/>
      <c r="I169" s="7">
        <v>27</v>
      </c>
      <c r="J169" s="7">
        <v>59</v>
      </c>
      <c r="K169" s="43">
        <v>86</v>
      </c>
      <c r="L169" s="43">
        <f t="shared" si="5"/>
        <v>550</v>
      </c>
      <c r="M169" s="7">
        <v>50</v>
      </c>
      <c r="N169" s="7">
        <v>50</v>
      </c>
      <c r="O169" s="7">
        <v>50</v>
      </c>
      <c r="P169" s="7">
        <v>50</v>
      </c>
      <c r="Q169" s="7">
        <v>50</v>
      </c>
      <c r="R169" s="7">
        <v>50</v>
      </c>
      <c r="S169" s="7">
        <v>50</v>
      </c>
      <c r="T169" s="7">
        <v>50</v>
      </c>
      <c r="U169" s="7">
        <v>50</v>
      </c>
      <c r="V169" s="7">
        <v>50</v>
      </c>
      <c r="W169" s="7">
        <v>50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x14ac:dyDescent="0.2">
      <c r="A170" s="7" t="s">
        <v>5</v>
      </c>
      <c r="B170" s="7" t="s">
        <v>14</v>
      </c>
      <c r="C170" s="9" t="s">
        <v>16</v>
      </c>
      <c r="D170" s="9" t="s">
        <v>19</v>
      </c>
      <c r="E170" s="2" t="s">
        <v>35</v>
      </c>
      <c r="F170" s="20" t="s">
        <v>107</v>
      </c>
      <c r="G170" s="28" t="s">
        <v>113</v>
      </c>
      <c r="H170" s="27"/>
      <c r="I170" s="7"/>
      <c r="J170" s="7">
        <v>90</v>
      </c>
      <c r="K170" s="43">
        <v>90</v>
      </c>
      <c r="L170" s="43">
        <f t="shared" si="5"/>
        <v>2500</v>
      </c>
      <c r="M170" s="7">
        <v>100</v>
      </c>
      <c r="N170" s="7">
        <v>100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s="7">
        <v>100</v>
      </c>
      <c r="X170" s="7">
        <v>100</v>
      </c>
      <c r="Y170" s="7">
        <v>100</v>
      </c>
      <c r="Z170" s="7">
        <v>100</v>
      </c>
      <c r="AA170" s="7">
        <v>100</v>
      </c>
      <c r="AB170" s="7">
        <v>100</v>
      </c>
      <c r="AC170" s="7">
        <v>100</v>
      </c>
      <c r="AD170" s="7">
        <v>100</v>
      </c>
      <c r="AE170" s="7">
        <v>100</v>
      </c>
      <c r="AF170" s="7">
        <v>100</v>
      </c>
      <c r="AG170" s="7">
        <v>100</v>
      </c>
      <c r="AH170" s="7">
        <v>100</v>
      </c>
      <c r="AI170" s="7">
        <v>100</v>
      </c>
      <c r="AJ170" s="7">
        <v>100</v>
      </c>
      <c r="AK170" s="7">
        <v>100</v>
      </c>
      <c r="AL170" s="8"/>
    </row>
    <row r="171" spans="1:38" x14ac:dyDescent="0.2">
      <c r="A171" s="7" t="s">
        <v>5</v>
      </c>
      <c r="B171" s="7" t="s">
        <v>14</v>
      </c>
      <c r="C171" s="9" t="s">
        <v>16</v>
      </c>
      <c r="D171" s="9" t="s">
        <v>21</v>
      </c>
      <c r="E171" s="3" t="s">
        <v>33</v>
      </c>
      <c r="F171" s="20" t="s">
        <v>107</v>
      </c>
      <c r="G171" s="28" t="s">
        <v>113</v>
      </c>
      <c r="H171" s="27"/>
      <c r="I171" s="7">
        <v>45</v>
      </c>
      <c r="J171" s="7">
        <v>141</v>
      </c>
      <c r="K171" s="43">
        <v>186</v>
      </c>
      <c r="L171" s="43">
        <f t="shared" si="5"/>
        <v>1100</v>
      </c>
      <c r="M171" s="7">
        <v>100</v>
      </c>
      <c r="N171" s="7">
        <v>100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s="7">
        <v>100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x14ac:dyDescent="0.2">
      <c r="A172" s="7" t="s">
        <v>5</v>
      </c>
      <c r="B172" s="7" t="s">
        <v>14</v>
      </c>
      <c r="C172" s="9" t="s">
        <v>16</v>
      </c>
      <c r="D172" s="9" t="s">
        <v>22</v>
      </c>
      <c r="E172" s="4" t="s">
        <v>34</v>
      </c>
      <c r="F172" s="20" t="s">
        <v>107</v>
      </c>
      <c r="G172" s="28" t="s">
        <v>113</v>
      </c>
      <c r="H172" s="27"/>
      <c r="I172" s="7">
        <v>27</v>
      </c>
      <c r="J172" s="7">
        <v>334</v>
      </c>
      <c r="K172" s="43">
        <v>361</v>
      </c>
      <c r="L172" s="43">
        <f t="shared" si="5"/>
        <v>1600</v>
      </c>
      <c r="M172" s="7">
        <v>100</v>
      </c>
      <c r="N172" s="7">
        <v>100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s="7">
        <v>100</v>
      </c>
      <c r="X172" s="7">
        <v>100</v>
      </c>
      <c r="Y172" s="7">
        <v>100</v>
      </c>
      <c r="Z172" s="7">
        <v>100</v>
      </c>
      <c r="AA172" s="7">
        <v>100</v>
      </c>
      <c r="AB172" s="7">
        <v>100</v>
      </c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x14ac:dyDescent="0.2">
      <c r="A173" s="7" t="s">
        <v>5</v>
      </c>
      <c r="B173" s="7" t="s">
        <v>14</v>
      </c>
      <c r="C173" s="10" t="s">
        <v>23</v>
      </c>
      <c r="D173" s="10" t="s">
        <v>24</v>
      </c>
      <c r="E173" s="2" t="s">
        <v>35</v>
      </c>
      <c r="F173" s="20" t="s">
        <v>107</v>
      </c>
      <c r="G173" s="28" t="s">
        <v>113</v>
      </c>
      <c r="H173" s="27"/>
      <c r="I173" s="7"/>
      <c r="J173" s="7">
        <v>25</v>
      </c>
      <c r="K173" s="43">
        <v>25</v>
      </c>
      <c r="L173" s="43">
        <f t="shared" si="5"/>
        <v>1350</v>
      </c>
      <c r="M173" s="7">
        <v>75</v>
      </c>
      <c r="N173" s="7">
        <v>75</v>
      </c>
      <c r="O173" s="7">
        <v>75</v>
      </c>
      <c r="P173" s="7">
        <v>75</v>
      </c>
      <c r="Q173" s="7">
        <v>75</v>
      </c>
      <c r="R173" s="7">
        <v>75</v>
      </c>
      <c r="S173" s="7">
        <v>75</v>
      </c>
      <c r="T173" s="7">
        <v>75</v>
      </c>
      <c r="U173" s="7">
        <v>75</v>
      </c>
      <c r="V173" s="7">
        <v>75</v>
      </c>
      <c r="W173" s="7">
        <v>75</v>
      </c>
      <c r="X173" s="7">
        <v>75</v>
      </c>
      <c r="Y173" s="7">
        <v>75</v>
      </c>
      <c r="Z173" s="7">
        <v>75</v>
      </c>
      <c r="AA173" s="7">
        <v>75</v>
      </c>
      <c r="AB173" s="7">
        <v>75</v>
      </c>
      <c r="AC173" s="7">
        <v>75</v>
      </c>
      <c r="AD173" s="7">
        <v>75</v>
      </c>
      <c r="AE173" s="8"/>
      <c r="AF173" s="8"/>
      <c r="AG173" s="8"/>
      <c r="AH173" s="8"/>
      <c r="AI173" s="8"/>
      <c r="AJ173" s="8"/>
      <c r="AK173" s="8"/>
      <c r="AL173" s="8"/>
    </row>
    <row r="174" spans="1:38" x14ac:dyDescent="0.2">
      <c r="A174" s="7" t="s">
        <v>5</v>
      </c>
      <c r="B174" s="7" t="s">
        <v>14</v>
      </c>
      <c r="C174" s="10" t="s">
        <v>23</v>
      </c>
      <c r="D174" s="10" t="s">
        <v>25</v>
      </c>
      <c r="E174" s="2" t="s">
        <v>35</v>
      </c>
      <c r="F174" s="20" t="s">
        <v>107</v>
      </c>
      <c r="G174" s="28" t="s">
        <v>113</v>
      </c>
      <c r="H174" s="27"/>
      <c r="I174" s="7">
        <v>41</v>
      </c>
      <c r="J174" s="7">
        <v>142</v>
      </c>
      <c r="K174" s="43">
        <v>183</v>
      </c>
      <c r="L174" s="43">
        <f t="shared" si="5"/>
        <v>640</v>
      </c>
      <c r="M174" s="7">
        <v>100</v>
      </c>
      <c r="N174" s="7">
        <v>100</v>
      </c>
      <c r="O174" s="7">
        <v>40</v>
      </c>
      <c r="P174" s="7">
        <v>40</v>
      </c>
      <c r="Q174" s="7">
        <v>40</v>
      </c>
      <c r="R174" s="7">
        <v>40</v>
      </c>
      <c r="S174" s="7">
        <v>40</v>
      </c>
      <c r="T174" s="7">
        <v>40</v>
      </c>
      <c r="U174" s="7">
        <v>40</v>
      </c>
      <c r="V174" s="7">
        <v>40</v>
      </c>
      <c r="W174" s="7">
        <v>40</v>
      </c>
      <c r="X174" s="7">
        <v>40</v>
      </c>
      <c r="Y174" s="7">
        <v>40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x14ac:dyDescent="0.2">
      <c r="A175" s="7" t="s">
        <v>5</v>
      </c>
      <c r="B175" s="7" t="s">
        <v>15</v>
      </c>
      <c r="C175" s="7" t="s">
        <v>5</v>
      </c>
      <c r="D175" s="7" t="s">
        <v>6</v>
      </c>
      <c r="E175" s="3" t="s">
        <v>33</v>
      </c>
      <c r="F175" s="22" t="s">
        <v>110</v>
      </c>
      <c r="G175" s="27" t="s">
        <v>111</v>
      </c>
      <c r="H175" s="27"/>
      <c r="I175" s="8">
        <v>20</v>
      </c>
      <c r="J175" s="8">
        <v>329</v>
      </c>
      <c r="K175" s="12">
        <v>349</v>
      </c>
      <c r="L175" s="12">
        <f t="shared" si="5"/>
        <v>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x14ac:dyDescent="0.2">
      <c r="A176" s="7" t="s">
        <v>5</v>
      </c>
      <c r="B176" s="7" t="s">
        <v>15</v>
      </c>
      <c r="C176" s="7" t="s">
        <v>5</v>
      </c>
      <c r="D176" s="7" t="s">
        <v>7</v>
      </c>
      <c r="E176" s="5" t="s">
        <v>32</v>
      </c>
      <c r="F176" s="21" t="s">
        <v>106</v>
      </c>
      <c r="G176" s="27" t="s">
        <v>111</v>
      </c>
      <c r="H176" s="27"/>
      <c r="I176" s="8">
        <v>1</v>
      </c>
      <c r="J176" s="8">
        <v>179</v>
      </c>
      <c r="K176" s="12">
        <v>180</v>
      </c>
      <c r="L176" s="12">
        <f t="shared" si="5"/>
        <v>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x14ac:dyDescent="0.2">
      <c r="A177" s="7" t="s">
        <v>5</v>
      </c>
      <c r="B177" s="7" t="s">
        <v>15</v>
      </c>
      <c r="C177" s="7" t="s">
        <v>5</v>
      </c>
      <c r="D177" s="7" t="s">
        <v>8</v>
      </c>
      <c r="E177" s="3" t="s">
        <v>33</v>
      </c>
      <c r="F177" s="22" t="s">
        <v>110</v>
      </c>
      <c r="G177" s="27" t="s">
        <v>111</v>
      </c>
      <c r="H177" s="27"/>
      <c r="I177" s="8">
        <v>54</v>
      </c>
      <c r="J177" s="8">
        <v>364</v>
      </c>
      <c r="K177" s="12">
        <v>418</v>
      </c>
      <c r="L177" s="12">
        <f t="shared" si="5"/>
        <v>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x14ac:dyDescent="0.2">
      <c r="A178" s="7" t="s">
        <v>5</v>
      </c>
      <c r="B178" s="7" t="s">
        <v>15</v>
      </c>
      <c r="C178" s="7" t="s">
        <v>5</v>
      </c>
      <c r="D178" s="7" t="s">
        <v>10</v>
      </c>
      <c r="E178" s="5" t="s">
        <v>32</v>
      </c>
      <c r="F178" s="20" t="s">
        <v>107</v>
      </c>
      <c r="G178" s="29" t="s">
        <v>114</v>
      </c>
      <c r="H178" s="27"/>
      <c r="I178" s="7">
        <v>26</v>
      </c>
      <c r="J178" s="7">
        <v>201</v>
      </c>
      <c r="K178" s="43">
        <v>227</v>
      </c>
      <c r="L178" s="43">
        <f t="shared" si="5"/>
        <v>20</v>
      </c>
      <c r="M178" s="8"/>
      <c r="N178" s="8"/>
      <c r="O178" s="8"/>
      <c r="P178" s="7">
        <v>10</v>
      </c>
      <c r="Q178" s="7">
        <v>10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x14ac:dyDescent="0.2">
      <c r="A179" s="7" t="s">
        <v>5</v>
      </c>
      <c r="B179" s="7" t="s">
        <v>15</v>
      </c>
      <c r="C179" s="7" t="s">
        <v>5</v>
      </c>
      <c r="D179" s="7" t="s">
        <v>11</v>
      </c>
      <c r="E179" s="5" t="s">
        <v>32</v>
      </c>
      <c r="F179" s="20" t="s">
        <v>107</v>
      </c>
      <c r="G179" s="29" t="s">
        <v>114</v>
      </c>
      <c r="H179" s="27"/>
      <c r="I179" s="7">
        <v>65</v>
      </c>
      <c r="J179" s="7">
        <v>482</v>
      </c>
      <c r="K179" s="43">
        <v>547</v>
      </c>
      <c r="L179" s="43">
        <f>SUM(M179:AL179)</f>
        <v>20</v>
      </c>
      <c r="M179" s="8"/>
      <c r="N179" s="8"/>
      <c r="O179" s="8"/>
      <c r="P179" s="7">
        <v>10</v>
      </c>
      <c r="Q179" s="7">
        <v>10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x14ac:dyDescent="0.2">
      <c r="A180" s="7" t="s">
        <v>5</v>
      </c>
      <c r="B180" s="7" t="s">
        <v>15</v>
      </c>
      <c r="C180" s="7" t="s">
        <v>5</v>
      </c>
      <c r="D180" s="7" t="s">
        <v>27</v>
      </c>
      <c r="E180" s="5" t="s">
        <v>32</v>
      </c>
      <c r="F180" s="20" t="s">
        <v>107</v>
      </c>
      <c r="G180" s="29" t="s">
        <v>114</v>
      </c>
      <c r="H180" s="27"/>
      <c r="I180" s="7"/>
      <c r="J180" s="7">
        <v>96</v>
      </c>
      <c r="K180" s="43">
        <v>96</v>
      </c>
      <c r="L180" s="43">
        <f t="shared" ref="L180:L219" si="6">SUM(M180:AL180)</f>
        <v>100</v>
      </c>
      <c r="M180" s="8"/>
      <c r="N180" s="8"/>
      <c r="O180" s="8"/>
      <c r="P180" s="7">
        <v>50</v>
      </c>
      <c r="Q180" s="7">
        <v>50</v>
      </c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x14ac:dyDescent="0.2">
      <c r="A181" s="7" t="s">
        <v>5</v>
      </c>
      <c r="B181" s="7" t="s">
        <v>15</v>
      </c>
      <c r="C181" s="7" t="s">
        <v>5</v>
      </c>
      <c r="D181" s="7" t="s">
        <v>12</v>
      </c>
      <c r="E181" s="5" t="s">
        <v>32</v>
      </c>
      <c r="F181" s="21" t="s">
        <v>106</v>
      </c>
      <c r="G181" s="27" t="s">
        <v>111</v>
      </c>
      <c r="H181" s="27"/>
      <c r="I181" s="8">
        <v>20</v>
      </c>
      <c r="J181" s="8">
        <v>688</v>
      </c>
      <c r="K181" s="12">
        <v>708</v>
      </c>
      <c r="L181" s="12">
        <f t="shared" si="6"/>
        <v>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x14ac:dyDescent="0.2">
      <c r="A182" s="7" t="s">
        <v>5</v>
      </c>
      <c r="B182" s="7" t="s">
        <v>15</v>
      </c>
      <c r="C182" s="7" t="s">
        <v>5</v>
      </c>
      <c r="D182" s="7" t="s">
        <v>13</v>
      </c>
      <c r="E182" s="3" t="s">
        <v>33</v>
      </c>
      <c r="F182" s="22" t="s">
        <v>110</v>
      </c>
      <c r="G182" s="27" t="s">
        <v>111</v>
      </c>
      <c r="H182" s="27"/>
      <c r="I182" s="8">
        <v>6</v>
      </c>
      <c r="J182" s="8">
        <v>92</v>
      </c>
      <c r="K182" s="12">
        <v>98</v>
      </c>
      <c r="L182" s="12">
        <f t="shared" si="6"/>
        <v>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x14ac:dyDescent="0.2">
      <c r="A183" s="7" t="s">
        <v>5</v>
      </c>
      <c r="B183" s="7" t="s">
        <v>15</v>
      </c>
      <c r="C183" s="7" t="s">
        <v>5</v>
      </c>
      <c r="D183" s="7" t="s">
        <v>14</v>
      </c>
      <c r="E183" s="5" t="s">
        <v>32</v>
      </c>
      <c r="F183" s="20" t="s">
        <v>107</v>
      </c>
      <c r="G183" s="29" t="s">
        <v>114</v>
      </c>
      <c r="H183" s="27"/>
      <c r="I183" s="7">
        <v>29</v>
      </c>
      <c r="J183" s="7">
        <v>215</v>
      </c>
      <c r="K183" s="43">
        <v>244</v>
      </c>
      <c r="L183" s="48">
        <f t="shared" si="6"/>
        <v>500</v>
      </c>
      <c r="M183" s="7">
        <v>100</v>
      </c>
      <c r="N183" s="7">
        <v>100</v>
      </c>
      <c r="O183" s="7">
        <v>100</v>
      </c>
      <c r="P183" s="7">
        <v>100</v>
      </c>
      <c r="Q183" s="7">
        <v>100</v>
      </c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x14ac:dyDescent="0.2">
      <c r="A184" s="7" t="s">
        <v>5</v>
      </c>
      <c r="B184" s="7" t="s">
        <v>15</v>
      </c>
      <c r="C184" s="9" t="s">
        <v>16</v>
      </c>
      <c r="D184" s="9" t="s">
        <v>17</v>
      </c>
      <c r="E184" s="3" t="s">
        <v>33</v>
      </c>
      <c r="F184" s="22" t="s">
        <v>110</v>
      </c>
      <c r="G184" s="27" t="s">
        <v>111</v>
      </c>
      <c r="H184" s="27"/>
      <c r="I184" s="8"/>
      <c r="J184" s="8">
        <v>127</v>
      </c>
      <c r="K184" s="12">
        <v>127</v>
      </c>
      <c r="L184" s="12">
        <f t="shared" si="6"/>
        <v>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x14ac:dyDescent="0.2">
      <c r="A185" s="7" t="s">
        <v>5</v>
      </c>
      <c r="B185" s="7" t="s">
        <v>15</v>
      </c>
      <c r="C185" s="9" t="s">
        <v>16</v>
      </c>
      <c r="D185" s="9" t="s">
        <v>18</v>
      </c>
      <c r="E185" s="4" t="s">
        <v>34</v>
      </c>
      <c r="F185" s="22" t="s">
        <v>110</v>
      </c>
      <c r="G185" s="27" t="s">
        <v>111</v>
      </c>
      <c r="H185" s="27"/>
      <c r="I185" s="8">
        <v>3</v>
      </c>
      <c r="J185" s="8">
        <v>39</v>
      </c>
      <c r="K185" s="12">
        <v>42</v>
      </c>
      <c r="L185" s="12">
        <f t="shared" si="6"/>
        <v>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x14ac:dyDescent="0.2">
      <c r="A186" s="7" t="s">
        <v>5</v>
      </c>
      <c r="B186" s="7" t="s">
        <v>15</v>
      </c>
      <c r="C186" s="9" t="s">
        <v>16</v>
      </c>
      <c r="D186" s="9" t="s">
        <v>19</v>
      </c>
      <c r="E186" s="2" t="s">
        <v>35</v>
      </c>
      <c r="F186" s="20" t="s">
        <v>107</v>
      </c>
      <c r="G186" s="28" t="s">
        <v>113</v>
      </c>
      <c r="H186" s="27"/>
      <c r="I186" s="7"/>
      <c r="J186" s="7">
        <v>156</v>
      </c>
      <c r="K186" s="43">
        <v>156</v>
      </c>
      <c r="L186" s="43">
        <f t="shared" si="6"/>
        <v>1700</v>
      </c>
      <c r="M186" s="8"/>
      <c r="N186" s="8"/>
      <c r="O186" s="8"/>
      <c r="P186" s="8"/>
      <c r="Q186" s="8"/>
      <c r="R186" s="8"/>
      <c r="S186" s="8"/>
      <c r="T186" s="8"/>
      <c r="U186" s="7">
        <v>100</v>
      </c>
      <c r="V186" s="7">
        <v>100</v>
      </c>
      <c r="W186" s="7">
        <v>100</v>
      </c>
      <c r="X186" s="7">
        <v>100</v>
      </c>
      <c r="Y186" s="7">
        <v>100</v>
      </c>
      <c r="Z186" s="7">
        <v>100</v>
      </c>
      <c r="AA186" s="7">
        <v>100</v>
      </c>
      <c r="AB186" s="7">
        <v>100</v>
      </c>
      <c r="AC186" s="7">
        <v>100</v>
      </c>
      <c r="AD186" s="7">
        <v>100</v>
      </c>
      <c r="AE186" s="7">
        <v>100</v>
      </c>
      <c r="AF186" s="7">
        <v>100</v>
      </c>
      <c r="AG186" s="7">
        <v>100</v>
      </c>
      <c r="AH186" s="7">
        <v>100</v>
      </c>
      <c r="AI186" s="7">
        <v>100</v>
      </c>
      <c r="AJ186" s="7">
        <v>100</v>
      </c>
      <c r="AK186" s="7">
        <v>100</v>
      </c>
      <c r="AL186" s="8"/>
    </row>
    <row r="187" spans="1:38" x14ac:dyDescent="0.2">
      <c r="A187" s="7" t="s">
        <v>5</v>
      </c>
      <c r="B187" s="7" t="s">
        <v>15</v>
      </c>
      <c r="C187" s="9" t="s">
        <v>16</v>
      </c>
      <c r="D187" s="9" t="s">
        <v>20</v>
      </c>
      <c r="E187" s="2" t="s">
        <v>35</v>
      </c>
      <c r="F187" s="20" t="s">
        <v>107</v>
      </c>
      <c r="G187" s="28" t="s">
        <v>113</v>
      </c>
      <c r="H187" s="27"/>
      <c r="I187" s="7"/>
      <c r="J187" s="7">
        <v>90</v>
      </c>
      <c r="K187" s="43">
        <v>90</v>
      </c>
      <c r="L187" s="43">
        <f t="shared" si="6"/>
        <v>1600</v>
      </c>
      <c r="M187" s="8"/>
      <c r="N187" s="8"/>
      <c r="O187" s="8"/>
      <c r="P187" s="8"/>
      <c r="Q187" s="8"/>
      <c r="R187" s="8"/>
      <c r="S187" s="8"/>
      <c r="T187" s="8"/>
      <c r="U187" s="7">
        <v>100</v>
      </c>
      <c r="V187" s="7">
        <v>100</v>
      </c>
      <c r="W187" s="7">
        <v>100</v>
      </c>
      <c r="X187" s="7">
        <v>100</v>
      </c>
      <c r="Y187" s="7">
        <v>100</v>
      </c>
      <c r="Z187" s="7">
        <v>100</v>
      </c>
      <c r="AA187" s="7">
        <v>100</v>
      </c>
      <c r="AB187" s="7">
        <v>100</v>
      </c>
      <c r="AC187" s="7">
        <v>100</v>
      </c>
      <c r="AD187" s="7">
        <v>100</v>
      </c>
      <c r="AE187" s="7">
        <v>100</v>
      </c>
      <c r="AF187" s="7">
        <v>100</v>
      </c>
      <c r="AG187" s="7">
        <v>100</v>
      </c>
      <c r="AH187" s="7">
        <v>100</v>
      </c>
      <c r="AI187" s="7">
        <v>100</v>
      </c>
      <c r="AJ187" s="7">
        <v>100</v>
      </c>
      <c r="AK187" s="8"/>
      <c r="AL187" s="8"/>
    </row>
    <row r="188" spans="1:38" x14ac:dyDescent="0.2">
      <c r="A188" s="7" t="s">
        <v>5</v>
      </c>
      <c r="B188" s="7" t="s">
        <v>15</v>
      </c>
      <c r="C188" s="9" t="s">
        <v>16</v>
      </c>
      <c r="D188" s="9" t="s">
        <v>21</v>
      </c>
      <c r="E188" s="3" t="s">
        <v>33</v>
      </c>
      <c r="F188" s="22" t="s">
        <v>110</v>
      </c>
      <c r="G188" s="27" t="s">
        <v>111</v>
      </c>
      <c r="H188" s="27"/>
      <c r="I188" s="8">
        <v>138</v>
      </c>
      <c r="J188" s="8">
        <v>627</v>
      </c>
      <c r="K188" s="12">
        <v>765</v>
      </c>
      <c r="L188" s="12">
        <f t="shared" si="6"/>
        <v>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x14ac:dyDescent="0.2">
      <c r="A189" s="7" t="s">
        <v>5</v>
      </c>
      <c r="B189" s="7" t="s">
        <v>15</v>
      </c>
      <c r="C189" s="9" t="s">
        <v>16</v>
      </c>
      <c r="D189" s="9" t="s">
        <v>22</v>
      </c>
      <c r="E189" s="4" t="s">
        <v>34</v>
      </c>
      <c r="F189" s="20" t="s">
        <v>107</v>
      </c>
      <c r="G189" s="28" t="s">
        <v>113</v>
      </c>
      <c r="H189" s="27"/>
      <c r="I189" s="7">
        <v>12</v>
      </c>
      <c r="J189" s="7">
        <v>258</v>
      </c>
      <c r="K189" s="43">
        <v>270</v>
      </c>
      <c r="L189" s="43">
        <f t="shared" si="6"/>
        <v>280</v>
      </c>
      <c r="M189" s="8"/>
      <c r="N189" s="8"/>
      <c r="O189" s="8"/>
      <c r="P189" s="8"/>
      <c r="Q189" s="8"/>
      <c r="R189" s="8"/>
      <c r="S189" s="8"/>
      <c r="T189" s="8"/>
      <c r="U189" s="7">
        <v>40</v>
      </c>
      <c r="V189" s="7">
        <v>40</v>
      </c>
      <c r="W189" s="7">
        <v>40</v>
      </c>
      <c r="X189" s="7">
        <v>40</v>
      </c>
      <c r="Y189" s="7">
        <v>40</v>
      </c>
      <c r="Z189" s="7">
        <v>40</v>
      </c>
      <c r="AA189" s="7">
        <v>40</v>
      </c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x14ac:dyDescent="0.2">
      <c r="A190" s="7" t="s">
        <v>5</v>
      </c>
      <c r="B190" s="7" t="s">
        <v>15</v>
      </c>
      <c r="C190" s="10" t="s">
        <v>23</v>
      </c>
      <c r="D190" s="10" t="s">
        <v>24</v>
      </c>
      <c r="E190" s="2" t="s">
        <v>35</v>
      </c>
      <c r="F190" s="20" t="s">
        <v>107</v>
      </c>
      <c r="G190" s="28" t="s">
        <v>113</v>
      </c>
      <c r="H190" s="27"/>
      <c r="I190" s="7">
        <v>7</v>
      </c>
      <c r="J190" s="7">
        <v>125</v>
      </c>
      <c r="K190" s="43">
        <v>132</v>
      </c>
      <c r="L190" s="43">
        <f t="shared" si="6"/>
        <v>1000</v>
      </c>
      <c r="M190" s="8"/>
      <c r="N190" s="8"/>
      <c r="O190" s="8"/>
      <c r="P190" s="8"/>
      <c r="Q190" s="8"/>
      <c r="R190" s="8"/>
      <c r="S190" s="8"/>
      <c r="T190" s="8"/>
      <c r="U190" s="7">
        <v>100</v>
      </c>
      <c r="V190" s="7">
        <v>100</v>
      </c>
      <c r="W190" s="7">
        <v>100</v>
      </c>
      <c r="X190" s="7">
        <v>100</v>
      </c>
      <c r="Y190" s="7">
        <v>100</v>
      </c>
      <c r="Z190" s="7">
        <v>100</v>
      </c>
      <c r="AA190" s="7">
        <v>100</v>
      </c>
      <c r="AB190" s="7">
        <v>100</v>
      </c>
      <c r="AC190" s="7">
        <v>100</v>
      </c>
      <c r="AD190" s="7">
        <v>100</v>
      </c>
      <c r="AE190" s="8"/>
      <c r="AF190" s="8"/>
      <c r="AG190" s="8"/>
      <c r="AH190" s="8"/>
      <c r="AI190" s="8"/>
      <c r="AJ190" s="8"/>
      <c r="AK190" s="8"/>
      <c r="AL190" s="8"/>
    </row>
    <row r="191" spans="1:38" x14ac:dyDescent="0.2">
      <c r="A191" s="7" t="s">
        <v>5</v>
      </c>
      <c r="B191" s="7" t="s">
        <v>15</v>
      </c>
      <c r="C191" s="10" t="s">
        <v>23</v>
      </c>
      <c r="D191" s="10" t="s">
        <v>25</v>
      </c>
      <c r="E191" s="2" t="s">
        <v>35</v>
      </c>
      <c r="F191" s="21" t="s">
        <v>106</v>
      </c>
      <c r="G191" s="27" t="s">
        <v>111</v>
      </c>
      <c r="H191" s="27"/>
      <c r="I191" s="8"/>
      <c r="J191" s="8">
        <v>162</v>
      </c>
      <c r="K191" s="12">
        <v>162</v>
      </c>
      <c r="L191" s="12">
        <f t="shared" si="6"/>
        <v>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x14ac:dyDescent="0.2">
      <c r="A192" s="9" t="s">
        <v>16</v>
      </c>
      <c r="B192" s="9" t="s">
        <v>17</v>
      </c>
      <c r="C192" s="7" t="s">
        <v>5</v>
      </c>
      <c r="D192" s="7" t="s">
        <v>8</v>
      </c>
      <c r="E192" s="3" t="s">
        <v>33</v>
      </c>
      <c r="F192" s="22" t="s">
        <v>110</v>
      </c>
      <c r="G192" s="27" t="s">
        <v>111</v>
      </c>
      <c r="H192" s="27"/>
      <c r="I192" s="8"/>
      <c r="J192" s="8">
        <v>37</v>
      </c>
      <c r="K192" s="12">
        <v>37</v>
      </c>
      <c r="L192" s="12">
        <f t="shared" si="6"/>
        <v>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x14ac:dyDescent="0.2">
      <c r="A193" s="9" t="s">
        <v>16</v>
      </c>
      <c r="B193" s="9" t="s">
        <v>17</v>
      </c>
      <c r="C193" s="7" t="s">
        <v>5</v>
      </c>
      <c r="D193" s="7" t="s">
        <v>12</v>
      </c>
      <c r="E193" s="5" t="s">
        <v>32</v>
      </c>
      <c r="F193" s="22" t="s">
        <v>110</v>
      </c>
      <c r="G193" s="27" t="s">
        <v>111</v>
      </c>
      <c r="H193" s="27"/>
      <c r="I193" s="8"/>
      <c r="J193" s="8">
        <v>133</v>
      </c>
      <c r="K193" s="12">
        <v>133</v>
      </c>
      <c r="L193" s="12">
        <f t="shared" si="6"/>
        <v>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x14ac:dyDescent="0.2">
      <c r="A194" s="9" t="s">
        <v>16</v>
      </c>
      <c r="B194" s="9" t="s">
        <v>17</v>
      </c>
      <c r="C194" s="7" t="s">
        <v>5</v>
      </c>
      <c r="D194" s="7" t="s">
        <v>14</v>
      </c>
      <c r="E194" s="5" t="s">
        <v>32</v>
      </c>
      <c r="F194" s="20" t="s">
        <v>107</v>
      </c>
      <c r="G194" s="29" t="s">
        <v>114</v>
      </c>
      <c r="H194" s="27"/>
      <c r="I194" s="7"/>
      <c r="J194" s="7">
        <v>37</v>
      </c>
      <c r="K194" s="43">
        <v>37</v>
      </c>
      <c r="L194" s="48">
        <f t="shared" si="6"/>
        <v>150</v>
      </c>
      <c r="M194" s="7">
        <v>30</v>
      </c>
      <c r="N194" s="7">
        <v>30</v>
      </c>
      <c r="O194" s="7">
        <v>30</v>
      </c>
      <c r="P194" s="7">
        <v>10</v>
      </c>
      <c r="Q194" s="7">
        <v>10</v>
      </c>
      <c r="R194" s="7">
        <v>10</v>
      </c>
      <c r="S194" s="7">
        <v>10</v>
      </c>
      <c r="T194" s="7">
        <v>10</v>
      </c>
      <c r="U194" s="7">
        <v>10</v>
      </c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x14ac:dyDescent="0.2">
      <c r="A195" s="9" t="s">
        <v>16</v>
      </c>
      <c r="B195" s="9" t="s">
        <v>17</v>
      </c>
      <c r="C195" s="7" t="s">
        <v>5</v>
      </c>
      <c r="D195" s="7" t="s">
        <v>15</v>
      </c>
      <c r="E195" s="3" t="s">
        <v>33</v>
      </c>
      <c r="F195" s="22" t="s">
        <v>110</v>
      </c>
      <c r="G195" s="27" t="s">
        <v>111</v>
      </c>
      <c r="H195" s="27"/>
      <c r="I195" s="8"/>
      <c r="J195" s="8">
        <v>67</v>
      </c>
      <c r="K195" s="12">
        <v>67</v>
      </c>
      <c r="L195" s="12">
        <f>SUM(M195:AL195)</f>
        <v>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x14ac:dyDescent="0.2">
      <c r="A196" s="9" t="s">
        <v>16</v>
      </c>
      <c r="B196" s="9" t="s">
        <v>17</v>
      </c>
      <c r="C196" s="9" t="s">
        <v>16</v>
      </c>
      <c r="D196" s="9" t="s">
        <v>18</v>
      </c>
      <c r="E196" s="4" t="s">
        <v>34</v>
      </c>
      <c r="F196" s="22" t="s">
        <v>110</v>
      </c>
      <c r="G196" s="27" t="s">
        <v>111</v>
      </c>
      <c r="H196" s="27"/>
      <c r="I196" s="8"/>
      <c r="J196" s="8">
        <v>39</v>
      </c>
      <c r="K196" s="12">
        <v>39</v>
      </c>
      <c r="L196" s="12">
        <f t="shared" si="6"/>
        <v>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x14ac:dyDescent="0.2">
      <c r="A197" s="9" t="s">
        <v>16</v>
      </c>
      <c r="B197" s="9" t="s">
        <v>17</v>
      </c>
      <c r="C197" s="9" t="s">
        <v>16</v>
      </c>
      <c r="D197" s="9" t="s">
        <v>19</v>
      </c>
      <c r="E197" s="2" t="s">
        <v>35</v>
      </c>
      <c r="F197" s="21" t="s">
        <v>106</v>
      </c>
      <c r="G197" s="27" t="s">
        <v>111</v>
      </c>
      <c r="H197" s="27"/>
      <c r="I197" s="8">
        <v>8</v>
      </c>
      <c r="J197" s="8">
        <v>53</v>
      </c>
      <c r="K197" s="12">
        <v>61</v>
      </c>
      <c r="L197" s="12">
        <f t="shared" si="6"/>
        <v>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x14ac:dyDescent="0.2">
      <c r="A198" s="9" t="s">
        <v>16</v>
      </c>
      <c r="B198" s="9" t="s">
        <v>17</v>
      </c>
      <c r="C198" s="9" t="s">
        <v>16</v>
      </c>
      <c r="D198" s="9" t="s">
        <v>21</v>
      </c>
      <c r="E198" s="3" t="s">
        <v>33</v>
      </c>
      <c r="F198" s="22" t="s">
        <v>110</v>
      </c>
      <c r="G198" s="27" t="s">
        <v>111</v>
      </c>
      <c r="H198" s="27"/>
      <c r="I198" s="8"/>
      <c r="J198" s="8">
        <v>38</v>
      </c>
      <c r="K198" s="12">
        <v>38</v>
      </c>
      <c r="L198" s="12">
        <f t="shared" si="6"/>
        <v>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x14ac:dyDescent="0.2">
      <c r="A199" s="9" t="s">
        <v>16</v>
      </c>
      <c r="B199" s="9" t="s">
        <v>17</v>
      </c>
      <c r="C199" s="9" t="s">
        <v>16</v>
      </c>
      <c r="D199" s="9" t="s">
        <v>22</v>
      </c>
      <c r="E199" s="4" t="s">
        <v>34</v>
      </c>
      <c r="F199" s="22" t="s">
        <v>110</v>
      </c>
      <c r="G199" s="27" t="s">
        <v>111</v>
      </c>
      <c r="H199" s="27"/>
      <c r="I199" s="8">
        <v>10</v>
      </c>
      <c r="J199" s="8">
        <v>77</v>
      </c>
      <c r="K199" s="12">
        <v>87</v>
      </c>
      <c r="L199" s="12">
        <f t="shared" si="6"/>
        <v>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x14ac:dyDescent="0.2">
      <c r="A200" s="9" t="s">
        <v>16</v>
      </c>
      <c r="B200" s="9" t="s">
        <v>29</v>
      </c>
      <c r="C200" s="7" t="s">
        <v>5</v>
      </c>
      <c r="D200" s="7" t="s">
        <v>6</v>
      </c>
      <c r="E200" s="3" t="s">
        <v>33</v>
      </c>
      <c r="F200" s="22" t="s">
        <v>110</v>
      </c>
      <c r="G200" s="27" t="s">
        <v>111</v>
      </c>
      <c r="H200" s="27"/>
      <c r="I200" s="8"/>
      <c r="J200" s="8">
        <v>31</v>
      </c>
      <c r="K200" s="12">
        <v>31</v>
      </c>
      <c r="L200" s="12">
        <f t="shared" si="6"/>
        <v>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x14ac:dyDescent="0.2">
      <c r="A201" s="9" t="s">
        <v>16</v>
      </c>
      <c r="B201" s="9" t="s">
        <v>29</v>
      </c>
      <c r="C201" s="7" t="s">
        <v>5</v>
      </c>
      <c r="D201" s="7" t="s">
        <v>12</v>
      </c>
      <c r="E201" s="5" t="s">
        <v>32</v>
      </c>
      <c r="F201" s="21" t="s">
        <v>106</v>
      </c>
      <c r="G201" s="27" t="s">
        <v>111</v>
      </c>
      <c r="H201" s="27"/>
      <c r="I201" s="8"/>
      <c r="J201" s="8">
        <v>68</v>
      </c>
      <c r="K201" s="12">
        <v>68</v>
      </c>
      <c r="L201" s="12">
        <f t="shared" si="6"/>
        <v>0</v>
      </c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</row>
    <row r="202" spans="1:38" x14ac:dyDescent="0.2">
      <c r="A202" s="9" t="s">
        <v>16</v>
      </c>
      <c r="B202" s="9" t="s">
        <v>29</v>
      </c>
      <c r="C202" s="9" t="s">
        <v>16</v>
      </c>
      <c r="D202" s="9" t="s">
        <v>17</v>
      </c>
      <c r="E202" s="3" t="s">
        <v>33</v>
      </c>
      <c r="F202" s="22" t="s">
        <v>110</v>
      </c>
      <c r="G202" s="27" t="s">
        <v>111</v>
      </c>
      <c r="H202" s="27"/>
      <c r="I202" s="8">
        <v>16</v>
      </c>
      <c r="J202" s="8">
        <v>41</v>
      </c>
      <c r="K202" s="12">
        <v>57</v>
      </c>
      <c r="L202" s="12">
        <f t="shared" si="6"/>
        <v>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x14ac:dyDescent="0.2">
      <c r="A203" s="9" t="s">
        <v>16</v>
      </c>
      <c r="B203" s="9" t="s">
        <v>29</v>
      </c>
      <c r="C203" s="9" t="s">
        <v>16</v>
      </c>
      <c r="D203" s="9" t="s">
        <v>18</v>
      </c>
      <c r="E203" s="4" t="s">
        <v>34</v>
      </c>
      <c r="F203" s="22" t="s">
        <v>110</v>
      </c>
      <c r="G203" s="27" t="s">
        <v>111</v>
      </c>
      <c r="H203" s="27"/>
      <c r="I203" s="8"/>
      <c r="J203" s="8">
        <v>360</v>
      </c>
      <c r="K203" s="12">
        <v>360</v>
      </c>
      <c r="L203" s="12">
        <f t="shared" si="6"/>
        <v>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x14ac:dyDescent="0.2">
      <c r="A204" s="9" t="s">
        <v>16</v>
      </c>
      <c r="B204" s="9" t="s">
        <v>29</v>
      </c>
      <c r="C204" s="9" t="s">
        <v>16</v>
      </c>
      <c r="D204" s="9" t="s">
        <v>19</v>
      </c>
      <c r="E204" s="2" t="s">
        <v>35</v>
      </c>
      <c r="F204" s="22" t="s">
        <v>110</v>
      </c>
      <c r="G204" s="27" t="s">
        <v>111</v>
      </c>
      <c r="H204" s="27"/>
      <c r="I204" s="8">
        <v>11</v>
      </c>
      <c r="J204" s="8">
        <v>42</v>
      </c>
      <c r="K204" s="12">
        <v>53</v>
      </c>
      <c r="L204" s="12">
        <f t="shared" si="6"/>
        <v>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x14ac:dyDescent="0.2">
      <c r="A205" s="9" t="s">
        <v>16</v>
      </c>
      <c r="B205" s="9" t="s">
        <v>29</v>
      </c>
      <c r="C205" s="9" t="s">
        <v>16</v>
      </c>
      <c r="D205" s="9" t="s">
        <v>20</v>
      </c>
      <c r="E205" s="2" t="s">
        <v>35</v>
      </c>
      <c r="F205" s="22" t="s">
        <v>110</v>
      </c>
      <c r="G205" s="27" t="s">
        <v>111</v>
      </c>
      <c r="H205" s="27"/>
      <c r="I205" s="8"/>
      <c r="J205" s="8">
        <v>82</v>
      </c>
      <c r="K205" s="12">
        <v>82</v>
      </c>
      <c r="L205" s="12">
        <f t="shared" si="6"/>
        <v>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x14ac:dyDescent="0.2">
      <c r="A206" s="9" t="s">
        <v>16</v>
      </c>
      <c r="B206" s="9" t="s">
        <v>29</v>
      </c>
      <c r="C206" s="9" t="s">
        <v>16</v>
      </c>
      <c r="D206" s="9" t="s">
        <v>22</v>
      </c>
      <c r="E206" s="4" t="s">
        <v>34</v>
      </c>
      <c r="F206" s="22" t="s">
        <v>110</v>
      </c>
      <c r="G206" s="27" t="s">
        <v>111</v>
      </c>
      <c r="H206" s="27"/>
      <c r="I206" s="8"/>
      <c r="J206" s="8">
        <v>177</v>
      </c>
      <c r="K206" s="12">
        <v>177</v>
      </c>
      <c r="L206" s="12">
        <f t="shared" si="6"/>
        <v>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x14ac:dyDescent="0.2">
      <c r="A207" s="9" t="s">
        <v>16</v>
      </c>
      <c r="B207" s="9" t="s">
        <v>18</v>
      </c>
      <c r="C207" s="7" t="s">
        <v>5</v>
      </c>
      <c r="D207" s="7" t="s">
        <v>6</v>
      </c>
      <c r="E207" s="3" t="s">
        <v>33</v>
      </c>
      <c r="F207" s="22" t="s">
        <v>110</v>
      </c>
      <c r="G207" s="27" t="s">
        <v>111</v>
      </c>
      <c r="H207" s="27"/>
      <c r="I207" s="8">
        <v>14</v>
      </c>
      <c r="J207" s="8">
        <v>257</v>
      </c>
      <c r="K207" s="12">
        <v>271</v>
      </c>
      <c r="L207" s="12">
        <f t="shared" si="6"/>
        <v>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x14ac:dyDescent="0.2">
      <c r="A208" s="9" t="s">
        <v>16</v>
      </c>
      <c r="B208" s="9" t="s">
        <v>18</v>
      </c>
      <c r="C208" s="7" t="s">
        <v>5</v>
      </c>
      <c r="D208" s="7" t="s">
        <v>8</v>
      </c>
      <c r="E208" s="3" t="s">
        <v>33</v>
      </c>
      <c r="F208" s="22" t="s">
        <v>110</v>
      </c>
      <c r="G208" s="27" t="s">
        <v>111</v>
      </c>
      <c r="H208" s="27"/>
      <c r="I208" s="8">
        <v>16</v>
      </c>
      <c r="J208" s="8">
        <v>54</v>
      </c>
      <c r="K208" s="12">
        <v>70</v>
      </c>
      <c r="L208" s="12">
        <f t="shared" si="6"/>
        <v>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x14ac:dyDescent="0.2">
      <c r="A209" s="9" t="s">
        <v>16</v>
      </c>
      <c r="B209" s="9" t="s">
        <v>18</v>
      </c>
      <c r="C209" s="7" t="s">
        <v>5</v>
      </c>
      <c r="D209" s="7" t="s">
        <v>9</v>
      </c>
      <c r="E209" s="3" t="s">
        <v>33</v>
      </c>
      <c r="F209" s="22" t="s">
        <v>110</v>
      </c>
      <c r="G209" s="27" t="s">
        <v>111</v>
      </c>
      <c r="H209" s="27"/>
      <c r="I209" s="8"/>
      <c r="J209" s="8">
        <v>69</v>
      </c>
      <c r="K209" s="12">
        <v>69</v>
      </c>
      <c r="L209" s="12">
        <f t="shared" si="6"/>
        <v>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x14ac:dyDescent="0.2">
      <c r="A210" s="9" t="s">
        <v>16</v>
      </c>
      <c r="B210" s="9" t="s">
        <v>18</v>
      </c>
      <c r="C210" s="7" t="s">
        <v>5</v>
      </c>
      <c r="D210" s="7" t="s">
        <v>11</v>
      </c>
      <c r="E210" s="5" t="s">
        <v>32</v>
      </c>
      <c r="F210" s="20" t="s">
        <v>107</v>
      </c>
      <c r="G210" s="29" t="s">
        <v>114</v>
      </c>
      <c r="H210" s="27"/>
      <c r="I210" s="7"/>
      <c r="J210" s="7">
        <v>34</v>
      </c>
      <c r="K210" s="43">
        <v>34</v>
      </c>
      <c r="L210" s="43">
        <f t="shared" si="6"/>
        <v>720</v>
      </c>
      <c r="M210" s="8"/>
      <c r="N210" s="8"/>
      <c r="O210" s="8"/>
      <c r="P210" s="7">
        <v>90</v>
      </c>
      <c r="Q210" s="7">
        <v>90</v>
      </c>
      <c r="R210" s="7">
        <v>90</v>
      </c>
      <c r="S210" s="7">
        <v>90</v>
      </c>
      <c r="T210" s="7">
        <v>90</v>
      </c>
      <c r="U210" s="7">
        <v>90</v>
      </c>
      <c r="V210" s="7">
        <v>90</v>
      </c>
      <c r="W210" s="7">
        <v>90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x14ac:dyDescent="0.2">
      <c r="A211" s="9" t="s">
        <v>16</v>
      </c>
      <c r="B211" s="9" t="s">
        <v>18</v>
      </c>
      <c r="C211" s="7" t="s">
        <v>5</v>
      </c>
      <c r="D211" s="7" t="s">
        <v>12</v>
      </c>
      <c r="E211" s="5" t="s">
        <v>32</v>
      </c>
      <c r="F211" s="21" t="s">
        <v>106</v>
      </c>
      <c r="G211" s="27" t="s">
        <v>111</v>
      </c>
      <c r="H211" s="27"/>
      <c r="I211" s="8">
        <v>8</v>
      </c>
      <c r="J211" s="8">
        <v>130</v>
      </c>
      <c r="K211" s="12">
        <v>138</v>
      </c>
      <c r="L211" s="12">
        <f t="shared" si="6"/>
        <v>0</v>
      </c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</row>
    <row r="212" spans="1:38" x14ac:dyDescent="0.2">
      <c r="A212" s="9" t="s">
        <v>16</v>
      </c>
      <c r="B212" s="9" t="s">
        <v>18</v>
      </c>
      <c r="C212" s="7" t="s">
        <v>5</v>
      </c>
      <c r="D212" s="7" t="s">
        <v>13</v>
      </c>
      <c r="E212" s="3" t="s">
        <v>33</v>
      </c>
      <c r="F212" s="22" t="s">
        <v>110</v>
      </c>
      <c r="G212" s="27" t="s">
        <v>111</v>
      </c>
      <c r="H212" s="27"/>
      <c r="I212" s="8"/>
      <c r="J212" s="8">
        <v>49</v>
      </c>
      <c r="K212" s="12">
        <v>49</v>
      </c>
      <c r="L212" s="12">
        <f t="shared" si="6"/>
        <v>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x14ac:dyDescent="0.2">
      <c r="A213" s="9" t="s">
        <v>16</v>
      </c>
      <c r="B213" s="9" t="s">
        <v>18</v>
      </c>
      <c r="C213" s="7" t="s">
        <v>5</v>
      </c>
      <c r="D213" s="7" t="s">
        <v>14</v>
      </c>
      <c r="E213" s="5" t="s">
        <v>32</v>
      </c>
      <c r="F213" s="20" t="s">
        <v>107</v>
      </c>
      <c r="G213" s="29" t="s">
        <v>114</v>
      </c>
      <c r="H213" s="27"/>
      <c r="I213" s="7">
        <v>8</v>
      </c>
      <c r="J213" s="7">
        <v>194</v>
      </c>
      <c r="K213" s="43">
        <v>202</v>
      </c>
      <c r="L213" s="43">
        <f t="shared" si="6"/>
        <v>550</v>
      </c>
      <c r="M213" s="7">
        <v>50</v>
      </c>
      <c r="N213" s="7">
        <v>50</v>
      </c>
      <c r="O213" s="7">
        <v>50</v>
      </c>
      <c r="P213" s="7">
        <v>50</v>
      </c>
      <c r="Q213" s="7">
        <v>50</v>
      </c>
      <c r="R213" s="7">
        <v>50</v>
      </c>
      <c r="S213" s="7">
        <v>50</v>
      </c>
      <c r="T213" s="7">
        <v>50</v>
      </c>
      <c r="U213" s="7">
        <v>50</v>
      </c>
      <c r="V213" s="7">
        <v>50</v>
      </c>
      <c r="W213" s="7">
        <v>50</v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</row>
    <row r="214" spans="1:38" x14ac:dyDescent="0.2">
      <c r="A214" s="9" t="s">
        <v>16</v>
      </c>
      <c r="B214" s="9" t="s">
        <v>18</v>
      </c>
      <c r="C214" s="7" t="s">
        <v>5</v>
      </c>
      <c r="D214" s="7" t="s">
        <v>15</v>
      </c>
      <c r="E214" s="3" t="s">
        <v>33</v>
      </c>
      <c r="F214" s="22" t="s">
        <v>110</v>
      </c>
      <c r="G214" s="27" t="s">
        <v>111</v>
      </c>
      <c r="H214" s="27"/>
      <c r="I214" s="8">
        <v>13</v>
      </c>
      <c r="J214" s="8">
        <v>131</v>
      </c>
      <c r="K214" s="12">
        <v>144</v>
      </c>
      <c r="L214" s="12">
        <f t="shared" si="6"/>
        <v>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x14ac:dyDescent="0.2">
      <c r="A215" s="9" t="s">
        <v>16</v>
      </c>
      <c r="B215" s="9" t="s">
        <v>18</v>
      </c>
      <c r="C215" s="9" t="s">
        <v>16</v>
      </c>
      <c r="D215" s="9" t="s">
        <v>17</v>
      </c>
      <c r="E215" s="3" t="s">
        <v>33</v>
      </c>
      <c r="F215" s="22" t="s">
        <v>110</v>
      </c>
      <c r="G215" s="27" t="s">
        <v>111</v>
      </c>
      <c r="H215" s="27"/>
      <c r="I215" s="8">
        <v>46</v>
      </c>
      <c r="J215" s="8">
        <v>127</v>
      </c>
      <c r="K215" s="12">
        <v>173</v>
      </c>
      <c r="L215" s="12">
        <f t="shared" si="6"/>
        <v>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x14ac:dyDescent="0.2">
      <c r="A216" s="9" t="s">
        <v>16</v>
      </c>
      <c r="B216" s="9" t="s">
        <v>18</v>
      </c>
      <c r="C216" s="9" t="s">
        <v>16</v>
      </c>
      <c r="D216" s="9" t="s">
        <v>29</v>
      </c>
      <c r="E216" s="4" t="s">
        <v>34</v>
      </c>
      <c r="F216" s="22" t="s">
        <v>110</v>
      </c>
      <c r="G216" s="27" t="s">
        <v>111</v>
      </c>
      <c r="H216" s="27"/>
      <c r="I216" s="8">
        <v>11</v>
      </c>
      <c r="J216" s="8">
        <v>345</v>
      </c>
      <c r="K216" s="12">
        <v>356</v>
      </c>
      <c r="L216" s="12">
        <f t="shared" si="6"/>
        <v>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x14ac:dyDescent="0.2">
      <c r="A217" s="9" t="s">
        <v>16</v>
      </c>
      <c r="B217" s="9" t="s">
        <v>18</v>
      </c>
      <c r="C217" s="9" t="s">
        <v>16</v>
      </c>
      <c r="D217" s="9" t="s">
        <v>19</v>
      </c>
      <c r="E217" s="2" t="s">
        <v>35</v>
      </c>
      <c r="F217" s="22" t="s">
        <v>110</v>
      </c>
      <c r="G217" s="27" t="s">
        <v>111</v>
      </c>
      <c r="H217" s="27"/>
      <c r="I217" s="8">
        <v>38</v>
      </c>
      <c r="J217" s="8">
        <v>401</v>
      </c>
      <c r="K217" s="12">
        <v>439</v>
      </c>
      <c r="L217" s="12">
        <f t="shared" si="6"/>
        <v>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x14ac:dyDescent="0.2">
      <c r="A218" s="9" t="s">
        <v>16</v>
      </c>
      <c r="B218" s="9" t="s">
        <v>18</v>
      </c>
      <c r="C218" s="9" t="s">
        <v>16</v>
      </c>
      <c r="D218" s="9" t="s">
        <v>20</v>
      </c>
      <c r="E218" s="2" t="s">
        <v>35</v>
      </c>
      <c r="F218" s="22" t="s">
        <v>110</v>
      </c>
      <c r="G218" s="27" t="s">
        <v>111</v>
      </c>
      <c r="H218" s="27"/>
      <c r="I218" s="8">
        <v>30</v>
      </c>
      <c r="J218" s="8">
        <v>151</v>
      </c>
      <c r="K218" s="12">
        <v>181</v>
      </c>
      <c r="L218" s="12">
        <f t="shared" si="6"/>
        <v>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x14ac:dyDescent="0.2">
      <c r="A219" s="9" t="s">
        <v>16</v>
      </c>
      <c r="B219" s="9" t="s">
        <v>18</v>
      </c>
      <c r="C219" s="9" t="s">
        <v>16</v>
      </c>
      <c r="D219" s="9" t="s">
        <v>21</v>
      </c>
      <c r="E219" s="3" t="s">
        <v>33</v>
      </c>
      <c r="F219" s="22" t="s">
        <v>110</v>
      </c>
      <c r="G219" s="27" t="s">
        <v>111</v>
      </c>
      <c r="H219" s="27"/>
      <c r="I219" s="8">
        <v>14</v>
      </c>
      <c r="J219" s="8">
        <v>277</v>
      </c>
      <c r="K219" s="12">
        <v>291</v>
      </c>
      <c r="L219" s="12">
        <f t="shared" si="6"/>
        <v>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x14ac:dyDescent="0.2">
      <c r="A220" s="9" t="s">
        <v>16</v>
      </c>
      <c r="B220" s="9" t="s">
        <v>18</v>
      </c>
      <c r="C220" s="9" t="s">
        <v>16</v>
      </c>
      <c r="D220" s="9" t="s">
        <v>22</v>
      </c>
      <c r="E220" s="4" t="s">
        <v>34</v>
      </c>
      <c r="F220" s="22" t="s">
        <v>110</v>
      </c>
      <c r="G220" s="27" t="s">
        <v>111</v>
      </c>
      <c r="H220" s="27"/>
      <c r="I220" s="8">
        <v>37</v>
      </c>
      <c r="J220" s="8">
        <v>425</v>
      </c>
      <c r="K220" s="12">
        <v>462</v>
      </c>
      <c r="L220" s="12">
        <f>SUM(M220:AL220)</f>
        <v>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x14ac:dyDescent="0.2">
      <c r="A221" s="9" t="s">
        <v>16</v>
      </c>
      <c r="B221" s="9" t="s">
        <v>18</v>
      </c>
      <c r="C221" s="10" t="s">
        <v>23</v>
      </c>
      <c r="D221" s="10" t="s">
        <v>24</v>
      </c>
      <c r="E221" s="2" t="s">
        <v>35</v>
      </c>
      <c r="F221" s="21" t="s">
        <v>106</v>
      </c>
      <c r="G221" s="27" t="s">
        <v>111</v>
      </c>
      <c r="H221" s="27"/>
      <c r="I221" s="8"/>
      <c r="J221" s="8">
        <v>159</v>
      </c>
      <c r="K221" s="12">
        <v>159</v>
      </c>
      <c r="L221" s="12">
        <f t="shared" ref="L221:L261" si="7">SUM(M221:AL221)</f>
        <v>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x14ac:dyDescent="0.2">
      <c r="A222" s="9" t="s">
        <v>16</v>
      </c>
      <c r="B222" s="9" t="s">
        <v>18</v>
      </c>
      <c r="C222" s="10" t="s">
        <v>23</v>
      </c>
      <c r="D222" s="10" t="s">
        <v>25</v>
      </c>
      <c r="E222" s="2" t="s">
        <v>35</v>
      </c>
      <c r="F222" s="21" t="s">
        <v>106</v>
      </c>
      <c r="G222" s="27" t="s">
        <v>111</v>
      </c>
      <c r="H222" s="27"/>
      <c r="I222" s="8"/>
      <c r="J222" s="8">
        <v>42</v>
      </c>
      <c r="K222" s="12">
        <v>42</v>
      </c>
      <c r="L222" s="12">
        <f t="shared" si="7"/>
        <v>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x14ac:dyDescent="0.2">
      <c r="A223" s="9" t="s">
        <v>16</v>
      </c>
      <c r="B223" s="9" t="s">
        <v>19</v>
      </c>
      <c r="C223" s="7" t="s">
        <v>5</v>
      </c>
      <c r="D223" s="7" t="s">
        <v>6</v>
      </c>
      <c r="E223" s="3" t="s">
        <v>33</v>
      </c>
      <c r="F223" s="22" t="s">
        <v>110</v>
      </c>
      <c r="G223" s="27" t="s">
        <v>111</v>
      </c>
      <c r="H223" s="27"/>
      <c r="I223" s="8">
        <v>14</v>
      </c>
      <c r="J223" s="8">
        <v>85</v>
      </c>
      <c r="K223" s="12">
        <v>99</v>
      </c>
      <c r="L223" s="12">
        <f t="shared" si="7"/>
        <v>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x14ac:dyDescent="0.2">
      <c r="A224" s="9" t="s">
        <v>16</v>
      </c>
      <c r="B224" s="9" t="s">
        <v>19</v>
      </c>
      <c r="C224" s="7" t="s">
        <v>5</v>
      </c>
      <c r="D224" s="7" t="s">
        <v>8</v>
      </c>
      <c r="E224" s="3" t="s">
        <v>33</v>
      </c>
      <c r="F224" s="20" t="s">
        <v>107</v>
      </c>
      <c r="G224" s="29" t="s">
        <v>114</v>
      </c>
      <c r="H224" s="27"/>
      <c r="I224" s="7"/>
      <c r="J224" s="7">
        <v>82</v>
      </c>
      <c r="K224" s="43">
        <v>82</v>
      </c>
      <c r="L224" s="43">
        <f t="shared" si="7"/>
        <v>1320</v>
      </c>
      <c r="M224" s="8"/>
      <c r="N224" s="8"/>
      <c r="O224" s="8"/>
      <c r="P224" s="7">
        <v>60</v>
      </c>
      <c r="Q224" s="7">
        <v>60</v>
      </c>
      <c r="R224" s="7">
        <v>60</v>
      </c>
      <c r="S224" s="7">
        <v>60</v>
      </c>
      <c r="T224" s="7">
        <v>60</v>
      </c>
      <c r="U224" s="7">
        <v>60</v>
      </c>
      <c r="V224" s="7">
        <v>60</v>
      </c>
      <c r="W224" s="7">
        <v>60</v>
      </c>
      <c r="X224" s="7">
        <v>60</v>
      </c>
      <c r="Y224" s="7">
        <v>60</v>
      </c>
      <c r="Z224" s="7">
        <v>60</v>
      </c>
      <c r="AA224" s="7">
        <v>60</v>
      </c>
      <c r="AB224" s="7">
        <v>60</v>
      </c>
      <c r="AC224" s="7">
        <v>60</v>
      </c>
      <c r="AD224" s="7">
        <v>60</v>
      </c>
      <c r="AE224" s="7">
        <v>60</v>
      </c>
      <c r="AF224" s="7">
        <v>60</v>
      </c>
      <c r="AG224" s="7">
        <v>60</v>
      </c>
      <c r="AH224" s="7">
        <v>60</v>
      </c>
      <c r="AI224" s="7">
        <v>60</v>
      </c>
      <c r="AJ224" s="7">
        <v>60</v>
      </c>
      <c r="AK224" s="7">
        <v>60</v>
      </c>
      <c r="AL224" s="8"/>
    </row>
    <row r="225" spans="1:38" x14ac:dyDescent="0.2">
      <c r="A225" s="9" t="s">
        <v>16</v>
      </c>
      <c r="B225" s="9" t="s">
        <v>19</v>
      </c>
      <c r="C225" s="7" t="s">
        <v>5</v>
      </c>
      <c r="D225" s="7" t="s">
        <v>11</v>
      </c>
      <c r="E225" s="5" t="s">
        <v>32</v>
      </c>
      <c r="F225" s="20" t="s">
        <v>107</v>
      </c>
      <c r="G225" s="29" t="s">
        <v>114</v>
      </c>
      <c r="H225" s="27"/>
      <c r="I225" s="7"/>
      <c r="J225" s="7">
        <v>38</v>
      </c>
      <c r="K225" s="43">
        <v>38</v>
      </c>
      <c r="L225" s="43">
        <f t="shared" si="7"/>
        <v>2200</v>
      </c>
      <c r="M225" s="8"/>
      <c r="N225" s="8"/>
      <c r="O225" s="8"/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s="7">
        <v>100</v>
      </c>
      <c r="X225" s="7">
        <v>100</v>
      </c>
      <c r="Y225" s="7">
        <v>100</v>
      </c>
      <c r="Z225" s="7">
        <v>100</v>
      </c>
      <c r="AA225" s="7">
        <v>100</v>
      </c>
      <c r="AB225" s="7">
        <v>100</v>
      </c>
      <c r="AC225" s="7">
        <v>100</v>
      </c>
      <c r="AD225" s="7">
        <v>100</v>
      </c>
      <c r="AE225" s="7">
        <v>100</v>
      </c>
      <c r="AF225" s="7">
        <v>100</v>
      </c>
      <c r="AG225" s="7">
        <v>100</v>
      </c>
      <c r="AH225" s="7">
        <v>100</v>
      </c>
      <c r="AI225" s="7">
        <v>100</v>
      </c>
      <c r="AJ225" s="7">
        <v>100</v>
      </c>
      <c r="AK225" s="7">
        <v>100</v>
      </c>
      <c r="AL225" s="8"/>
    </row>
    <row r="226" spans="1:38" x14ac:dyDescent="0.2">
      <c r="A226" s="9" t="s">
        <v>16</v>
      </c>
      <c r="B226" s="9" t="s">
        <v>19</v>
      </c>
      <c r="C226" s="7" t="s">
        <v>5</v>
      </c>
      <c r="D226" s="7" t="s">
        <v>12</v>
      </c>
      <c r="E226" s="5" t="s">
        <v>32</v>
      </c>
      <c r="F226" s="20" t="s">
        <v>107</v>
      </c>
      <c r="G226" s="29" t="s">
        <v>114</v>
      </c>
      <c r="H226" s="27"/>
      <c r="I226" s="7">
        <v>14</v>
      </c>
      <c r="J226" s="7">
        <v>52</v>
      </c>
      <c r="K226" s="43">
        <v>66</v>
      </c>
      <c r="L226" s="43">
        <f t="shared" si="7"/>
        <v>1000</v>
      </c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7">
        <v>100</v>
      </c>
      <c r="AC226" s="7">
        <v>100</v>
      </c>
      <c r="AD226" s="7">
        <v>100</v>
      </c>
      <c r="AE226" s="7">
        <v>100</v>
      </c>
      <c r="AF226" s="7">
        <v>100</v>
      </c>
      <c r="AG226" s="7">
        <v>100</v>
      </c>
      <c r="AH226" s="7">
        <v>100</v>
      </c>
      <c r="AI226" s="7">
        <v>100</v>
      </c>
      <c r="AJ226" s="7">
        <v>100</v>
      </c>
      <c r="AK226" s="7">
        <v>100</v>
      </c>
      <c r="AL226" s="44"/>
    </row>
    <row r="227" spans="1:38" x14ac:dyDescent="0.2">
      <c r="A227" s="9" t="s">
        <v>16</v>
      </c>
      <c r="B227" s="9" t="s">
        <v>19</v>
      </c>
      <c r="C227" s="7" t="s">
        <v>5</v>
      </c>
      <c r="D227" s="7" t="s">
        <v>13</v>
      </c>
      <c r="E227" s="3" t="s">
        <v>33</v>
      </c>
      <c r="F227" s="22" t="s">
        <v>110</v>
      </c>
      <c r="G227" s="27" t="s">
        <v>111</v>
      </c>
      <c r="H227" s="27"/>
      <c r="I227" s="8">
        <v>22</v>
      </c>
      <c r="J227" s="8">
        <v>16</v>
      </c>
      <c r="K227" s="12">
        <v>38</v>
      </c>
      <c r="L227" s="12">
        <f t="shared" si="7"/>
        <v>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x14ac:dyDescent="0.2">
      <c r="A228" s="9" t="s">
        <v>16</v>
      </c>
      <c r="B228" s="9" t="s">
        <v>19</v>
      </c>
      <c r="C228" s="7" t="s">
        <v>5</v>
      </c>
      <c r="D228" s="7" t="s">
        <v>14</v>
      </c>
      <c r="E228" s="5" t="s">
        <v>32</v>
      </c>
      <c r="F228" s="20" t="s">
        <v>107</v>
      </c>
      <c r="G228" s="29" t="s">
        <v>114</v>
      </c>
      <c r="H228" s="27"/>
      <c r="I228" s="7">
        <v>19</v>
      </c>
      <c r="J228" s="7">
        <v>24</v>
      </c>
      <c r="K228" s="43">
        <v>43</v>
      </c>
      <c r="L228" s="48">
        <f t="shared" si="7"/>
        <v>2500</v>
      </c>
      <c r="M228" s="7">
        <v>100</v>
      </c>
      <c r="N228" s="7">
        <v>100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s="7">
        <v>100</v>
      </c>
      <c r="X228" s="7">
        <v>100</v>
      </c>
      <c r="Y228" s="7">
        <v>100</v>
      </c>
      <c r="Z228" s="7">
        <v>100</v>
      </c>
      <c r="AA228" s="7">
        <v>100</v>
      </c>
      <c r="AB228" s="7">
        <v>100</v>
      </c>
      <c r="AC228" s="7">
        <v>100</v>
      </c>
      <c r="AD228" s="7">
        <v>100</v>
      </c>
      <c r="AE228" s="7">
        <v>100</v>
      </c>
      <c r="AF228" s="7">
        <v>100</v>
      </c>
      <c r="AG228" s="7">
        <v>100</v>
      </c>
      <c r="AH228" s="7">
        <v>100</v>
      </c>
      <c r="AI228" s="7">
        <v>100</v>
      </c>
      <c r="AJ228" s="7">
        <v>100</v>
      </c>
      <c r="AK228" s="7">
        <v>100</v>
      </c>
      <c r="AL228" s="8"/>
    </row>
    <row r="229" spans="1:38" x14ac:dyDescent="0.2">
      <c r="A229" s="9" t="s">
        <v>16</v>
      </c>
      <c r="B229" s="9" t="s">
        <v>19</v>
      </c>
      <c r="C229" s="7" t="s">
        <v>5</v>
      </c>
      <c r="D229" s="7" t="s">
        <v>15</v>
      </c>
      <c r="E229" s="3" t="s">
        <v>33</v>
      </c>
      <c r="F229" s="20" t="s">
        <v>107</v>
      </c>
      <c r="G229" s="29" t="s">
        <v>114</v>
      </c>
      <c r="H229" s="27"/>
      <c r="I229" s="7">
        <v>10</v>
      </c>
      <c r="J229" s="7">
        <v>61</v>
      </c>
      <c r="K229" s="43">
        <v>71</v>
      </c>
      <c r="L229" s="43">
        <f t="shared" si="7"/>
        <v>1700</v>
      </c>
      <c r="M229" s="8"/>
      <c r="N229" s="8"/>
      <c r="O229" s="8"/>
      <c r="P229" s="8"/>
      <c r="Q229" s="8"/>
      <c r="R229" s="8"/>
      <c r="S229" s="8"/>
      <c r="T229" s="8"/>
      <c r="U229" s="7">
        <v>100</v>
      </c>
      <c r="V229" s="7">
        <v>100</v>
      </c>
      <c r="W229" s="7">
        <v>100</v>
      </c>
      <c r="X229" s="7">
        <v>100</v>
      </c>
      <c r="Y229" s="7">
        <v>100</v>
      </c>
      <c r="Z229" s="7">
        <v>100</v>
      </c>
      <c r="AA229" s="7">
        <v>100</v>
      </c>
      <c r="AB229" s="7">
        <v>100</v>
      </c>
      <c r="AC229" s="7">
        <v>100</v>
      </c>
      <c r="AD229" s="7">
        <v>100</v>
      </c>
      <c r="AE229" s="7">
        <v>100</v>
      </c>
      <c r="AF229" s="7">
        <v>100</v>
      </c>
      <c r="AG229" s="7">
        <v>100</v>
      </c>
      <c r="AH229" s="7">
        <v>100</v>
      </c>
      <c r="AI229" s="7">
        <v>100</v>
      </c>
      <c r="AJ229" s="7">
        <v>100</v>
      </c>
      <c r="AK229" s="7">
        <v>100</v>
      </c>
      <c r="AL229" s="8"/>
    </row>
    <row r="230" spans="1:38" x14ac:dyDescent="0.2">
      <c r="A230" s="9" t="s">
        <v>16</v>
      </c>
      <c r="B230" s="9" t="s">
        <v>19</v>
      </c>
      <c r="C230" s="9" t="s">
        <v>16</v>
      </c>
      <c r="D230" s="9" t="s">
        <v>17</v>
      </c>
      <c r="E230" s="3" t="s">
        <v>33</v>
      </c>
      <c r="F230" s="21" t="s">
        <v>106</v>
      </c>
      <c r="G230" s="27" t="s">
        <v>111</v>
      </c>
      <c r="H230" s="27"/>
      <c r="I230" s="8">
        <v>88</v>
      </c>
      <c r="J230" s="8">
        <v>146</v>
      </c>
      <c r="K230" s="12">
        <v>234</v>
      </c>
      <c r="L230" s="12">
        <f t="shared" si="7"/>
        <v>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x14ac:dyDescent="0.2">
      <c r="A231" s="9" t="s">
        <v>16</v>
      </c>
      <c r="B231" s="9" t="s">
        <v>19</v>
      </c>
      <c r="C231" s="9" t="s">
        <v>16</v>
      </c>
      <c r="D231" s="9" t="s">
        <v>18</v>
      </c>
      <c r="E231" s="4" t="s">
        <v>34</v>
      </c>
      <c r="F231" s="22" t="s">
        <v>110</v>
      </c>
      <c r="G231" s="27" t="s">
        <v>111</v>
      </c>
      <c r="H231" s="27"/>
      <c r="I231" s="8">
        <v>141</v>
      </c>
      <c r="J231" s="8">
        <v>161</v>
      </c>
      <c r="K231" s="12">
        <v>302</v>
      </c>
      <c r="L231" s="12">
        <f t="shared" si="7"/>
        <v>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x14ac:dyDescent="0.2">
      <c r="A232" s="9" t="s">
        <v>16</v>
      </c>
      <c r="B232" s="9" t="s">
        <v>19</v>
      </c>
      <c r="C232" s="9" t="s">
        <v>16</v>
      </c>
      <c r="D232" s="9" t="s">
        <v>20</v>
      </c>
      <c r="E232" s="2" t="s">
        <v>35</v>
      </c>
      <c r="F232" s="21" t="s">
        <v>106</v>
      </c>
      <c r="G232" s="27" t="s">
        <v>111</v>
      </c>
      <c r="H232" s="27"/>
      <c r="I232" s="8">
        <v>430</v>
      </c>
      <c r="J232" s="8">
        <v>521</v>
      </c>
      <c r="K232" s="12">
        <v>951</v>
      </c>
      <c r="L232" s="12">
        <f t="shared" si="7"/>
        <v>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x14ac:dyDescent="0.2">
      <c r="A233" s="9" t="s">
        <v>16</v>
      </c>
      <c r="B233" s="9" t="s">
        <v>19</v>
      </c>
      <c r="C233" s="9" t="s">
        <v>16</v>
      </c>
      <c r="D233" s="9" t="s">
        <v>21</v>
      </c>
      <c r="E233" s="3" t="s">
        <v>33</v>
      </c>
      <c r="F233" s="49" t="s">
        <v>107</v>
      </c>
      <c r="G233" s="29" t="s">
        <v>114</v>
      </c>
      <c r="H233" s="27"/>
      <c r="I233" s="8">
        <v>64</v>
      </c>
      <c r="J233" s="8">
        <v>103</v>
      </c>
      <c r="K233" s="12">
        <v>167</v>
      </c>
      <c r="L233" s="12">
        <f t="shared" si="7"/>
        <v>1170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50">
        <v>90</v>
      </c>
      <c r="Z233" s="50">
        <v>90</v>
      </c>
      <c r="AA233" s="50">
        <v>90</v>
      </c>
      <c r="AB233" s="50">
        <v>90</v>
      </c>
      <c r="AC233" s="50">
        <v>90</v>
      </c>
      <c r="AD233" s="50">
        <v>90</v>
      </c>
      <c r="AE233" s="50">
        <v>90</v>
      </c>
      <c r="AF233" s="50">
        <v>90</v>
      </c>
      <c r="AG233" s="50">
        <v>90</v>
      </c>
      <c r="AH233" s="50">
        <v>90</v>
      </c>
      <c r="AI233" s="50">
        <v>90</v>
      </c>
      <c r="AJ233" s="50">
        <v>90</v>
      </c>
      <c r="AK233" s="50">
        <v>90</v>
      </c>
      <c r="AL233" s="8"/>
    </row>
    <row r="234" spans="1:38" x14ac:dyDescent="0.2">
      <c r="A234" s="9" t="s">
        <v>16</v>
      </c>
      <c r="B234" s="9" t="s">
        <v>19</v>
      </c>
      <c r="C234" s="9" t="s">
        <v>16</v>
      </c>
      <c r="D234" s="9" t="s">
        <v>22</v>
      </c>
      <c r="E234" s="4" t="s">
        <v>34</v>
      </c>
      <c r="F234" s="49" t="s">
        <v>107</v>
      </c>
      <c r="G234" s="29" t="s">
        <v>114</v>
      </c>
      <c r="H234" s="27"/>
      <c r="I234" s="8">
        <v>309</v>
      </c>
      <c r="J234" s="8">
        <v>387</v>
      </c>
      <c r="K234" s="12">
        <v>696</v>
      </c>
      <c r="L234" s="12">
        <f t="shared" si="7"/>
        <v>210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50">
        <v>30</v>
      </c>
      <c r="AF234" s="50">
        <v>30</v>
      </c>
      <c r="AG234" s="50">
        <v>30</v>
      </c>
      <c r="AH234" s="50">
        <v>30</v>
      </c>
      <c r="AI234" s="50">
        <v>30</v>
      </c>
      <c r="AJ234" s="50">
        <v>30</v>
      </c>
      <c r="AK234" s="50">
        <v>30</v>
      </c>
      <c r="AL234" s="8"/>
    </row>
    <row r="235" spans="1:38" x14ac:dyDescent="0.2">
      <c r="A235" s="9" t="s">
        <v>16</v>
      </c>
      <c r="B235" s="9" t="s">
        <v>19</v>
      </c>
      <c r="C235" s="10" t="s">
        <v>23</v>
      </c>
      <c r="D235" s="10" t="s">
        <v>24</v>
      </c>
      <c r="E235" s="2" t="s">
        <v>35</v>
      </c>
      <c r="F235" s="22" t="s">
        <v>110</v>
      </c>
      <c r="G235" s="27" t="s">
        <v>111</v>
      </c>
      <c r="H235" s="27"/>
      <c r="I235" s="8">
        <v>58</v>
      </c>
      <c r="J235" s="8">
        <v>453</v>
      </c>
      <c r="K235" s="12">
        <v>511</v>
      </c>
      <c r="L235" s="12">
        <f t="shared" si="7"/>
        <v>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x14ac:dyDescent="0.2">
      <c r="A236" s="9" t="s">
        <v>16</v>
      </c>
      <c r="B236" s="9" t="s">
        <v>19</v>
      </c>
      <c r="C236" s="10" t="s">
        <v>23</v>
      </c>
      <c r="D236" s="10" t="s">
        <v>28</v>
      </c>
      <c r="E236" s="2" t="s">
        <v>35</v>
      </c>
      <c r="F236" s="22" t="s">
        <v>110</v>
      </c>
      <c r="G236" s="27" t="s">
        <v>111</v>
      </c>
      <c r="H236" s="27"/>
      <c r="I236" s="8">
        <v>43</v>
      </c>
      <c r="J236" s="8">
        <v>20</v>
      </c>
      <c r="K236" s="12">
        <v>63</v>
      </c>
      <c r="L236" s="12">
        <f t="shared" si="7"/>
        <v>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x14ac:dyDescent="0.2">
      <c r="A237" s="9" t="s">
        <v>16</v>
      </c>
      <c r="B237" s="9" t="s">
        <v>19</v>
      </c>
      <c r="C237" s="10" t="s">
        <v>23</v>
      </c>
      <c r="D237" s="10" t="s">
        <v>25</v>
      </c>
      <c r="E237" s="2" t="s">
        <v>35</v>
      </c>
      <c r="F237" s="22" t="s">
        <v>110</v>
      </c>
      <c r="G237" s="27" t="s">
        <v>111</v>
      </c>
      <c r="H237" s="27"/>
      <c r="I237" s="8"/>
      <c r="J237" s="8">
        <v>30</v>
      </c>
      <c r="K237" s="12">
        <v>30</v>
      </c>
      <c r="L237" s="12">
        <f t="shared" si="7"/>
        <v>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x14ac:dyDescent="0.2">
      <c r="A238" s="9" t="s">
        <v>16</v>
      </c>
      <c r="B238" s="9" t="s">
        <v>20</v>
      </c>
      <c r="C238" s="7" t="s">
        <v>5</v>
      </c>
      <c r="D238" s="7" t="s">
        <v>7</v>
      </c>
      <c r="E238" s="5" t="s">
        <v>32</v>
      </c>
      <c r="F238" s="20" t="s">
        <v>107</v>
      </c>
      <c r="G238" s="29" t="s">
        <v>114</v>
      </c>
      <c r="H238" s="27"/>
      <c r="I238" s="7"/>
      <c r="J238" s="7">
        <v>193</v>
      </c>
      <c r="K238" s="43">
        <v>193</v>
      </c>
      <c r="L238" s="43">
        <f t="shared" si="7"/>
        <v>1760</v>
      </c>
      <c r="M238" s="44"/>
      <c r="N238" s="44"/>
      <c r="O238" s="44"/>
      <c r="P238" s="7">
        <v>80</v>
      </c>
      <c r="Q238" s="7">
        <v>80</v>
      </c>
      <c r="R238" s="7">
        <v>80</v>
      </c>
      <c r="S238" s="7">
        <v>80</v>
      </c>
      <c r="T238" s="7">
        <v>80</v>
      </c>
      <c r="U238" s="7">
        <v>80</v>
      </c>
      <c r="V238" s="7">
        <v>80</v>
      </c>
      <c r="W238" s="7">
        <v>80</v>
      </c>
      <c r="X238" s="7">
        <v>80</v>
      </c>
      <c r="Y238" s="7">
        <v>80</v>
      </c>
      <c r="Z238" s="7">
        <v>80</v>
      </c>
      <c r="AA238" s="7">
        <v>80</v>
      </c>
      <c r="AB238" s="7">
        <v>80</v>
      </c>
      <c r="AC238" s="7">
        <v>80</v>
      </c>
      <c r="AD238" s="7">
        <v>80</v>
      </c>
      <c r="AE238" s="7">
        <v>80</v>
      </c>
      <c r="AF238" s="7">
        <v>80</v>
      </c>
      <c r="AG238" s="7">
        <v>80</v>
      </c>
      <c r="AH238" s="7">
        <v>80</v>
      </c>
      <c r="AI238" s="7">
        <v>80</v>
      </c>
      <c r="AJ238" s="7">
        <v>80</v>
      </c>
      <c r="AK238" s="7">
        <v>80</v>
      </c>
      <c r="AL238" s="44"/>
    </row>
    <row r="239" spans="1:38" x14ac:dyDescent="0.2">
      <c r="A239" s="9" t="s">
        <v>16</v>
      </c>
      <c r="B239" s="9" t="s">
        <v>20</v>
      </c>
      <c r="C239" s="7" t="s">
        <v>5</v>
      </c>
      <c r="D239" s="7" t="s">
        <v>8</v>
      </c>
      <c r="E239" s="3" t="s">
        <v>33</v>
      </c>
      <c r="F239" s="20" t="s">
        <v>107</v>
      </c>
      <c r="G239" s="29" t="s">
        <v>114</v>
      </c>
      <c r="H239" s="27"/>
      <c r="I239" s="7"/>
      <c r="J239" s="7">
        <v>51</v>
      </c>
      <c r="K239" s="43">
        <v>51</v>
      </c>
      <c r="L239" s="43">
        <f>SUM(M239:AL239)</f>
        <v>1890</v>
      </c>
      <c r="M239" s="44"/>
      <c r="N239" s="44"/>
      <c r="O239" s="44"/>
      <c r="P239" s="7">
        <v>90</v>
      </c>
      <c r="Q239" s="7">
        <v>90</v>
      </c>
      <c r="R239" s="7">
        <v>90</v>
      </c>
      <c r="S239" s="7">
        <v>90</v>
      </c>
      <c r="T239" s="7">
        <v>90</v>
      </c>
      <c r="U239" s="7">
        <v>90</v>
      </c>
      <c r="V239" s="7">
        <v>90</v>
      </c>
      <c r="W239" s="7">
        <v>90</v>
      </c>
      <c r="X239" s="7">
        <v>90</v>
      </c>
      <c r="Y239" s="7">
        <v>90</v>
      </c>
      <c r="Z239" s="7">
        <v>90</v>
      </c>
      <c r="AA239" s="7">
        <v>90</v>
      </c>
      <c r="AB239" s="7">
        <v>90</v>
      </c>
      <c r="AC239" s="7">
        <v>90</v>
      </c>
      <c r="AD239" s="7">
        <v>90</v>
      </c>
      <c r="AE239" s="7">
        <v>90</v>
      </c>
      <c r="AF239" s="7">
        <v>90</v>
      </c>
      <c r="AG239" s="7">
        <v>90</v>
      </c>
      <c r="AH239" s="7">
        <v>90</v>
      </c>
      <c r="AI239" s="7">
        <v>90</v>
      </c>
      <c r="AJ239" s="7">
        <v>90</v>
      </c>
      <c r="AK239" s="8"/>
      <c r="AL239" s="44"/>
    </row>
    <row r="240" spans="1:38" x14ac:dyDescent="0.2">
      <c r="A240" s="9" t="s">
        <v>16</v>
      </c>
      <c r="B240" s="9" t="s">
        <v>20</v>
      </c>
      <c r="C240" s="7" t="s">
        <v>5</v>
      </c>
      <c r="D240" s="7" t="s">
        <v>10</v>
      </c>
      <c r="E240" s="5" t="s">
        <v>32</v>
      </c>
      <c r="F240" s="49" t="s">
        <v>107</v>
      </c>
      <c r="G240" s="29" t="s">
        <v>114</v>
      </c>
      <c r="H240" s="27"/>
      <c r="I240" s="8"/>
      <c r="J240" s="8">
        <v>44</v>
      </c>
      <c r="K240" s="12">
        <v>44</v>
      </c>
      <c r="L240" s="12">
        <f>SUM(M240:AL240)</f>
        <v>450</v>
      </c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50">
        <v>90</v>
      </c>
      <c r="AG240" s="50">
        <v>90</v>
      </c>
      <c r="AH240" s="50">
        <v>90</v>
      </c>
      <c r="AI240" s="50">
        <v>90</v>
      </c>
      <c r="AJ240" s="50">
        <v>90</v>
      </c>
      <c r="AK240" s="44"/>
      <c r="AL240" s="44"/>
    </row>
    <row r="241" spans="1:38" x14ac:dyDescent="0.2">
      <c r="A241" s="9" t="s">
        <v>16</v>
      </c>
      <c r="B241" s="9" t="s">
        <v>20</v>
      </c>
      <c r="C241" s="7" t="s">
        <v>5</v>
      </c>
      <c r="D241" s="7" t="s">
        <v>11</v>
      </c>
      <c r="E241" s="5" t="s">
        <v>32</v>
      </c>
      <c r="F241" s="49" t="s">
        <v>107</v>
      </c>
      <c r="G241" s="29" t="s">
        <v>114</v>
      </c>
      <c r="H241" s="27"/>
      <c r="I241" s="8">
        <v>5</v>
      </c>
      <c r="J241" s="8">
        <v>114</v>
      </c>
      <c r="K241" s="12">
        <v>119</v>
      </c>
      <c r="L241" s="12">
        <f t="shared" si="7"/>
        <v>1470</v>
      </c>
      <c r="M241" s="44"/>
      <c r="N241" s="44"/>
      <c r="O241" s="44"/>
      <c r="P241" s="50">
        <v>70</v>
      </c>
      <c r="Q241" s="50">
        <v>70</v>
      </c>
      <c r="R241" s="50">
        <v>70</v>
      </c>
      <c r="S241" s="50">
        <v>70</v>
      </c>
      <c r="T241" s="50">
        <v>70</v>
      </c>
      <c r="U241" s="50">
        <v>70</v>
      </c>
      <c r="V241" s="50">
        <v>70</v>
      </c>
      <c r="W241" s="50">
        <v>70</v>
      </c>
      <c r="X241" s="50">
        <v>70</v>
      </c>
      <c r="Y241" s="50">
        <v>70</v>
      </c>
      <c r="Z241" s="50">
        <v>70</v>
      </c>
      <c r="AA241" s="50">
        <v>70</v>
      </c>
      <c r="AB241" s="50">
        <v>70</v>
      </c>
      <c r="AC241" s="50">
        <v>70</v>
      </c>
      <c r="AD241" s="50">
        <v>70</v>
      </c>
      <c r="AE241" s="50">
        <v>70</v>
      </c>
      <c r="AF241" s="50">
        <v>70</v>
      </c>
      <c r="AG241" s="50">
        <v>70</v>
      </c>
      <c r="AH241" s="50">
        <v>70</v>
      </c>
      <c r="AI241" s="50">
        <v>70</v>
      </c>
      <c r="AJ241" s="50">
        <v>70</v>
      </c>
      <c r="AK241" s="44"/>
      <c r="AL241" s="44"/>
    </row>
    <row r="242" spans="1:38" x14ac:dyDescent="0.2">
      <c r="A242" s="9" t="s">
        <v>16</v>
      </c>
      <c r="B242" s="9" t="s">
        <v>20</v>
      </c>
      <c r="C242" s="7" t="s">
        <v>5</v>
      </c>
      <c r="D242" s="7" t="s">
        <v>27</v>
      </c>
      <c r="E242" s="5" t="s">
        <v>32</v>
      </c>
      <c r="F242" s="49" t="s">
        <v>107</v>
      </c>
      <c r="G242" s="29" t="s">
        <v>114</v>
      </c>
      <c r="H242" s="27"/>
      <c r="I242" s="8">
        <v>17</v>
      </c>
      <c r="J242" s="8">
        <v>49</v>
      </c>
      <c r="K242" s="12">
        <v>66</v>
      </c>
      <c r="L242" s="12">
        <f t="shared" si="7"/>
        <v>210</v>
      </c>
      <c r="M242" s="44"/>
      <c r="N242" s="44"/>
      <c r="O242" s="44"/>
      <c r="P242" s="50">
        <v>10</v>
      </c>
      <c r="Q242" s="50">
        <v>10</v>
      </c>
      <c r="R242" s="50">
        <v>10</v>
      </c>
      <c r="S242" s="50">
        <v>10</v>
      </c>
      <c r="T242" s="50">
        <v>10</v>
      </c>
      <c r="U242" s="50">
        <v>10</v>
      </c>
      <c r="V242" s="50">
        <v>10</v>
      </c>
      <c r="W242" s="50">
        <v>10</v>
      </c>
      <c r="X242" s="50">
        <v>10</v>
      </c>
      <c r="Y242" s="50">
        <v>10</v>
      </c>
      <c r="Z242" s="50">
        <v>10</v>
      </c>
      <c r="AA242" s="50">
        <v>10</v>
      </c>
      <c r="AB242" s="50">
        <v>10</v>
      </c>
      <c r="AC242" s="50">
        <v>10</v>
      </c>
      <c r="AD242" s="50">
        <v>10</v>
      </c>
      <c r="AE242" s="50">
        <v>10</v>
      </c>
      <c r="AF242" s="50">
        <v>10</v>
      </c>
      <c r="AG242" s="50">
        <v>10</v>
      </c>
      <c r="AH242" s="50">
        <v>10</v>
      </c>
      <c r="AI242" s="50">
        <v>10</v>
      </c>
      <c r="AJ242" s="50">
        <v>10</v>
      </c>
      <c r="AK242" s="44"/>
      <c r="AL242" s="44"/>
    </row>
    <row r="243" spans="1:38" x14ac:dyDescent="0.2">
      <c r="A243" s="9" t="s">
        <v>16</v>
      </c>
      <c r="B243" s="9" t="s">
        <v>20</v>
      </c>
      <c r="C243" s="7" t="s">
        <v>5</v>
      </c>
      <c r="D243" s="7" t="s">
        <v>12</v>
      </c>
      <c r="E243" s="5" t="s">
        <v>32</v>
      </c>
      <c r="F243" s="20" t="s">
        <v>107</v>
      </c>
      <c r="G243" s="29" t="s">
        <v>114</v>
      </c>
      <c r="H243" s="27"/>
      <c r="I243" s="7"/>
      <c r="J243" s="7">
        <v>160</v>
      </c>
      <c r="K243" s="43">
        <v>160</v>
      </c>
      <c r="L243" s="43">
        <f t="shared" si="7"/>
        <v>900</v>
      </c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7">
        <v>100</v>
      </c>
      <c r="AC243" s="7">
        <v>100</v>
      </c>
      <c r="AD243" s="7">
        <v>100</v>
      </c>
      <c r="AE243" s="7">
        <v>100</v>
      </c>
      <c r="AF243" s="7">
        <v>100</v>
      </c>
      <c r="AG243" s="7">
        <v>100</v>
      </c>
      <c r="AH243" s="7">
        <v>100</v>
      </c>
      <c r="AI243" s="7">
        <v>100</v>
      </c>
      <c r="AJ243" s="7">
        <v>100</v>
      </c>
      <c r="AK243" s="44"/>
      <c r="AL243" s="44"/>
    </row>
    <row r="244" spans="1:38" x14ac:dyDescent="0.2">
      <c r="A244" s="9" t="s">
        <v>16</v>
      </c>
      <c r="B244" s="9" t="s">
        <v>20</v>
      </c>
      <c r="C244" s="7" t="s">
        <v>5</v>
      </c>
      <c r="D244" s="7" t="s">
        <v>13</v>
      </c>
      <c r="E244" s="3" t="s">
        <v>33</v>
      </c>
      <c r="F244" s="49" t="s">
        <v>107</v>
      </c>
      <c r="G244" s="29" t="s">
        <v>114</v>
      </c>
      <c r="H244" s="27"/>
      <c r="I244" s="8">
        <v>21</v>
      </c>
      <c r="J244" s="8">
        <v>18</v>
      </c>
      <c r="K244" s="12">
        <v>39</v>
      </c>
      <c r="L244" s="12">
        <f t="shared" si="7"/>
        <v>160</v>
      </c>
      <c r="M244" s="8"/>
      <c r="N244" s="8"/>
      <c r="O244" s="8"/>
      <c r="P244" s="8"/>
      <c r="Q244" s="8"/>
      <c r="R244" s="8"/>
      <c r="S244" s="8"/>
      <c r="T244" s="8"/>
      <c r="U244" s="50">
        <v>10</v>
      </c>
      <c r="V244" s="50">
        <v>10</v>
      </c>
      <c r="W244" s="50">
        <v>10</v>
      </c>
      <c r="X244" s="50">
        <v>10</v>
      </c>
      <c r="Y244" s="50">
        <v>10</v>
      </c>
      <c r="Z244" s="50">
        <v>10</v>
      </c>
      <c r="AA244" s="50">
        <v>10</v>
      </c>
      <c r="AB244" s="50">
        <v>10</v>
      </c>
      <c r="AC244" s="50">
        <v>10</v>
      </c>
      <c r="AD244" s="50">
        <v>10</v>
      </c>
      <c r="AE244" s="50">
        <v>10</v>
      </c>
      <c r="AF244" s="50">
        <v>10</v>
      </c>
      <c r="AG244" s="50">
        <v>10</v>
      </c>
      <c r="AH244" s="50">
        <v>10</v>
      </c>
      <c r="AI244" s="50">
        <v>10</v>
      </c>
      <c r="AJ244" s="50">
        <v>10</v>
      </c>
      <c r="AK244" s="8"/>
      <c r="AL244" s="8"/>
    </row>
    <row r="245" spans="1:38" x14ac:dyDescent="0.2">
      <c r="A245" s="9" t="s">
        <v>16</v>
      </c>
      <c r="B245" s="9" t="s">
        <v>20</v>
      </c>
      <c r="C245" s="7" t="s">
        <v>5</v>
      </c>
      <c r="D245" s="7" t="s">
        <v>14</v>
      </c>
      <c r="E245" s="5" t="s">
        <v>32</v>
      </c>
      <c r="F245" s="49" t="s">
        <v>107</v>
      </c>
      <c r="G245" s="29" t="s">
        <v>114</v>
      </c>
      <c r="H245" s="27"/>
      <c r="I245" s="8">
        <v>28</v>
      </c>
      <c r="J245" s="8">
        <v>67</v>
      </c>
      <c r="K245" s="12">
        <v>95</v>
      </c>
      <c r="L245" s="12">
        <f t="shared" si="7"/>
        <v>2400</v>
      </c>
      <c r="M245" s="50">
        <v>100</v>
      </c>
      <c r="N245" s="50">
        <v>100</v>
      </c>
      <c r="O245" s="50">
        <v>100</v>
      </c>
      <c r="P245" s="50">
        <v>100</v>
      </c>
      <c r="Q245" s="50">
        <v>100</v>
      </c>
      <c r="R245" s="50">
        <v>100</v>
      </c>
      <c r="S245" s="50">
        <v>100</v>
      </c>
      <c r="T245" s="50">
        <v>100</v>
      </c>
      <c r="U245" s="50">
        <v>100</v>
      </c>
      <c r="V245" s="50">
        <v>100</v>
      </c>
      <c r="W245" s="50">
        <v>100</v>
      </c>
      <c r="X245" s="50">
        <v>100</v>
      </c>
      <c r="Y245" s="50">
        <v>100</v>
      </c>
      <c r="Z245" s="50">
        <v>100</v>
      </c>
      <c r="AA245" s="50">
        <v>100</v>
      </c>
      <c r="AB245" s="50">
        <v>100</v>
      </c>
      <c r="AC245" s="50">
        <v>100</v>
      </c>
      <c r="AD245" s="50">
        <v>100</v>
      </c>
      <c r="AE245" s="50">
        <v>100</v>
      </c>
      <c r="AF245" s="50">
        <v>100</v>
      </c>
      <c r="AG245" s="50">
        <v>100</v>
      </c>
      <c r="AH245" s="50">
        <v>100</v>
      </c>
      <c r="AI245" s="50">
        <v>100</v>
      </c>
      <c r="AJ245" s="50">
        <v>100</v>
      </c>
      <c r="AK245" s="44"/>
      <c r="AL245" s="44"/>
    </row>
    <row r="246" spans="1:38" x14ac:dyDescent="0.2">
      <c r="A246" s="9" t="s">
        <v>16</v>
      </c>
      <c r="B246" s="9" t="s">
        <v>20</v>
      </c>
      <c r="C246" s="7" t="s">
        <v>5</v>
      </c>
      <c r="D246" s="7" t="s">
        <v>15</v>
      </c>
      <c r="E246" s="3" t="s">
        <v>33</v>
      </c>
      <c r="F246" s="20" t="s">
        <v>107</v>
      </c>
      <c r="G246" s="29" t="s">
        <v>114</v>
      </c>
      <c r="H246" s="27"/>
      <c r="I246" s="7">
        <v>8</v>
      </c>
      <c r="J246" s="7">
        <v>145</v>
      </c>
      <c r="K246" s="43">
        <v>153</v>
      </c>
      <c r="L246" s="48">
        <f t="shared" si="7"/>
        <v>1600</v>
      </c>
      <c r="M246" s="8"/>
      <c r="N246" s="8"/>
      <c r="O246" s="8"/>
      <c r="P246" s="8"/>
      <c r="Q246" s="8"/>
      <c r="R246" s="8"/>
      <c r="S246" s="8"/>
      <c r="T246" s="8"/>
      <c r="U246" s="7">
        <v>100</v>
      </c>
      <c r="V246" s="7">
        <v>100</v>
      </c>
      <c r="W246" s="7">
        <v>100</v>
      </c>
      <c r="X246" s="7">
        <v>100</v>
      </c>
      <c r="Y246" s="7">
        <v>100</v>
      </c>
      <c r="Z246" s="7">
        <v>100</v>
      </c>
      <c r="AA246" s="7">
        <v>100</v>
      </c>
      <c r="AB246" s="7">
        <v>100</v>
      </c>
      <c r="AC246" s="7">
        <v>100</v>
      </c>
      <c r="AD246" s="7">
        <v>100</v>
      </c>
      <c r="AE246" s="7">
        <v>100</v>
      </c>
      <c r="AF246" s="7">
        <v>100</v>
      </c>
      <c r="AG246" s="7">
        <v>100</v>
      </c>
      <c r="AH246" s="7">
        <v>100</v>
      </c>
      <c r="AI246" s="7">
        <v>100</v>
      </c>
      <c r="AJ246" s="7">
        <v>100</v>
      </c>
      <c r="AK246" s="8"/>
      <c r="AL246" s="8"/>
    </row>
    <row r="247" spans="1:38" x14ac:dyDescent="0.2">
      <c r="A247" s="9" t="s">
        <v>16</v>
      </c>
      <c r="B247" s="9" t="s">
        <v>20</v>
      </c>
      <c r="C247" s="9" t="s">
        <v>16</v>
      </c>
      <c r="D247" s="9" t="s">
        <v>17</v>
      </c>
      <c r="E247" s="3" t="s">
        <v>33</v>
      </c>
      <c r="F247" s="21" t="s">
        <v>106</v>
      </c>
      <c r="G247" s="27" t="s">
        <v>111</v>
      </c>
      <c r="H247" s="27"/>
      <c r="I247" s="8">
        <v>27</v>
      </c>
      <c r="J247" s="8">
        <v>151</v>
      </c>
      <c r="K247" s="12">
        <v>178</v>
      </c>
      <c r="L247" s="12">
        <f t="shared" si="7"/>
        <v>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x14ac:dyDescent="0.2">
      <c r="A248" s="9" t="s">
        <v>16</v>
      </c>
      <c r="B248" s="9" t="s">
        <v>20</v>
      </c>
      <c r="C248" s="9" t="s">
        <v>16</v>
      </c>
      <c r="D248" s="9" t="s">
        <v>29</v>
      </c>
      <c r="E248" s="4" t="s">
        <v>34</v>
      </c>
      <c r="F248" s="22" t="s">
        <v>110</v>
      </c>
      <c r="G248" s="27" t="s">
        <v>111</v>
      </c>
      <c r="H248" s="27"/>
      <c r="I248" s="8"/>
      <c r="J248" s="8">
        <v>145</v>
      </c>
      <c r="K248" s="12">
        <v>145</v>
      </c>
      <c r="L248" s="12">
        <f t="shared" si="7"/>
        <v>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x14ac:dyDescent="0.2">
      <c r="A249" s="9" t="s">
        <v>16</v>
      </c>
      <c r="B249" s="9" t="s">
        <v>20</v>
      </c>
      <c r="C249" s="9" t="s">
        <v>16</v>
      </c>
      <c r="D249" s="9" t="s">
        <v>18</v>
      </c>
      <c r="E249" s="4" t="s">
        <v>34</v>
      </c>
      <c r="F249" s="22" t="s">
        <v>110</v>
      </c>
      <c r="G249" s="27" t="s">
        <v>111</v>
      </c>
      <c r="H249" s="27"/>
      <c r="I249" s="8">
        <v>43</v>
      </c>
      <c r="J249" s="8">
        <v>338</v>
      </c>
      <c r="K249" s="12">
        <v>381</v>
      </c>
      <c r="L249" s="12">
        <f t="shared" si="7"/>
        <v>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x14ac:dyDescent="0.2">
      <c r="A250" s="9" t="s">
        <v>16</v>
      </c>
      <c r="B250" s="9" t="s">
        <v>20</v>
      </c>
      <c r="C250" s="9" t="s">
        <v>16</v>
      </c>
      <c r="D250" s="9" t="s">
        <v>19</v>
      </c>
      <c r="E250" s="2" t="s">
        <v>35</v>
      </c>
      <c r="F250" s="21" t="s">
        <v>106</v>
      </c>
      <c r="G250" s="27" t="s">
        <v>111</v>
      </c>
      <c r="H250" s="27"/>
      <c r="I250" s="8">
        <v>308</v>
      </c>
      <c r="J250" s="8">
        <v>1856</v>
      </c>
      <c r="K250" s="12">
        <v>2164</v>
      </c>
      <c r="L250" s="12">
        <f t="shared" si="7"/>
        <v>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x14ac:dyDescent="0.2">
      <c r="A251" s="9" t="s">
        <v>16</v>
      </c>
      <c r="B251" s="9" t="s">
        <v>20</v>
      </c>
      <c r="C251" s="9" t="s">
        <v>16</v>
      </c>
      <c r="D251" s="9" t="s">
        <v>21</v>
      </c>
      <c r="E251" s="3" t="s">
        <v>33</v>
      </c>
      <c r="F251" s="49" t="s">
        <v>107</v>
      </c>
      <c r="G251" s="29" t="s">
        <v>114</v>
      </c>
      <c r="H251" s="27"/>
      <c r="I251" s="8">
        <v>47</v>
      </c>
      <c r="J251" s="8">
        <v>314</v>
      </c>
      <c r="K251" s="12">
        <v>361</v>
      </c>
      <c r="L251" s="12">
        <f t="shared" si="7"/>
        <v>1200</v>
      </c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50">
        <v>100</v>
      </c>
      <c r="Z251" s="50">
        <v>100</v>
      </c>
      <c r="AA251" s="50">
        <v>100</v>
      </c>
      <c r="AB251" s="50">
        <v>100</v>
      </c>
      <c r="AC251" s="50">
        <v>100</v>
      </c>
      <c r="AD251" s="50">
        <v>100</v>
      </c>
      <c r="AE251" s="50">
        <v>100</v>
      </c>
      <c r="AF251" s="50">
        <v>100</v>
      </c>
      <c r="AG251" s="50">
        <v>100</v>
      </c>
      <c r="AH251" s="50">
        <v>100</v>
      </c>
      <c r="AI251" s="50">
        <v>100</v>
      </c>
      <c r="AJ251" s="50">
        <v>100</v>
      </c>
      <c r="AK251" s="44"/>
      <c r="AL251" s="44"/>
    </row>
    <row r="252" spans="1:38" x14ac:dyDescent="0.2">
      <c r="A252" s="9" t="s">
        <v>16</v>
      </c>
      <c r="B252" s="9" t="s">
        <v>20</v>
      </c>
      <c r="C252" s="9" t="s">
        <v>16</v>
      </c>
      <c r="D252" s="9" t="s">
        <v>22</v>
      </c>
      <c r="E252" s="4" t="s">
        <v>34</v>
      </c>
      <c r="F252" s="49" t="s">
        <v>107</v>
      </c>
      <c r="G252" s="29" t="s">
        <v>114</v>
      </c>
      <c r="H252" s="27"/>
      <c r="I252" s="8">
        <v>78</v>
      </c>
      <c r="J252" s="8">
        <v>750</v>
      </c>
      <c r="K252" s="12">
        <v>828</v>
      </c>
      <c r="L252" s="12">
        <f t="shared" si="7"/>
        <v>120</v>
      </c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50">
        <v>20</v>
      </c>
      <c r="AF252" s="50">
        <v>20</v>
      </c>
      <c r="AG252" s="50">
        <v>20</v>
      </c>
      <c r="AH252" s="50">
        <v>20</v>
      </c>
      <c r="AI252" s="50">
        <v>20</v>
      </c>
      <c r="AJ252" s="50">
        <v>20</v>
      </c>
      <c r="AK252" s="44"/>
      <c r="AL252" s="44"/>
    </row>
    <row r="253" spans="1:38" x14ac:dyDescent="0.2">
      <c r="A253" s="9" t="s">
        <v>16</v>
      </c>
      <c r="B253" s="9" t="s">
        <v>20</v>
      </c>
      <c r="C253" s="10" t="s">
        <v>23</v>
      </c>
      <c r="D253" s="10" t="s">
        <v>24</v>
      </c>
      <c r="E253" s="2" t="s">
        <v>35</v>
      </c>
      <c r="F253" s="22" t="s">
        <v>110</v>
      </c>
      <c r="G253" s="27" t="s">
        <v>111</v>
      </c>
      <c r="H253" s="27"/>
      <c r="I253" s="8">
        <v>35</v>
      </c>
      <c r="J253" s="8">
        <v>1123</v>
      </c>
      <c r="K253" s="12">
        <v>1158</v>
      </c>
      <c r="L253" s="12">
        <f t="shared" si="7"/>
        <v>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x14ac:dyDescent="0.2">
      <c r="A254" s="9" t="s">
        <v>16</v>
      </c>
      <c r="B254" s="9" t="s">
        <v>20</v>
      </c>
      <c r="C254" s="10" t="s">
        <v>23</v>
      </c>
      <c r="D254" s="10" t="s">
        <v>28</v>
      </c>
      <c r="E254" s="2" t="s">
        <v>35</v>
      </c>
      <c r="F254" s="22" t="s">
        <v>110</v>
      </c>
      <c r="G254" s="27" t="s">
        <v>111</v>
      </c>
      <c r="H254" s="27"/>
      <c r="I254" s="8">
        <v>4</v>
      </c>
      <c r="J254" s="8">
        <v>73</v>
      </c>
      <c r="K254" s="12">
        <v>77</v>
      </c>
      <c r="L254" s="12">
        <f t="shared" si="7"/>
        <v>0</v>
      </c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</row>
    <row r="255" spans="1:38" x14ac:dyDescent="0.2">
      <c r="A255" s="9" t="s">
        <v>16</v>
      </c>
      <c r="B255" s="9" t="s">
        <v>20</v>
      </c>
      <c r="C255" s="10" t="s">
        <v>23</v>
      </c>
      <c r="D255" s="10" t="s">
        <v>25</v>
      </c>
      <c r="E255" s="2" t="s">
        <v>35</v>
      </c>
      <c r="F255" s="49" t="s">
        <v>107</v>
      </c>
      <c r="G255" s="29" t="s">
        <v>114</v>
      </c>
      <c r="H255" s="27"/>
      <c r="I255" s="8">
        <v>87</v>
      </c>
      <c r="J255" s="8">
        <v>175</v>
      </c>
      <c r="K255" s="12">
        <v>262</v>
      </c>
      <c r="L255" s="12">
        <f t="shared" si="7"/>
        <v>300</v>
      </c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50">
        <v>60</v>
      </c>
      <c r="AG255" s="50">
        <v>60</v>
      </c>
      <c r="AH255" s="50">
        <v>60</v>
      </c>
      <c r="AI255" s="50">
        <v>60</v>
      </c>
      <c r="AJ255" s="50">
        <v>60</v>
      </c>
      <c r="AK255" s="44"/>
      <c r="AL255" s="44"/>
    </row>
    <row r="256" spans="1:38" x14ac:dyDescent="0.2">
      <c r="A256" s="9" t="s">
        <v>16</v>
      </c>
      <c r="B256" s="9" t="s">
        <v>21</v>
      </c>
      <c r="C256" s="7" t="s">
        <v>5</v>
      </c>
      <c r="D256" s="7" t="s">
        <v>6</v>
      </c>
      <c r="E256" s="3" t="s">
        <v>33</v>
      </c>
      <c r="F256" s="22" t="s">
        <v>110</v>
      </c>
      <c r="G256" s="27" t="s">
        <v>111</v>
      </c>
      <c r="H256" s="27"/>
      <c r="I256" s="8">
        <v>24</v>
      </c>
      <c r="J256" s="8">
        <v>210</v>
      </c>
      <c r="K256" s="12">
        <v>234</v>
      </c>
      <c r="L256" s="12">
        <f t="shared" si="7"/>
        <v>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x14ac:dyDescent="0.2">
      <c r="A257" s="9" t="s">
        <v>16</v>
      </c>
      <c r="B257" s="9" t="s">
        <v>21</v>
      </c>
      <c r="C257" s="7" t="s">
        <v>5</v>
      </c>
      <c r="D257" s="7" t="s">
        <v>7</v>
      </c>
      <c r="E257" s="5" t="s">
        <v>32</v>
      </c>
      <c r="F257" s="20" t="s">
        <v>107</v>
      </c>
      <c r="G257" s="29" t="s">
        <v>114</v>
      </c>
      <c r="H257" s="27"/>
      <c r="I257" s="7">
        <v>17</v>
      </c>
      <c r="J257" s="7">
        <v>163</v>
      </c>
      <c r="K257" s="43">
        <v>180</v>
      </c>
      <c r="L257" s="43">
        <f t="shared" si="7"/>
        <v>640</v>
      </c>
      <c r="M257" s="8"/>
      <c r="N257" s="8"/>
      <c r="O257" s="8"/>
      <c r="P257" s="7">
        <v>80</v>
      </c>
      <c r="Q257" s="7">
        <v>80</v>
      </c>
      <c r="R257" s="7">
        <v>80</v>
      </c>
      <c r="S257" s="7">
        <v>80</v>
      </c>
      <c r="T257" s="7">
        <v>80</v>
      </c>
      <c r="U257" s="7">
        <v>80</v>
      </c>
      <c r="V257" s="7">
        <v>80</v>
      </c>
      <c r="W257" s="7">
        <v>80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x14ac:dyDescent="0.2">
      <c r="A258" s="9" t="s">
        <v>16</v>
      </c>
      <c r="B258" s="9" t="s">
        <v>21</v>
      </c>
      <c r="C258" s="7" t="s">
        <v>5</v>
      </c>
      <c r="D258" s="7" t="s">
        <v>8</v>
      </c>
      <c r="E258" s="3" t="s">
        <v>33</v>
      </c>
      <c r="F258" s="49" t="s">
        <v>107</v>
      </c>
      <c r="G258" s="29" t="s">
        <v>114</v>
      </c>
      <c r="H258" s="27"/>
      <c r="I258" s="8">
        <v>54</v>
      </c>
      <c r="J258" s="8">
        <v>222</v>
      </c>
      <c r="K258" s="12">
        <v>276</v>
      </c>
      <c r="L258" s="12">
        <f t="shared" si="7"/>
        <v>120</v>
      </c>
      <c r="M258" s="8"/>
      <c r="N258" s="8"/>
      <c r="O258" s="8"/>
      <c r="P258" s="50">
        <v>15</v>
      </c>
      <c r="Q258" s="50">
        <v>15</v>
      </c>
      <c r="R258" s="50">
        <v>15</v>
      </c>
      <c r="S258" s="50">
        <v>15</v>
      </c>
      <c r="T258" s="50">
        <v>15</v>
      </c>
      <c r="U258" s="50">
        <v>15</v>
      </c>
      <c r="V258" s="50">
        <v>15</v>
      </c>
      <c r="W258" s="50">
        <v>15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x14ac:dyDescent="0.2">
      <c r="A259" s="9" t="s">
        <v>16</v>
      </c>
      <c r="B259" s="9" t="s">
        <v>21</v>
      </c>
      <c r="C259" s="7" t="s">
        <v>5</v>
      </c>
      <c r="D259" s="7" t="s">
        <v>10</v>
      </c>
      <c r="E259" s="5" t="s">
        <v>32</v>
      </c>
      <c r="F259" s="22" t="s">
        <v>110</v>
      </c>
      <c r="G259" s="27" t="s">
        <v>111</v>
      </c>
      <c r="H259" s="27"/>
      <c r="I259" s="8">
        <v>32</v>
      </c>
      <c r="J259" s="8">
        <v>116</v>
      </c>
      <c r="K259" s="12">
        <v>148</v>
      </c>
      <c r="L259" s="12">
        <f t="shared" si="7"/>
        <v>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x14ac:dyDescent="0.2">
      <c r="A260" s="9" t="s">
        <v>16</v>
      </c>
      <c r="B260" s="9" t="s">
        <v>21</v>
      </c>
      <c r="C260" s="7" t="s">
        <v>5</v>
      </c>
      <c r="D260" s="7" t="s">
        <v>11</v>
      </c>
      <c r="E260" s="5" t="s">
        <v>32</v>
      </c>
      <c r="F260" s="21" t="s">
        <v>106</v>
      </c>
      <c r="G260" s="27" t="s">
        <v>111</v>
      </c>
      <c r="H260" s="27"/>
      <c r="I260" s="8">
        <v>68</v>
      </c>
      <c r="J260" s="8">
        <v>499</v>
      </c>
      <c r="K260" s="12">
        <v>567</v>
      </c>
      <c r="L260" s="12">
        <f t="shared" si="7"/>
        <v>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x14ac:dyDescent="0.2">
      <c r="A261" s="9" t="s">
        <v>16</v>
      </c>
      <c r="B261" s="9" t="s">
        <v>21</v>
      </c>
      <c r="C261" s="7" t="s">
        <v>5</v>
      </c>
      <c r="D261" s="7" t="s">
        <v>27</v>
      </c>
      <c r="E261" s="5" t="s">
        <v>32</v>
      </c>
      <c r="F261" s="21" t="s">
        <v>106</v>
      </c>
      <c r="G261" s="27" t="s">
        <v>111</v>
      </c>
      <c r="H261" s="27"/>
      <c r="I261" s="8"/>
      <c r="J261" s="8">
        <v>98</v>
      </c>
      <c r="K261" s="12">
        <v>98</v>
      </c>
      <c r="L261" s="12">
        <f t="shared" si="7"/>
        <v>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x14ac:dyDescent="0.2">
      <c r="A262" s="9" t="s">
        <v>16</v>
      </c>
      <c r="B262" s="9" t="s">
        <v>21</v>
      </c>
      <c r="C262" s="7" t="s">
        <v>5</v>
      </c>
      <c r="D262" s="7" t="s">
        <v>12</v>
      </c>
      <c r="E262" s="5" t="s">
        <v>32</v>
      </c>
      <c r="F262" s="20" t="s">
        <v>107</v>
      </c>
      <c r="G262" s="29" t="s">
        <v>114</v>
      </c>
      <c r="H262" s="27"/>
      <c r="I262" s="7">
        <v>127</v>
      </c>
      <c r="J262" s="7">
        <v>796</v>
      </c>
      <c r="K262" s="43">
        <v>923</v>
      </c>
      <c r="L262" s="43">
        <f>SUM(M262:AL262)</f>
        <v>299</v>
      </c>
      <c r="M262" s="44"/>
      <c r="N262" s="44"/>
      <c r="O262" s="44"/>
      <c r="P262" s="44"/>
      <c r="Q262" s="44"/>
      <c r="R262" s="44"/>
      <c r="S262" s="44"/>
      <c r="T262" s="7">
        <v>33</v>
      </c>
      <c r="U262" s="7">
        <v>66</v>
      </c>
      <c r="V262" s="7">
        <v>100</v>
      </c>
      <c r="W262" s="7">
        <v>100</v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</row>
    <row r="263" spans="1:38" x14ac:dyDescent="0.2">
      <c r="A263" s="9" t="s">
        <v>16</v>
      </c>
      <c r="B263" s="9" t="s">
        <v>21</v>
      </c>
      <c r="C263" s="7" t="s">
        <v>5</v>
      </c>
      <c r="D263" s="7" t="s">
        <v>14</v>
      </c>
      <c r="E263" s="5" t="s">
        <v>32</v>
      </c>
      <c r="F263" s="20" t="s">
        <v>107</v>
      </c>
      <c r="G263" s="29" t="s">
        <v>114</v>
      </c>
      <c r="H263" s="27"/>
      <c r="I263" s="7">
        <v>66</v>
      </c>
      <c r="J263" s="7">
        <v>266</v>
      </c>
      <c r="K263" s="43">
        <v>332</v>
      </c>
      <c r="L263" s="48">
        <f t="shared" ref="L263:L301" si="8">SUM(M263:AL263)</f>
        <v>1100</v>
      </c>
      <c r="M263" s="7">
        <v>100</v>
      </c>
      <c r="N263" s="7">
        <v>100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s="7">
        <v>100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x14ac:dyDescent="0.2">
      <c r="A264" s="9" t="s">
        <v>16</v>
      </c>
      <c r="B264" s="9" t="s">
        <v>21</v>
      </c>
      <c r="C264" s="7" t="s">
        <v>5</v>
      </c>
      <c r="D264" s="7" t="s">
        <v>15</v>
      </c>
      <c r="E264" s="3" t="s">
        <v>33</v>
      </c>
      <c r="F264" s="20" t="s">
        <v>107</v>
      </c>
      <c r="G264" s="29" t="s">
        <v>114</v>
      </c>
      <c r="H264" s="27"/>
      <c r="I264" s="7">
        <v>126</v>
      </c>
      <c r="J264" s="7">
        <v>665</v>
      </c>
      <c r="K264" s="43">
        <v>791</v>
      </c>
      <c r="L264" s="43">
        <f t="shared" si="8"/>
        <v>280</v>
      </c>
      <c r="M264" s="8"/>
      <c r="N264" s="8"/>
      <c r="O264" s="8"/>
      <c r="P264" s="8"/>
      <c r="Q264" s="8"/>
      <c r="R264" s="8"/>
      <c r="S264" s="8"/>
      <c r="T264" s="8"/>
      <c r="U264" s="7">
        <v>40</v>
      </c>
      <c r="V264" s="7">
        <v>40</v>
      </c>
      <c r="W264" s="7">
        <v>40</v>
      </c>
      <c r="X264" s="7">
        <v>40</v>
      </c>
      <c r="Y264" s="7">
        <v>40</v>
      </c>
      <c r="Z264" s="7">
        <v>40</v>
      </c>
      <c r="AA264" s="7">
        <v>40</v>
      </c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x14ac:dyDescent="0.2">
      <c r="A265" s="9" t="s">
        <v>16</v>
      </c>
      <c r="B265" s="9" t="s">
        <v>21</v>
      </c>
      <c r="C265" s="9" t="s">
        <v>16</v>
      </c>
      <c r="D265" s="9" t="s">
        <v>17</v>
      </c>
      <c r="E265" s="3" t="s">
        <v>33</v>
      </c>
      <c r="F265" s="22" t="s">
        <v>110</v>
      </c>
      <c r="G265" s="27" t="s">
        <v>111</v>
      </c>
      <c r="H265" s="27"/>
      <c r="I265" s="8">
        <v>12</v>
      </c>
      <c r="J265" s="8">
        <v>140</v>
      </c>
      <c r="K265" s="12">
        <v>152</v>
      </c>
      <c r="L265" s="12">
        <f t="shared" si="8"/>
        <v>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x14ac:dyDescent="0.2">
      <c r="A266" s="9" t="s">
        <v>16</v>
      </c>
      <c r="B266" s="9" t="s">
        <v>21</v>
      </c>
      <c r="C266" s="9" t="s">
        <v>16</v>
      </c>
      <c r="D266" s="9" t="s">
        <v>18</v>
      </c>
      <c r="E266" s="4" t="s">
        <v>34</v>
      </c>
      <c r="F266" s="22" t="s">
        <v>110</v>
      </c>
      <c r="G266" s="27" t="s">
        <v>111</v>
      </c>
      <c r="H266" s="27"/>
      <c r="I266" s="8">
        <v>18</v>
      </c>
      <c r="J266" s="8">
        <v>92</v>
      </c>
      <c r="K266" s="12">
        <v>110</v>
      </c>
      <c r="L266" s="12">
        <f t="shared" si="8"/>
        <v>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x14ac:dyDescent="0.2">
      <c r="A267" s="9" t="s">
        <v>16</v>
      </c>
      <c r="B267" s="9" t="s">
        <v>21</v>
      </c>
      <c r="C267" s="9" t="s">
        <v>16</v>
      </c>
      <c r="D267" s="9" t="s">
        <v>19</v>
      </c>
      <c r="E267" s="2" t="s">
        <v>35</v>
      </c>
      <c r="F267" s="49" t="s">
        <v>107</v>
      </c>
      <c r="G267" s="28" t="s">
        <v>113</v>
      </c>
      <c r="H267" s="27"/>
      <c r="I267" s="8">
        <v>16</v>
      </c>
      <c r="J267" s="8">
        <v>250</v>
      </c>
      <c r="K267" s="12">
        <v>266</v>
      </c>
      <c r="L267" s="12">
        <f t="shared" si="8"/>
        <v>1170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50">
        <v>90</v>
      </c>
      <c r="Z267" s="50">
        <v>90</v>
      </c>
      <c r="AA267" s="50">
        <v>90</v>
      </c>
      <c r="AB267" s="50">
        <v>90</v>
      </c>
      <c r="AC267" s="50">
        <v>90</v>
      </c>
      <c r="AD267" s="50">
        <v>90</v>
      </c>
      <c r="AE267" s="50">
        <v>90</v>
      </c>
      <c r="AF267" s="50">
        <v>90</v>
      </c>
      <c r="AG267" s="50">
        <v>90</v>
      </c>
      <c r="AH267" s="50">
        <v>90</v>
      </c>
      <c r="AI267" s="50">
        <v>90</v>
      </c>
      <c r="AJ267" s="50">
        <v>90</v>
      </c>
      <c r="AK267" s="50">
        <v>90</v>
      </c>
      <c r="AL267" s="8"/>
    </row>
    <row r="268" spans="1:38" x14ac:dyDescent="0.2">
      <c r="A268" s="9" t="s">
        <v>16</v>
      </c>
      <c r="B268" s="9" t="s">
        <v>21</v>
      </c>
      <c r="C268" s="9" t="s">
        <v>16</v>
      </c>
      <c r="D268" s="9" t="s">
        <v>22</v>
      </c>
      <c r="E268" s="4" t="s">
        <v>34</v>
      </c>
      <c r="F268" s="51" t="s">
        <v>110</v>
      </c>
      <c r="G268" s="27" t="s">
        <v>111</v>
      </c>
      <c r="H268" s="27"/>
      <c r="I268" s="8">
        <v>54</v>
      </c>
      <c r="J268" s="8">
        <v>468</v>
      </c>
      <c r="K268" s="12">
        <v>522</v>
      </c>
      <c r="L268" s="12">
        <f t="shared" si="8"/>
        <v>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x14ac:dyDescent="0.2">
      <c r="A269" s="9" t="s">
        <v>16</v>
      </c>
      <c r="B269" s="9" t="s">
        <v>21</v>
      </c>
      <c r="C269" s="10" t="s">
        <v>23</v>
      </c>
      <c r="D269" s="10" t="s">
        <v>24</v>
      </c>
      <c r="E269" s="2" t="s">
        <v>35</v>
      </c>
      <c r="F269" s="49" t="s">
        <v>107</v>
      </c>
      <c r="G269" s="28" t="s">
        <v>113</v>
      </c>
      <c r="H269" s="27"/>
      <c r="I269" s="8">
        <v>18</v>
      </c>
      <c r="J269" s="8">
        <v>68</v>
      </c>
      <c r="K269" s="12">
        <v>86</v>
      </c>
      <c r="L269" s="12">
        <f t="shared" si="8"/>
        <v>180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50">
        <v>30</v>
      </c>
      <c r="Z269" s="50">
        <v>30</v>
      </c>
      <c r="AA269" s="50">
        <v>30</v>
      </c>
      <c r="AB269" s="50">
        <v>30</v>
      </c>
      <c r="AC269" s="50">
        <v>30</v>
      </c>
      <c r="AD269" s="50">
        <v>30</v>
      </c>
      <c r="AE269" s="8"/>
      <c r="AF269" s="8"/>
      <c r="AG269" s="8"/>
      <c r="AH269" s="8"/>
      <c r="AI269" s="8"/>
      <c r="AJ269" s="8"/>
      <c r="AK269" s="8"/>
      <c r="AL269" s="8"/>
    </row>
    <row r="270" spans="1:38" x14ac:dyDescent="0.2">
      <c r="A270" s="9" t="s">
        <v>16</v>
      </c>
      <c r="B270" s="9" t="s">
        <v>21</v>
      </c>
      <c r="C270" s="10" t="s">
        <v>23</v>
      </c>
      <c r="D270" s="10" t="s">
        <v>25</v>
      </c>
      <c r="E270" s="2" t="s">
        <v>35</v>
      </c>
      <c r="F270" s="21" t="s">
        <v>106</v>
      </c>
      <c r="G270" s="27" t="s">
        <v>111</v>
      </c>
      <c r="H270" s="27"/>
      <c r="I270" s="8">
        <v>16</v>
      </c>
      <c r="J270" s="8">
        <v>171</v>
      </c>
      <c r="K270" s="12">
        <v>187</v>
      </c>
      <c r="L270" s="12">
        <f t="shared" si="8"/>
        <v>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x14ac:dyDescent="0.2">
      <c r="A271" s="9" t="s">
        <v>16</v>
      </c>
      <c r="B271" s="9" t="s">
        <v>22</v>
      </c>
      <c r="C271" s="7" t="s">
        <v>5</v>
      </c>
      <c r="D271" s="7" t="s">
        <v>6</v>
      </c>
      <c r="E271" s="3" t="s">
        <v>33</v>
      </c>
      <c r="F271" s="22" t="s">
        <v>110</v>
      </c>
      <c r="G271" s="27" t="s">
        <v>111</v>
      </c>
      <c r="H271" s="27"/>
      <c r="I271" s="8"/>
      <c r="J271" s="8">
        <v>129</v>
      </c>
      <c r="K271" s="12">
        <v>129</v>
      </c>
      <c r="L271" s="12">
        <f t="shared" si="8"/>
        <v>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x14ac:dyDescent="0.2">
      <c r="A272" s="9" t="s">
        <v>16</v>
      </c>
      <c r="B272" s="9" t="s">
        <v>22</v>
      </c>
      <c r="C272" s="7" t="s">
        <v>5</v>
      </c>
      <c r="D272" s="7" t="s">
        <v>7</v>
      </c>
      <c r="E272" s="5" t="s">
        <v>32</v>
      </c>
      <c r="F272" s="49" t="s">
        <v>107</v>
      </c>
      <c r="G272" s="29" t="s">
        <v>114</v>
      </c>
      <c r="H272" s="27"/>
      <c r="I272" s="8">
        <v>7</v>
      </c>
      <c r="J272" s="8">
        <v>121</v>
      </c>
      <c r="K272" s="12">
        <v>128</v>
      </c>
      <c r="L272" s="12">
        <f t="shared" si="8"/>
        <v>1080</v>
      </c>
      <c r="M272" s="8"/>
      <c r="N272" s="8"/>
      <c r="O272" s="8"/>
      <c r="P272" s="50">
        <v>90</v>
      </c>
      <c r="Q272" s="50">
        <v>90</v>
      </c>
      <c r="R272" s="50">
        <v>90</v>
      </c>
      <c r="S272" s="50">
        <v>90</v>
      </c>
      <c r="T272" s="50">
        <v>90</v>
      </c>
      <c r="U272" s="50">
        <v>90</v>
      </c>
      <c r="V272" s="50">
        <v>90</v>
      </c>
      <c r="W272" s="50">
        <v>90</v>
      </c>
      <c r="X272" s="50">
        <v>90</v>
      </c>
      <c r="Y272" s="50">
        <v>90</v>
      </c>
      <c r="Z272" s="50">
        <v>90</v>
      </c>
      <c r="AA272" s="50">
        <v>90</v>
      </c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x14ac:dyDescent="0.2">
      <c r="A273" s="9" t="s">
        <v>16</v>
      </c>
      <c r="B273" s="9" t="s">
        <v>22</v>
      </c>
      <c r="C273" s="7" t="s">
        <v>5</v>
      </c>
      <c r="D273" s="7" t="s">
        <v>8</v>
      </c>
      <c r="E273" s="3" t="s">
        <v>33</v>
      </c>
      <c r="F273" s="49" t="s">
        <v>107</v>
      </c>
      <c r="G273" s="29" t="s">
        <v>114</v>
      </c>
      <c r="H273" s="27"/>
      <c r="I273" s="8">
        <v>14</v>
      </c>
      <c r="J273" s="8">
        <v>176</v>
      </c>
      <c r="K273" s="12">
        <v>190</v>
      </c>
      <c r="L273" s="12">
        <f t="shared" si="8"/>
        <v>480</v>
      </c>
      <c r="M273" s="8"/>
      <c r="N273" s="8"/>
      <c r="O273" s="8"/>
      <c r="P273" s="50">
        <v>40</v>
      </c>
      <c r="Q273" s="50">
        <v>40</v>
      </c>
      <c r="R273" s="50">
        <v>40</v>
      </c>
      <c r="S273" s="50">
        <v>40</v>
      </c>
      <c r="T273" s="50">
        <v>40</v>
      </c>
      <c r="U273" s="50">
        <v>40</v>
      </c>
      <c r="V273" s="50">
        <v>40</v>
      </c>
      <c r="W273" s="50">
        <v>40</v>
      </c>
      <c r="X273" s="50">
        <v>40</v>
      </c>
      <c r="Y273" s="50">
        <v>40</v>
      </c>
      <c r="Z273" s="50">
        <v>40</v>
      </c>
      <c r="AA273" s="50">
        <v>40</v>
      </c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x14ac:dyDescent="0.2">
      <c r="A274" s="9" t="s">
        <v>16</v>
      </c>
      <c r="B274" s="9" t="s">
        <v>22</v>
      </c>
      <c r="C274" s="7" t="s">
        <v>5</v>
      </c>
      <c r="D274" s="7" t="s">
        <v>10</v>
      </c>
      <c r="E274" s="5" t="s">
        <v>32</v>
      </c>
      <c r="F274" s="21" t="s">
        <v>106</v>
      </c>
      <c r="G274" s="27" t="s">
        <v>111</v>
      </c>
      <c r="H274" s="27"/>
      <c r="I274" s="8">
        <v>15</v>
      </c>
      <c r="J274" s="8">
        <v>162</v>
      </c>
      <c r="K274" s="12">
        <v>177</v>
      </c>
      <c r="L274" s="12">
        <f t="shared" si="8"/>
        <v>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x14ac:dyDescent="0.2">
      <c r="A275" s="9" t="s">
        <v>16</v>
      </c>
      <c r="B275" s="9" t="s">
        <v>22</v>
      </c>
      <c r="C275" s="7" t="s">
        <v>5</v>
      </c>
      <c r="D275" s="7" t="s">
        <v>11</v>
      </c>
      <c r="E275" s="5" t="s">
        <v>32</v>
      </c>
      <c r="F275" s="49" t="s">
        <v>107</v>
      </c>
      <c r="G275" s="29" t="s">
        <v>114</v>
      </c>
      <c r="H275" s="27"/>
      <c r="I275" s="8">
        <v>18</v>
      </c>
      <c r="J275" s="8">
        <v>429</v>
      </c>
      <c r="K275" s="12">
        <v>447</v>
      </c>
      <c r="L275" s="12">
        <f t="shared" si="8"/>
        <v>1200</v>
      </c>
      <c r="M275" s="8"/>
      <c r="N275" s="8"/>
      <c r="O275" s="8"/>
      <c r="P275" s="50">
        <v>100</v>
      </c>
      <c r="Q275" s="50">
        <v>100</v>
      </c>
      <c r="R275" s="50">
        <v>100</v>
      </c>
      <c r="S275" s="50">
        <v>100</v>
      </c>
      <c r="T275" s="50">
        <v>100</v>
      </c>
      <c r="U275" s="50">
        <v>100</v>
      </c>
      <c r="V275" s="50">
        <v>100</v>
      </c>
      <c r="W275" s="50">
        <v>100</v>
      </c>
      <c r="X275" s="50">
        <v>100</v>
      </c>
      <c r="Y275" s="50">
        <v>100</v>
      </c>
      <c r="Z275" s="50">
        <v>100</v>
      </c>
      <c r="AA275" s="50">
        <v>100</v>
      </c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x14ac:dyDescent="0.2">
      <c r="A276" s="9" t="s">
        <v>16</v>
      </c>
      <c r="B276" s="9" t="s">
        <v>22</v>
      </c>
      <c r="C276" s="7" t="s">
        <v>5</v>
      </c>
      <c r="D276" s="7" t="s">
        <v>27</v>
      </c>
      <c r="E276" s="5" t="s">
        <v>32</v>
      </c>
      <c r="F276" s="21" t="s">
        <v>106</v>
      </c>
      <c r="G276" s="27" t="s">
        <v>111</v>
      </c>
      <c r="H276" s="27"/>
      <c r="I276" s="8"/>
      <c r="J276" s="8">
        <v>186</v>
      </c>
      <c r="K276" s="12">
        <v>186</v>
      </c>
      <c r="L276" s="12">
        <f t="shared" si="8"/>
        <v>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x14ac:dyDescent="0.2">
      <c r="A277" s="9" t="s">
        <v>16</v>
      </c>
      <c r="B277" s="9" t="s">
        <v>22</v>
      </c>
      <c r="C277" s="7" t="s">
        <v>5</v>
      </c>
      <c r="D277" s="7" t="s">
        <v>12</v>
      </c>
      <c r="E277" s="5" t="s">
        <v>32</v>
      </c>
      <c r="F277" s="20" t="s">
        <v>107</v>
      </c>
      <c r="G277" s="29" t="s">
        <v>114</v>
      </c>
      <c r="H277" s="27"/>
      <c r="I277" s="7">
        <v>69</v>
      </c>
      <c r="J277" s="7">
        <v>757</v>
      </c>
      <c r="K277" s="43">
        <v>826</v>
      </c>
      <c r="L277" s="43">
        <f t="shared" si="8"/>
        <v>145</v>
      </c>
      <c r="M277" s="44"/>
      <c r="N277" s="44"/>
      <c r="O277" s="44"/>
      <c r="P277" s="44"/>
      <c r="Q277" s="44"/>
      <c r="R277" s="44"/>
      <c r="S277" s="44"/>
      <c r="T277" s="7">
        <v>10</v>
      </c>
      <c r="U277" s="7">
        <v>15</v>
      </c>
      <c r="V277" s="7">
        <v>20</v>
      </c>
      <c r="W277" s="7">
        <v>20</v>
      </c>
      <c r="X277" s="7">
        <v>20</v>
      </c>
      <c r="Y277" s="7">
        <v>20</v>
      </c>
      <c r="Z277" s="7">
        <v>20</v>
      </c>
      <c r="AA277" s="7">
        <v>20</v>
      </c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</row>
    <row r="278" spans="1:38" x14ac:dyDescent="0.2">
      <c r="A278" s="9" t="s">
        <v>16</v>
      </c>
      <c r="B278" s="9" t="s">
        <v>22</v>
      </c>
      <c r="C278" s="7" t="s">
        <v>5</v>
      </c>
      <c r="D278" s="7" t="s">
        <v>13</v>
      </c>
      <c r="E278" s="3" t="s">
        <v>33</v>
      </c>
      <c r="F278" s="21" t="s">
        <v>106</v>
      </c>
      <c r="G278" s="27" t="s">
        <v>111</v>
      </c>
      <c r="H278" s="27"/>
      <c r="I278" s="8"/>
      <c r="J278" s="8">
        <v>113</v>
      </c>
      <c r="K278" s="12">
        <v>113</v>
      </c>
      <c r="L278" s="12">
        <f t="shared" si="8"/>
        <v>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x14ac:dyDescent="0.2">
      <c r="A279" s="9" t="s">
        <v>16</v>
      </c>
      <c r="B279" s="9" t="s">
        <v>22</v>
      </c>
      <c r="C279" s="7" t="s">
        <v>5</v>
      </c>
      <c r="D279" s="7" t="s">
        <v>14</v>
      </c>
      <c r="E279" s="5" t="s">
        <v>32</v>
      </c>
      <c r="F279" s="20" t="s">
        <v>107</v>
      </c>
      <c r="G279" s="29" t="s">
        <v>114</v>
      </c>
      <c r="H279" s="27"/>
      <c r="I279" s="7">
        <v>27</v>
      </c>
      <c r="J279" s="7">
        <v>237</v>
      </c>
      <c r="K279" s="43">
        <v>264</v>
      </c>
      <c r="L279" s="48">
        <f t="shared" si="8"/>
        <v>1600</v>
      </c>
      <c r="M279" s="7">
        <v>100</v>
      </c>
      <c r="N279" s="7">
        <v>100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s="7">
        <v>100</v>
      </c>
      <c r="X279" s="7">
        <v>100</v>
      </c>
      <c r="Y279" s="7">
        <v>100</v>
      </c>
      <c r="Z279" s="7">
        <v>100</v>
      </c>
      <c r="AA279" s="7">
        <v>100</v>
      </c>
      <c r="AB279" s="7">
        <v>100</v>
      </c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x14ac:dyDescent="0.2">
      <c r="A280" s="9" t="s">
        <v>16</v>
      </c>
      <c r="B280" s="9" t="s">
        <v>22</v>
      </c>
      <c r="C280" s="7" t="s">
        <v>5</v>
      </c>
      <c r="D280" s="7" t="s">
        <v>15</v>
      </c>
      <c r="E280" s="3" t="s">
        <v>33</v>
      </c>
      <c r="F280" s="49" t="s">
        <v>107</v>
      </c>
      <c r="G280" s="29" t="s">
        <v>114</v>
      </c>
      <c r="H280" s="27"/>
      <c r="I280" s="8"/>
      <c r="J280" s="8">
        <v>802</v>
      </c>
      <c r="K280" s="12">
        <v>802</v>
      </c>
      <c r="L280" s="12">
        <f t="shared" si="8"/>
        <v>630</v>
      </c>
      <c r="M280" s="8"/>
      <c r="N280" s="8"/>
      <c r="O280" s="8"/>
      <c r="P280" s="8"/>
      <c r="Q280" s="8"/>
      <c r="R280" s="8"/>
      <c r="S280" s="8"/>
      <c r="T280" s="8"/>
      <c r="U280" s="50">
        <v>90</v>
      </c>
      <c r="V280" s="50">
        <v>90</v>
      </c>
      <c r="W280" s="50">
        <v>90</v>
      </c>
      <c r="X280" s="50">
        <v>90</v>
      </c>
      <c r="Y280" s="50">
        <v>90</v>
      </c>
      <c r="Z280" s="50">
        <v>90</v>
      </c>
      <c r="AA280" s="50">
        <v>90</v>
      </c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x14ac:dyDescent="0.2">
      <c r="A281" s="9" t="s">
        <v>16</v>
      </c>
      <c r="B281" s="9" t="s">
        <v>22</v>
      </c>
      <c r="C281" s="9" t="s">
        <v>16</v>
      </c>
      <c r="D281" s="9" t="s">
        <v>17</v>
      </c>
      <c r="E281" s="3" t="s">
        <v>33</v>
      </c>
      <c r="F281" s="22" t="s">
        <v>110</v>
      </c>
      <c r="G281" s="27" t="s">
        <v>111</v>
      </c>
      <c r="H281" s="27"/>
      <c r="I281" s="8"/>
      <c r="J281" s="8">
        <v>220</v>
      </c>
      <c r="K281" s="12">
        <v>220</v>
      </c>
      <c r="L281" s="12">
        <f t="shared" si="8"/>
        <v>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x14ac:dyDescent="0.2">
      <c r="A282" s="9" t="s">
        <v>16</v>
      </c>
      <c r="B282" s="9" t="s">
        <v>22</v>
      </c>
      <c r="C282" s="9" t="s">
        <v>16</v>
      </c>
      <c r="D282" s="9" t="s">
        <v>29</v>
      </c>
      <c r="E282" s="4" t="s">
        <v>34</v>
      </c>
      <c r="F282" s="22" t="s">
        <v>110</v>
      </c>
      <c r="G282" s="27" t="s">
        <v>111</v>
      </c>
      <c r="H282" s="27"/>
      <c r="I282" s="8"/>
      <c r="J282" s="8">
        <v>98</v>
      </c>
      <c r="K282" s="12">
        <v>98</v>
      </c>
      <c r="L282" s="12">
        <f t="shared" si="8"/>
        <v>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x14ac:dyDescent="0.2">
      <c r="A283" s="9" t="s">
        <v>16</v>
      </c>
      <c r="B283" s="9" t="s">
        <v>22</v>
      </c>
      <c r="C283" s="9" t="s">
        <v>16</v>
      </c>
      <c r="D283" s="9" t="s">
        <v>18</v>
      </c>
      <c r="E283" s="4" t="s">
        <v>34</v>
      </c>
      <c r="F283" s="22" t="s">
        <v>110</v>
      </c>
      <c r="G283" s="27" t="s">
        <v>111</v>
      </c>
      <c r="H283" s="27"/>
      <c r="I283" s="8"/>
      <c r="J283" s="8">
        <v>294</v>
      </c>
      <c r="K283" s="12">
        <v>294</v>
      </c>
      <c r="L283" s="12">
        <f t="shared" si="8"/>
        <v>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x14ac:dyDescent="0.2">
      <c r="A284" s="9" t="s">
        <v>16</v>
      </c>
      <c r="B284" s="9" t="s">
        <v>22</v>
      </c>
      <c r="C284" s="9" t="s">
        <v>16</v>
      </c>
      <c r="D284" s="9" t="s">
        <v>19</v>
      </c>
      <c r="E284" s="2" t="s">
        <v>35</v>
      </c>
      <c r="F284" s="21" t="s">
        <v>106</v>
      </c>
      <c r="G284" s="27" t="s">
        <v>111</v>
      </c>
      <c r="H284" s="27"/>
      <c r="I284" s="8">
        <v>74</v>
      </c>
      <c r="J284" s="8">
        <v>1182</v>
      </c>
      <c r="K284" s="12">
        <v>1256</v>
      </c>
      <c r="L284" s="12">
        <f t="shared" si="8"/>
        <v>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x14ac:dyDescent="0.2">
      <c r="A285" s="9" t="s">
        <v>16</v>
      </c>
      <c r="B285" s="9" t="s">
        <v>22</v>
      </c>
      <c r="C285" s="9" t="s">
        <v>16</v>
      </c>
      <c r="D285" s="9" t="s">
        <v>20</v>
      </c>
      <c r="E285" s="2" t="s">
        <v>35</v>
      </c>
      <c r="F285" s="22" t="s">
        <v>110</v>
      </c>
      <c r="G285" s="27" t="s">
        <v>111</v>
      </c>
      <c r="H285" s="27"/>
      <c r="I285" s="8">
        <v>96</v>
      </c>
      <c r="J285" s="8">
        <v>848</v>
      </c>
      <c r="K285" s="12">
        <v>944</v>
      </c>
      <c r="L285" s="12">
        <f t="shared" si="8"/>
        <v>0</v>
      </c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</row>
    <row r="286" spans="1:38" x14ac:dyDescent="0.2">
      <c r="A286" s="9" t="s">
        <v>16</v>
      </c>
      <c r="B286" s="9" t="s">
        <v>22</v>
      </c>
      <c r="C286" s="9" t="s">
        <v>16</v>
      </c>
      <c r="D286" s="9" t="s">
        <v>21</v>
      </c>
      <c r="E286" s="3" t="s">
        <v>33</v>
      </c>
      <c r="F286" s="21" t="s">
        <v>106</v>
      </c>
      <c r="G286" s="27" t="s">
        <v>111</v>
      </c>
      <c r="H286" s="27"/>
      <c r="I286" s="8">
        <v>67</v>
      </c>
      <c r="J286" s="8">
        <v>565</v>
      </c>
      <c r="K286" s="12">
        <v>632</v>
      </c>
      <c r="L286" s="12">
        <f t="shared" si="8"/>
        <v>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x14ac:dyDescent="0.2">
      <c r="A287" s="9" t="s">
        <v>16</v>
      </c>
      <c r="B287" s="9" t="s">
        <v>22</v>
      </c>
      <c r="C287" s="10" t="s">
        <v>23</v>
      </c>
      <c r="D287" s="10" t="s">
        <v>24</v>
      </c>
      <c r="E287" s="2" t="s">
        <v>35</v>
      </c>
      <c r="F287" s="21" t="s">
        <v>106</v>
      </c>
      <c r="G287" s="27" t="s">
        <v>111</v>
      </c>
      <c r="H287" s="27"/>
      <c r="I287" s="8">
        <v>131</v>
      </c>
      <c r="J287" s="8">
        <v>769</v>
      </c>
      <c r="K287" s="12">
        <v>900</v>
      </c>
      <c r="L287" s="12">
        <f t="shared" si="8"/>
        <v>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x14ac:dyDescent="0.2">
      <c r="A288" s="9" t="s">
        <v>16</v>
      </c>
      <c r="B288" s="9" t="s">
        <v>22</v>
      </c>
      <c r="C288" s="10" t="s">
        <v>23</v>
      </c>
      <c r="D288" s="10" t="s">
        <v>28</v>
      </c>
      <c r="E288" s="2" t="s">
        <v>35</v>
      </c>
      <c r="F288" s="21" t="s">
        <v>106</v>
      </c>
      <c r="G288" s="27" t="s">
        <v>111</v>
      </c>
      <c r="H288" s="27"/>
      <c r="I288" s="8">
        <v>29</v>
      </c>
      <c r="J288" s="8">
        <v>45</v>
      </c>
      <c r="K288" s="12">
        <v>74</v>
      </c>
      <c r="L288" s="12">
        <f t="shared" si="8"/>
        <v>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x14ac:dyDescent="0.2">
      <c r="A289" s="9" t="s">
        <v>16</v>
      </c>
      <c r="B289" s="9" t="s">
        <v>22</v>
      </c>
      <c r="C289" s="10" t="s">
        <v>23</v>
      </c>
      <c r="D289" s="10" t="s">
        <v>25</v>
      </c>
      <c r="E289" s="2" t="s">
        <v>35</v>
      </c>
      <c r="F289" s="21" t="s">
        <v>106</v>
      </c>
      <c r="G289" s="27" t="s">
        <v>111</v>
      </c>
      <c r="H289" s="27"/>
      <c r="I289" s="8">
        <v>29</v>
      </c>
      <c r="J289" s="8">
        <v>329</v>
      </c>
      <c r="K289" s="12">
        <v>358</v>
      </c>
      <c r="L289" s="12">
        <f t="shared" si="8"/>
        <v>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x14ac:dyDescent="0.2">
      <c r="A290" s="10" t="s">
        <v>23</v>
      </c>
      <c r="B290" s="10" t="s">
        <v>24</v>
      </c>
      <c r="C290" s="7" t="s">
        <v>5</v>
      </c>
      <c r="D290" s="7" t="s">
        <v>6</v>
      </c>
      <c r="E290" s="3" t="s">
        <v>33</v>
      </c>
      <c r="F290" s="21" t="s">
        <v>106</v>
      </c>
      <c r="G290" s="27" t="s">
        <v>111</v>
      </c>
      <c r="H290" s="27"/>
      <c r="I290" s="8"/>
      <c r="J290" s="8">
        <v>106</v>
      </c>
      <c r="K290" s="12">
        <v>106</v>
      </c>
      <c r="L290" s="12">
        <f t="shared" si="8"/>
        <v>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x14ac:dyDescent="0.2">
      <c r="A291" s="10" t="s">
        <v>23</v>
      </c>
      <c r="B291" s="10" t="s">
        <v>24</v>
      </c>
      <c r="C291" s="7" t="s">
        <v>5</v>
      </c>
      <c r="D291" s="7" t="s">
        <v>7</v>
      </c>
      <c r="E291" s="5" t="s">
        <v>32</v>
      </c>
      <c r="F291" s="49" t="s">
        <v>107</v>
      </c>
      <c r="G291" s="29" t="s">
        <v>114</v>
      </c>
      <c r="H291" s="27"/>
      <c r="I291" s="8"/>
      <c r="J291" s="8">
        <v>114</v>
      </c>
      <c r="K291" s="12">
        <v>114</v>
      </c>
      <c r="L291" s="12">
        <f t="shared" si="8"/>
        <v>450</v>
      </c>
      <c r="M291" s="8"/>
      <c r="N291" s="8"/>
      <c r="O291" s="8"/>
      <c r="P291" s="50">
        <v>30</v>
      </c>
      <c r="Q291" s="50">
        <v>30</v>
      </c>
      <c r="R291" s="50">
        <v>30</v>
      </c>
      <c r="S291" s="50">
        <v>30</v>
      </c>
      <c r="T291" s="50">
        <v>30</v>
      </c>
      <c r="U291" s="50">
        <v>30</v>
      </c>
      <c r="V291" s="50">
        <v>30</v>
      </c>
      <c r="W291" s="50">
        <v>30</v>
      </c>
      <c r="X291" s="50">
        <v>30</v>
      </c>
      <c r="Y291" s="50">
        <v>30</v>
      </c>
      <c r="Z291" s="50">
        <v>30</v>
      </c>
      <c r="AA291" s="50">
        <v>30</v>
      </c>
      <c r="AB291" s="50">
        <v>30</v>
      </c>
      <c r="AC291" s="50">
        <v>30</v>
      </c>
      <c r="AD291" s="50">
        <v>30</v>
      </c>
      <c r="AE291" s="8"/>
      <c r="AF291" s="8"/>
      <c r="AG291" s="8"/>
      <c r="AH291" s="8"/>
      <c r="AI291" s="8"/>
      <c r="AJ291" s="8"/>
      <c r="AK291" s="8"/>
      <c r="AL291" s="8"/>
    </row>
    <row r="292" spans="1:38" x14ac:dyDescent="0.2">
      <c r="A292" s="10" t="s">
        <v>23</v>
      </c>
      <c r="B292" s="10" t="s">
        <v>24</v>
      </c>
      <c r="C292" s="7" t="s">
        <v>5</v>
      </c>
      <c r="D292" s="7" t="s">
        <v>8</v>
      </c>
      <c r="E292" s="3" t="s">
        <v>33</v>
      </c>
      <c r="F292" s="21" t="s">
        <v>106</v>
      </c>
      <c r="G292" s="27" t="s">
        <v>111</v>
      </c>
      <c r="H292" s="27"/>
      <c r="I292" s="8"/>
      <c r="J292" s="8">
        <v>266</v>
      </c>
      <c r="K292" s="12">
        <v>266</v>
      </c>
      <c r="L292" s="12">
        <f t="shared" si="8"/>
        <v>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x14ac:dyDescent="0.2">
      <c r="A293" s="10" t="s">
        <v>23</v>
      </c>
      <c r="B293" s="10" t="s">
        <v>24</v>
      </c>
      <c r="C293" s="7" t="s">
        <v>5</v>
      </c>
      <c r="D293" s="7" t="s">
        <v>10</v>
      </c>
      <c r="E293" s="5" t="s">
        <v>32</v>
      </c>
      <c r="F293" s="22" t="s">
        <v>110</v>
      </c>
      <c r="G293" s="27" t="s">
        <v>111</v>
      </c>
      <c r="H293" s="27"/>
      <c r="I293" s="8"/>
      <c r="J293" s="8">
        <v>88</v>
      </c>
      <c r="K293" s="12">
        <v>88</v>
      </c>
      <c r="L293" s="12">
        <f t="shared" si="8"/>
        <v>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x14ac:dyDescent="0.2">
      <c r="A294" s="10" t="s">
        <v>23</v>
      </c>
      <c r="B294" s="10" t="s">
        <v>24</v>
      </c>
      <c r="C294" s="7" t="s">
        <v>5</v>
      </c>
      <c r="D294" s="7" t="s">
        <v>11</v>
      </c>
      <c r="E294" s="5" t="s">
        <v>32</v>
      </c>
      <c r="F294" s="49" t="s">
        <v>107</v>
      </c>
      <c r="G294" s="29" t="s">
        <v>114</v>
      </c>
      <c r="H294" s="27"/>
      <c r="I294" s="8"/>
      <c r="J294" s="8">
        <v>193</v>
      </c>
      <c r="K294" s="12">
        <v>193</v>
      </c>
      <c r="L294" s="12">
        <f t="shared" si="8"/>
        <v>450</v>
      </c>
      <c r="M294" s="8"/>
      <c r="N294" s="8"/>
      <c r="O294" s="8"/>
      <c r="P294" s="50">
        <v>30</v>
      </c>
      <c r="Q294" s="50">
        <v>30</v>
      </c>
      <c r="R294" s="50">
        <v>30</v>
      </c>
      <c r="S294" s="50">
        <v>30</v>
      </c>
      <c r="T294" s="50">
        <v>30</v>
      </c>
      <c r="U294" s="50">
        <v>30</v>
      </c>
      <c r="V294" s="50">
        <v>30</v>
      </c>
      <c r="W294" s="50">
        <v>30</v>
      </c>
      <c r="X294" s="50">
        <v>30</v>
      </c>
      <c r="Y294" s="50">
        <v>30</v>
      </c>
      <c r="Z294" s="50">
        <v>30</v>
      </c>
      <c r="AA294" s="50">
        <v>30</v>
      </c>
      <c r="AB294" s="50">
        <v>30</v>
      </c>
      <c r="AC294" s="50">
        <v>30</v>
      </c>
      <c r="AD294" s="50">
        <v>30</v>
      </c>
      <c r="AE294" s="8"/>
      <c r="AF294" s="8"/>
      <c r="AG294" s="8"/>
      <c r="AH294" s="8"/>
      <c r="AI294" s="8"/>
      <c r="AJ294" s="8"/>
      <c r="AK294" s="8"/>
      <c r="AL294" s="8"/>
    </row>
    <row r="295" spans="1:38" x14ac:dyDescent="0.2">
      <c r="A295" s="10" t="s">
        <v>23</v>
      </c>
      <c r="B295" s="10" t="s">
        <v>24</v>
      </c>
      <c r="C295" s="7" t="s">
        <v>5</v>
      </c>
      <c r="D295" s="7" t="s">
        <v>27</v>
      </c>
      <c r="E295" s="5" t="s">
        <v>32</v>
      </c>
      <c r="F295" s="22" t="s">
        <v>110</v>
      </c>
      <c r="G295" s="27" t="s">
        <v>111</v>
      </c>
      <c r="H295" s="27"/>
      <c r="I295" s="8"/>
      <c r="J295" s="8">
        <v>27</v>
      </c>
      <c r="K295" s="12">
        <v>27</v>
      </c>
      <c r="L295" s="12">
        <f t="shared" si="8"/>
        <v>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x14ac:dyDescent="0.2">
      <c r="A296" s="10" t="s">
        <v>23</v>
      </c>
      <c r="B296" s="10" t="s">
        <v>24</v>
      </c>
      <c r="C296" s="7" t="s">
        <v>5</v>
      </c>
      <c r="D296" s="7" t="s">
        <v>12</v>
      </c>
      <c r="E296" s="5" t="s">
        <v>32</v>
      </c>
      <c r="F296" s="22" t="s">
        <v>110</v>
      </c>
      <c r="G296" s="27" t="s">
        <v>111</v>
      </c>
      <c r="H296" s="27"/>
      <c r="I296" s="8">
        <v>20</v>
      </c>
      <c r="J296" s="8">
        <v>632</v>
      </c>
      <c r="K296" s="12">
        <v>652</v>
      </c>
      <c r="L296" s="12">
        <f t="shared" si="8"/>
        <v>0</v>
      </c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</row>
    <row r="297" spans="1:38" x14ac:dyDescent="0.2">
      <c r="A297" s="10" t="s">
        <v>23</v>
      </c>
      <c r="B297" s="10" t="s">
        <v>24</v>
      </c>
      <c r="C297" s="7" t="s">
        <v>5</v>
      </c>
      <c r="D297" s="7" t="s">
        <v>13</v>
      </c>
      <c r="E297" s="3" t="s">
        <v>33</v>
      </c>
      <c r="F297" s="21" t="s">
        <v>106</v>
      </c>
      <c r="G297" s="27" t="s">
        <v>111</v>
      </c>
      <c r="H297" s="27"/>
      <c r="I297" s="8"/>
      <c r="J297" s="8">
        <v>54</v>
      </c>
      <c r="K297" s="12">
        <v>54</v>
      </c>
      <c r="L297" s="12">
        <f t="shared" si="8"/>
        <v>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x14ac:dyDescent="0.2">
      <c r="A298" s="10" t="s">
        <v>23</v>
      </c>
      <c r="B298" s="10" t="s">
        <v>24</v>
      </c>
      <c r="C298" s="7" t="s">
        <v>5</v>
      </c>
      <c r="D298" s="7" t="s">
        <v>14</v>
      </c>
      <c r="E298" s="5" t="s">
        <v>32</v>
      </c>
      <c r="F298" s="20" t="s">
        <v>107</v>
      </c>
      <c r="G298" s="29" t="s">
        <v>114</v>
      </c>
      <c r="H298" s="27"/>
      <c r="I298" s="7"/>
      <c r="J298" s="7">
        <v>305</v>
      </c>
      <c r="K298" s="43">
        <v>305</v>
      </c>
      <c r="L298" s="48">
        <f t="shared" si="8"/>
        <v>1350</v>
      </c>
      <c r="M298" s="7">
        <v>75</v>
      </c>
      <c r="N298" s="7">
        <v>75</v>
      </c>
      <c r="O298" s="7">
        <v>75</v>
      </c>
      <c r="P298" s="7">
        <v>75</v>
      </c>
      <c r="Q298" s="7">
        <v>75</v>
      </c>
      <c r="R298" s="7">
        <v>75</v>
      </c>
      <c r="S298" s="7">
        <v>75</v>
      </c>
      <c r="T298" s="7">
        <v>75</v>
      </c>
      <c r="U298" s="7">
        <v>75</v>
      </c>
      <c r="V298" s="7">
        <v>75</v>
      </c>
      <c r="W298" s="7">
        <v>75</v>
      </c>
      <c r="X298" s="7">
        <v>75</v>
      </c>
      <c r="Y298" s="7">
        <v>75</v>
      </c>
      <c r="Z298" s="7">
        <v>75</v>
      </c>
      <c r="AA298" s="7">
        <v>75</v>
      </c>
      <c r="AB298" s="7">
        <v>75</v>
      </c>
      <c r="AC298" s="7">
        <v>75</v>
      </c>
      <c r="AD298" s="7">
        <v>75</v>
      </c>
      <c r="AE298" s="8"/>
      <c r="AF298" s="8"/>
      <c r="AG298" s="8"/>
      <c r="AH298" s="8"/>
      <c r="AI298" s="8"/>
      <c r="AJ298" s="8"/>
      <c r="AK298" s="8"/>
      <c r="AL298" s="8"/>
    </row>
    <row r="299" spans="1:38" x14ac:dyDescent="0.2">
      <c r="A299" s="10" t="s">
        <v>23</v>
      </c>
      <c r="B299" s="10" t="s">
        <v>24</v>
      </c>
      <c r="C299" s="7" t="s">
        <v>5</v>
      </c>
      <c r="D299" s="7" t="s">
        <v>15</v>
      </c>
      <c r="E299" s="3" t="s">
        <v>33</v>
      </c>
      <c r="F299" s="20" t="s">
        <v>107</v>
      </c>
      <c r="G299" s="29" t="s">
        <v>114</v>
      </c>
      <c r="H299" s="27"/>
      <c r="I299" s="7"/>
      <c r="J299" s="7">
        <v>286</v>
      </c>
      <c r="K299" s="43">
        <v>286</v>
      </c>
      <c r="L299" s="43">
        <f t="shared" si="8"/>
        <v>1000</v>
      </c>
      <c r="M299" s="8"/>
      <c r="N299" s="8"/>
      <c r="O299" s="8"/>
      <c r="P299" s="8"/>
      <c r="Q299" s="8"/>
      <c r="R299" s="8"/>
      <c r="S299" s="8"/>
      <c r="T299" s="8"/>
      <c r="U299" s="7">
        <v>100</v>
      </c>
      <c r="V299" s="7">
        <v>100</v>
      </c>
      <c r="W299" s="7">
        <v>100</v>
      </c>
      <c r="X299" s="7">
        <v>100</v>
      </c>
      <c r="Y299" s="7">
        <v>100</v>
      </c>
      <c r="Z299" s="7">
        <v>100</v>
      </c>
      <c r="AA299" s="7">
        <v>100</v>
      </c>
      <c r="AB299" s="7">
        <v>100</v>
      </c>
      <c r="AC299" s="7">
        <v>100</v>
      </c>
      <c r="AD299" s="7">
        <v>100</v>
      </c>
      <c r="AE299" s="8"/>
      <c r="AF299" s="8"/>
      <c r="AG299" s="8"/>
      <c r="AH299" s="8"/>
      <c r="AI299" s="8"/>
      <c r="AJ299" s="8"/>
      <c r="AK299" s="8"/>
      <c r="AL299" s="8"/>
    </row>
    <row r="300" spans="1:38" x14ac:dyDescent="0.2">
      <c r="A300" s="10" t="s">
        <v>23</v>
      </c>
      <c r="B300" s="10" t="s">
        <v>24</v>
      </c>
      <c r="C300" s="9" t="s">
        <v>16</v>
      </c>
      <c r="D300" s="9" t="s">
        <v>17</v>
      </c>
      <c r="E300" s="3" t="s">
        <v>33</v>
      </c>
      <c r="F300" s="21" t="s">
        <v>106</v>
      </c>
      <c r="G300" s="27" t="s">
        <v>111</v>
      </c>
      <c r="H300" s="27"/>
      <c r="I300" s="8">
        <v>19</v>
      </c>
      <c r="J300" s="8">
        <v>156</v>
      </c>
      <c r="K300" s="12">
        <v>175</v>
      </c>
      <c r="L300" s="12">
        <f t="shared" si="8"/>
        <v>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x14ac:dyDescent="0.2">
      <c r="A301" s="10" t="s">
        <v>23</v>
      </c>
      <c r="B301" s="10" t="s">
        <v>24</v>
      </c>
      <c r="C301" s="9" t="s">
        <v>16</v>
      </c>
      <c r="D301" s="9" t="s">
        <v>18</v>
      </c>
      <c r="E301" s="4" t="s">
        <v>34</v>
      </c>
      <c r="F301" s="21" t="s">
        <v>106</v>
      </c>
      <c r="G301" s="27" t="s">
        <v>111</v>
      </c>
      <c r="H301" s="27"/>
      <c r="I301" s="8">
        <v>49</v>
      </c>
      <c r="J301" s="8">
        <v>90</v>
      </c>
      <c r="K301" s="12">
        <v>139</v>
      </c>
      <c r="L301" s="12">
        <f t="shared" si="8"/>
        <v>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x14ac:dyDescent="0.2">
      <c r="A302" s="10" t="s">
        <v>23</v>
      </c>
      <c r="B302" s="10" t="s">
        <v>24</v>
      </c>
      <c r="C302" s="9" t="s">
        <v>16</v>
      </c>
      <c r="D302" s="9" t="s">
        <v>19</v>
      </c>
      <c r="E302" s="2" t="s">
        <v>35</v>
      </c>
      <c r="F302" s="51" t="s">
        <v>110</v>
      </c>
      <c r="G302" s="27" t="s">
        <v>111</v>
      </c>
      <c r="H302" s="27"/>
      <c r="I302" s="8">
        <v>360</v>
      </c>
      <c r="J302" s="8">
        <v>1868</v>
      </c>
      <c r="K302" s="12">
        <v>2228</v>
      </c>
      <c r="L302" s="12">
        <f>SUM(M302:AL302)</f>
        <v>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x14ac:dyDescent="0.2">
      <c r="A303" s="10" t="s">
        <v>23</v>
      </c>
      <c r="B303" s="10" t="s">
        <v>24</v>
      </c>
      <c r="C303" s="9" t="s">
        <v>16</v>
      </c>
      <c r="D303" s="9" t="s">
        <v>20</v>
      </c>
      <c r="E303" s="2" t="s">
        <v>35</v>
      </c>
      <c r="F303" s="21" t="s">
        <v>106</v>
      </c>
      <c r="G303" s="27" t="s">
        <v>111</v>
      </c>
      <c r="H303" s="27"/>
      <c r="I303" s="8">
        <v>76</v>
      </c>
      <c r="J303" s="8">
        <v>530</v>
      </c>
      <c r="K303" s="12">
        <v>606</v>
      </c>
      <c r="L303" s="12">
        <f t="shared" ref="L303:L333" si="9">SUM(M303:AL303)</f>
        <v>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x14ac:dyDescent="0.2">
      <c r="A304" s="10" t="s">
        <v>23</v>
      </c>
      <c r="B304" s="10" t="s">
        <v>24</v>
      </c>
      <c r="C304" s="9" t="s">
        <v>16</v>
      </c>
      <c r="D304" s="9" t="s">
        <v>21</v>
      </c>
      <c r="E304" s="3" t="s">
        <v>33</v>
      </c>
      <c r="F304" s="21" t="s">
        <v>106</v>
      </c>
      <c r="G304" s="27" t="s">
        <v>111</v>
      </c>
      <c r="H304" s="27"/>
      <c r="I304" s="8">
        <v>78</v>
      </c>
      <c r="J304" s="8">
        <v>363</v>
      </c>
      <c r="K304" s="12">
        <v>441</v>
      </c>
      <c r="L304" s="12">
        <f t="shared" si="9"/>
        <v>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x14ac:dyDescent="0.2">
      <c r="A305" s="10" t="s">
        <v>23</v>
      </c>
      <c r="B305" s="10" t="s">
        <v>24</v>
      </c>
      <c r="C305" s="9" t="s">
        <v>16</v>
      </c>
      <c r="D305" s="9" t="s">
        <v>22</v>
      </c>
      <c r="E305" s="4" t="s">
        <v>34</v>
      </c>
      <c r="F305" s="21" t="s">
        <v>106</v>
      </c>
      <c r="G305" s="27" t="s">
        <v>111</v>
      </c>
      <c r="H305" s="27"/>
      <c r="I305" s="8">
        <v>130</v>
      </c>
      <c r="J305" s="8">
        <v>766</v>
      </c>
      <c r="K305" s="12">
        <v>896</v>
      </c>
      <c r="L305" s="12">
        <f t="shared" si="9"/>
        <v>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x14ac:dyDescent="0.2">
      <c r="A306" s="10" t="s">
        <v>23</v>
      </c>
      <c r="B306" s="10" t="s">
        <v>24</v>
      </c>
      <c r="C306" s="10" t="s">
        <v>23</v>
      </c>
      <c r="D306" s="10" t="s">
        <v>28</v>
      </c>
      <c r="E306" s="2" t="s">
        <v>35</v>
      </c>
      <c r="F306" s="21" t="s">
        <v>106</v>
      </c>
      <c r="G306" s="27" t="s">
        <v>111</v>
      </c>
      <c r="H306" s="27"/>
      <c r="I306" s="8">
        <v>12</v>
      </c>
      <c r="J306" s="8">
        <v>435</v>
      </c>
      <c r="K306" s="12">
        <v>447</v>
      </c>
      <c r="L306" s="12">
        <f t="shared" si="9"/>
        <v>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x14ac:dyDescent="0.2">
      <c r="A307" s="10" t="s">
        <v>23</v>
      </c>
      <c r="B307" s="10" t="s">
        <v>24</v>
      </c>
      <c r="C307" s="10" t="s">
        <v>23</v>
      </c>
      <c r="D307" s="10" t="s">
        <v>25</v>
      </c>
      <c r="E307" s="2" t="s">
        <v>35</v>
      </c>
      <c r="F307" s="22" t="s">
        <v>110</v>
      </c>
      <c r="G307" s="27" t="s">
        <v>111</v>
      </c>
      <c r="H307" s="27"/>
      <c r="I307" s="8">
        <v>18</v>
      </c>
      <c r="J307" s="8">
        <v>495</v>
      </c>
      <c r="K307" s="12">
        <v>513</v>
      </c>
      <c r="L307" s="12">
        <f t="shared" si="9"/>
        <v>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x14ac:dyDescent="0.2">
      <c r="A308" s="10" t="s">
        <v>23</v>
      </c>
      <c r="B308" s="10" t="s">
        <v>28</v>
      </c>
      <c r="C308" s="7" t="s">
        <v>5</v>
      </c>
      <c r="D308" s="7" t="s">
        <v>6</v>
      </c>
      <c r="E308" s="3" t="s">
        <v>33</v>
      </c>
      <c r="F308" s="21" t="s">
        <v>106</v>
      </c>
      <c r="G308" s="27" t="s">
        <v>111</v>
      </c>
      <c r="H308" s="27"/>
      <c r="I308" s="8"/>
      <c r="J308" s="8">
        <v>67</v>
      </c>
      <c r="K308" s="12">
        <v>67</v>
      </c>
      <c r="L308" s="12">
        <f t="shared" si="9"/>
        <v>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x14ac:dyDescent="0.2">
      <c r="A309" s="10" t="s">
        <v>23</v>
      </c>
      <c r="B309" s="10" t="s">
        <v>28</v>
      </c>
      <c r="C309" s="7" t="s">
        <v>5</v>
      </c>
      <c r="D309" s="7" t="s">
        <v>7</v>
      </c>
      <c r="E309" s="5" t="s">
        <v>32</v>
      </c>
      <c r="F309" s="22" t="s">
        <v>110</v>
      </c>
      <c r="G309" s="27" t="s">
        <v>111</v>
      </c>
      <c r="H309" s="27"/>
      <c r="I309" s="8"/>
      <c r="J309" s="8">
        <v>76</v>
      </c>
      <c r="K309" s="12">
        <v>76</v>
      </c>
      <c r="L309" s="12">
        <f t="shared" si="9"/>
        <v>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x14ac:dyDescent="0.2">
      <c r="A310" s="10" t="s">
        <v>23</v>
      </c>
      <c r="B310" s="10" t="s">
        <v>28</v>
      </c>
      <c r="C310" s="7" t="s">
        <v>5</v>
      </c>
      <c r="D310" s="7" t="s">
        <v>8</v>
      </c>
      <c r="E310" s="3" t="s">
        <v>33</v>
      </c>
      <c r="F310" s="21" t="s">
        <v>106</v>
      </c>
      <c r="G310" s="27" t="s">
        <v>111</v>
      </c>
      <c r="H310" s="27"/>
      <c r="I310" s="8"/>
      <c r="J310" s="8">
        <v>90</v>
      </c>
      <c r="K310" s="12">
        <v>90</v>
      </c>
      <c r="L310" s="12">
        <f t="shared" si="9"/>
        <v>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x14ac:dyDescent="0.2">
      <c r="A311" s="10" t="s">
        <v>23</v>
      </c>
      <c r="B311" s="10" t="s">
        <v>28</v>
      </c>
      <c r="C311" s="7" t="s">
        <v>5</v>
      </c>
      <c r="D311" s="7" t="s">
        <v>10</v>
      </c>
      <c r="E311" s="5" t="s">
        <v>32</v>
      </c>
      <c r="F311" s="22" t="s">
        <v>110</v>
      </c>
      <c r="G311" s="27" t="s">
        <v>111</v>
      </c>
      <c r="H311" s="27"/>
      <c r="I311" s="8"/>
      <c r="J311" s="8">
        <v>106</v>
      </c>
      <c r="K311" s="12">
        <v>106</v>
      </c>
      <c r="L311" s="12">
        <f t="shared" si="9"/>
        <v>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x14ac:dyDescent="0.2">
      <c r="A312" s="10" t="s">
        <v>23</v>
      </c>
      <c r="B312" s="10" t="s">
        <v>28</v>
      </c>
      <c r="C312" s="7" t="s">
        <v>5</v>
      </c>
      <c r="D312" s="7" t="s">
        <v>11</v>
      </c>
      <c r="E312" s="5" t="s">
        <v>32</v>
      </c>
      <c r="F312" s="22" t="s">
        <v>110</v>
      </c>
      <c r="G312" s="27" t="s">
        <v>111</v>
      </c>
      <c r="H312" s="27"/>
      <c r="I312" s="8">
        <v>12</v>
      </c>
      <c r="J312" s="8">
        <v>208</v>
      </c>
      <c r="K312" s="12">
        <v>220</v>
      </c>
      <c r="L312" s="12">
        <f t="shared" si="9"/>
        <v>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x14ac:dyDescent="0.2">
      <c r="A313" s="10" t="s">
        <v>23</v>
      </c>
      <c r="B313" s="10" t="s">
        <v>28</v>
      </c>
      <c r="C313" s="7" t="s">
        <v>5</v>
      </c>
      <c r="D313" s="7" t="s">
        <v>27</v>
      </c>
      <c r="E313" s="5" t="s">
        <v>32</v>
      </c>
      <c r="F313" s="22" t="s">
        <v>110</v>
      </c>
      <c r="G313" s="27" t="s">
        <v>111</v>
      </c>
      <c r="H313" s="27"/>
      <c r="I313" s="8">
        <v>4</v>
      </c>
      <c r="J313" s="8">
        <v>154</v>
      </c>
      <c r="K313" s="12">
        <v>158</v>
      </c>
      <c r="L313" s="12">
        <f t="shared" si="9"/>
        <v>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x14ac:dyDescent="0.2">
      <c r="A314" s="10" t="s">
        <v>23</v>
      </c>
      <c r="B314" s="10" t="s">
        <v>28</v>
      </c>
      <c r="C314" s="7" t="s">
        <v>5</v>
      </c>
      <c r="D314" s="7" t="s">
        <v>12</v>
      </c>
      <c r="E314" s="5" t="s">
        <v>32</v>
      </c>
      <c r="F314" s="22" t="s">
        <v>110</v>
      </c>
      <c r="G314" s="27" t="s">
        <v>111</v>
      </c>
      <c r="H314" s="27"/>
      <c r="I314" s="8">
        <v>15</v>
      </c>
      <c r="J314" s="8">
        <v>305</v>
      </c>
      <c r="K314" s="12">
        <v>320</v>
      </c>
      <c r="L314" s="12">
        <f t="shared" si="9"/>
        <v>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x14ac:dyDescent="0.2">
      <c r="A315" s="10" t="s">
        <v>23</v>
      </c>
      <c r="B315" s="10" t="s">
        <v>28</v>
      </c>
      <c r="C315" s="7" t="s">
        <v>5</v>
      </c>
      <c r="D315" s="7" t="s">
        <v>14</v>
      </c>
      <c r="E315" s="5" t="s">
        <v>32</v>
      </c>
      <c r="F315" s="49" t="s">
        <v>107</v>
      </c>
      <c r="G315" s="29" t="s">
        <v>114</v>
      </c>
      <c r="H315" s="27"/>
      <c r="I315" s="8"/>
      <c r="J315" s="8">
        <v>125</v>
      </c>
      <c r="K315" s="12">
        <v>125</v>
      </c>
      <c r="L315" s="12">
        <f t="shared" si="9"/>
        <v>200</v>
      </c>
      <c r="M315" s="50">
        <v>100</v>
      </c>
      <c r="N315" s="50">
        <v>100</v>
      </c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</row>
    <row r="316" spans="1:38" x14ac:dyDescent="0.2">
      <c r="A316" s="10" t="s">
        <v>23</v>
      </c>
      <c r="B316" s="10" t="s">
        <v>28</v>
      </c>
      <c r="C316" s="7" t="s">
        <v>5</v>
      </c>
      <c r="D316" s="7" t="s">
        <v>15</v>
      </c>
      <c r="E316" s="3" t="s">
        <v>33</v>
      </c>
      <c r="F316" s="21" t="s">
        <v>106</v>
      </c>
      <c r="G316" s="27" t="s">
        <v>111</v>
      </c>
      <c r="H316" s="27"/>
      <c r="I316" s="8">
        <v>13</v>
      </c>
      <c r="J316" s="8">
        <v>156</v>
      </c>
      <c r="K316" s="12">
        <v>169</v>
      </c>
      <c r="L316" s="12">
        <f t="shared" si="9"/>
        <v>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x14ac:dyDescent="0.2">
      <c r="A317" s="10" t="s">
        <v>23</v>
      </c>
      <c r="B317" s="10" t="s">
        <v>28</v>
      </c>
      <c r="C317" s="9" t="s">
        <v>16</v>
      </c>
      <c r="D317" s="9" t="s">
        <v>19</v>
      </c>
      <c r="E317" s="2" t="s">
        <v>35</v>
      </c>
      <c r="F317" s="22" t="s">
        <v>110</v>
      </c>
      <c r="G317" s="27" t="s">
        <v>111</v>
      </c>
      <c r="H317" s="27"/>
      <c r="I317" s="8">
        <v>5</v>
      </c>
      <c r="J317" s="8">
        <v>495</v>
      </c>
      <c r="K317" s="12">
        <v>500</v>
      </c>
      <c r="L317" s="12">
        <f t="shared" si="9"/>
        <v>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x14ac:dyDescent="0.2">
      <c r="A318" s="10" t="s">
        <v>23</v>
      </c>
      <c r="B318" s="10" t="s">
        <v>28</v>
      </c>
      <c r="C318" s="9" t="s">
        <v>16</v>
      </c>
      <c r="D318" s="9" t="s">
        <v>20</v>
      </c>
      <c r="E318" s="2" t="s">
        <v>35</v>
      </c>
      <c r="F318" s="49" t="s">
        <v>107</v>
      </c>
      <c r="G318" s="28" t="s">
        <v>113</v>
      </c>
      <c r="H318" s="27"/>
      <c r="I318" s="8">
        <v>12</v>
      </c>
      <c r="J318" s="8">
        <v>120</v>
      </c>
      <c r="K318" s="12">
        <v>132</v>
      </c>
      <c r="L318" s="12">
        <f t="shared" si="9"/>
        <v>150</v>
      </c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50">
        <v>50</v>
      </c>
      <c r="AH318" s="50">
        <v>50</v>
      </c>
      <c r="AI318" s="50">
        <v>50</v>
      </c>
      <c r="AJ318" s="44"/>
      <c r="AK318" s="44"/>
      <c r="AL318" s="44"/>
    </row>
    <row r="319" spans="1:38" x14ac:dyDescent="0.2">
      <c r="A319" s="10" t="s">
        <v>23</v>
      </c>
      <c r="B319" s="10" t="s">
        <v>28</v>
      </c>
      <c r="C319" s="9" t="s">
        <v>16</v>
      </c>
      <c r="D319" s="9" t="s">
        <v>21</v>
      </c>
      <c r="E319" s="3" t="s">
        <v>33</v>
      </c>
      <c r="F319" s="21" t="s">
        <v>106</v>
      </c>
      <c r="G319" s="27" t="s">
        <v>111</v>
      </c>
      <c r="H319" s="27"/>
      <c r="I319" s="8">
        <v>33</v>
      </c>
      <c r="J319" s="8">
        <v>92</v>
      </c>
      <c r="K319" s="12">
        <v>125</v>
      </c>
      <c r="L319" s="12">
        <f t="shared" si="9"/>
        <v>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x14ac:dyDescent="0.2">
      <c r="A320" s="10" t="s">
        <v>23</v>
      </c>
      <c r="B320" s="10" t="s">
        <v>28</v>
      </c>
      <c r="C320" s="9" t="s">
        <v>16</v>
      </c>
      <c r="D320" s="9" t="s">
        <v>22</v>
      </c>
      <c r="E320" s="4" t="s">
        <v>34</v>
      </c>
      <c r="F320" s="21" t="s">
        <v>106</v>
      </c>
      <c r="G320" s="27" t="s">
        <v>111</v>
      </c>
      <c r="H320" s="27"/>
      <c r="I320" s="8"/>
      <c r="J320" s="8">
        <v>220</v>
      </c>
      <c r="K320" s="12">
        <v>220</v>
      </c>
      <c r="L320" s="12">
        <f t="shared" si="9"/>
        <v>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x14ac:dyDescent="0.2">
      <c r="A321" s="10" t="s">
        <v>23</v>
      </c>
      <c r="B321" s="10" t="s">
        <v>28</v>
      </c>
      <c r="C321" s="10" t="s">
        <v>23</v>
      </c>
      <c r="D321" s="10" t="s">
        <v>24</v>
      </c>
      <c r="E321" s="2" t="s">
        <v>35</v>
      </c>
      <c r="F321" s="22" t="s">
        <v>110</v>
      </c>
      <c r="G321" s="27" t="s">
        <v>111</v>
      </c>
      <c r="H321" s="27"/>
      <c r="I321" s="8">
        <v>24</v>
      </c>
      <c r="J321" s="8">
        <v>1020</v>
      </c>
      <c r="K321" s="12">
        <v>1044</v>
      </c>
      <c r="L321" s="12">
        <f t="shared" si="9"/>
        <v>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x14ac:dyDescent="0.2">
      <c r="A322" s="10" t="s">
        <v>23</v>
      </c>
      <c r="B322" s="10" t="s">
        <v>28</v>
      </c>
      <c r="C322" s="10" t="s">
        <v>23</v>
      </c>
      <c r="D322" s="10" t="s">
        <v>25</v>
      </c>
      <c r="E322" s="2" t="s">
        <v>35</v>
      </c>
      <c r="F322" s="22" t="s">
        <v>110</v>
      </c>
      <c r="G322" s="27" t="s">
        <v>111</v>
      </c>
      <c r="H322" s="27"/>
      <c r="I322" s="8">
        <v>14</v>
      </c>
      <c r="J322" s="8">
        <v>693</v>
      </c>
      <c r="K322" s="12">
        <v>707</v>
      </c>
      <c r="L322" s="12">
        <f t="shared" si="9"/>
        <v>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x14ac:dyDescent="0.2">
      <c r="A323" s="10" t="s">
        <v>23</v>
      </c>
      <c r="B323" s="10" t="s">
        <v>25</v>
      </c>
      <c r="C323" s="7" t="s">
        <v>5</v>
      </c>
      <c r="D323" s="7" t="s">
        <v>7</v>
      </c>
      <c r="E323" s="5" t="s">
        <v>32</v>
      </c>
      <c r="F323" s="22" t="s">
        <v>110</v>
      </c>
      <c r="G323" s="27" t="s">
        <v>111</v>
      </c>
      <c r="H323" s="27"/>
      <c r="I323" s="8">
        <v>16</v>
      </c>
      <c r="J323" s="8">
        <v>80</v>
      </c>
      <c r="K323" s="12">
        <v>96</v>
      </c>
      <c r="L323" s="12">
        <f t="shared" si="9"/>
        <v>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x14ac:dyDescent="0.2">
      <c r="A324" s="10" t="s">
        <v>23</v>
      </c>
      <c r="B324" s="10" t="s">
        <v>25</v>
      </c>
      <c r="C324" s="7" t="s">
        <v>5</v>
      </c>
      <c r="D324" s="7" t="s">
        <v>8</v>
      </c>
      <c r="E324" s="3" t="s">
        <v>33</v>
      </c>
      <c r="F324" s="21" t="s">
        <v>106</v>
      </c>
      <c r="G324" s="27" t="s">
        <v>111</v>
      </c>
      <c r="H324" s="27"/>
      <c r="I324" s="8"/>
      <c r="J324" s="8">
        <v>76</v>
      </c>
      <c r="K324" s="12">
        <v>76</v>
      </c>
      <c r="L324" s="12">
        <f t="shared" si="9"/>
        <v>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x14ac:dyDescent="0.2">
      <c r="A325" s="10" t="s">
        <v>23</v>
      </c>
      <c r="B325" s="10" t="s">
        <v>25</v>
      </c>
      <c r="C325" s="7" t="s">
        <v>5</v>
      </c>
      <c r="D325" s="7" t="s">
        <v>10</v>
      </c>
      <c r="E325" s="5" t="s">
        <v>32</v>
      </c>
      <c r="F325" s="22" t="s">
        <v>110</v>
      </c>
      <c r="G325" s="27" t="s">
        <v>111</v>
      </c>
      <c r="H325" s="27"/>
      <c r="I325" s="8">
        <v>11</v>
      </c>
      <c r="J325" s="8">
        <v>266</v>
      </c>
      <c r="K325" s="12">
        <v>277</v>
      </c>
      <c r="L325" s="12">
        <f t="shared" si="9"/>
        <v>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x14ac:dyDescent="0.2">
      <c r="A326" s="10" t="s">
        <v>23</v>
      </c>
      <c r="B326" s="10" t="s">
        <v>25</v>
      </c>
      <c r="C326" s="7" t="s">
        <v>5</v>
      </c>
      <c r="D326" s="7" t="s">
        <v>11</v>
      </c>
      <c r="E326" s="5" t="s">
        <v>32</v>
      </c>
      <c r="F326" s="51" t="s">
        <v>110</v>
      </c>
      <c r="G326" s="27" t="s">
        <v>111</v>
      </c>
      <c r="H326" s="27"/>
      <c r="I326" s="8"/>
      <c r="J326" s="8">
        <v>299</v>
      </c>
      <c r="K326" s="12">
        <v>299</v>
      </c>
      <c r="L326" s="12">
        <f t="shared" si="9"/>
        <v>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x14ac:dyDescent="0.2">
      <c r="A327" s="10" t="s">
        <v>23</v>
      </c>
      <c r="B327" s="10" t="s">
        <v>25</v>
      </c>
      <c r="C327" s="7" t="s">
        <v>5</v>
      </c>
      <c r="D327" s="7" t="s">
        <v>27</v>
      </c>
      <c r="E327" s="5" t="s">
        <v>32</v>
      </c>
      <c r="F327" s="22" t="s">
        <v>110</v>
      </c>
      <c r="G327" s="27" t="s">
        <v>111</v>
      </c>
      <c r="H327" s="27"/>
      <c r="I327" s="8"/>
      <c r="J327" s="8">
        <v>30</v>
      </c>
      <c r="K327" s="12">
        <v>30</v>
      </c>
      <c r="L327" s="12">
        <f t="shared" si="9"/>
        <v>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x14ac:dyDescent="0.2">
      <c r="A328" s="10" t="s">
        <v>23</v>
      </c>
      <c r="B328" s="10" t="s">
        <v>25</v>
      </c>
      <c r="C328" s="7" t="s">
        <v>5</v>
      </c>
      <c r="D328" s="7" t="s">
        <v>12</v>
      </c>
      <c r="E328" s="5" t="s">
        <v>32</v>
      </c>
      <c r="F328" s="22" t="s">
        <v>110</v>
      </c>
      <c r="G328" s="27" t="s">
        <v>111</v>
      </c>
      <c r="H328" s="27"/>
      <c r="I328" s="8">
        <v>36</v>
      </c>
      <c r="J328" s="8">
        <v>934</v>
      </c>
      <c r="K328" s="12">
        <v>970</v>
      </c>
      <c r="L328" s="12">
        <f t="shared" si="9"/>
        <v>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x14ac:dyDescent="0.2">
      <c r="A329" s="10" t="s">
        <v>23</v>
      </c>
      <c r="B329" s="10" t="s">
        <v>25</v>
      </c>
      <c r="C329" s="7" t="s">
        <v>5</v>
      </c>
      <c r="D329" s="7" t="s">
        <v>14</v>
      </c>
      <c r="E329" s="5" t="s">
        <v>32</v>
      </c>
      <c r="F329" s="20" t="s">
        <v>107</v>
      </c>
      <c r="G329" s="29" t="s">
        <v>114</v>
      </c>
      <c r="H329" s="27"/>
      <c r="I329" s="7"/>
      <c r="J329" s="7">
        <v>174</v>
      </c>
      <c r="K329" s="43">
        <v>174</v>
      </c>
      <c r="L329" s="48">
        <f t="shared" si="9"/>
        <v>640</v>
      </c>
      <c r="M329" s="7">
        <v>100</v>
      </c>
      <c r="N329" s="7">
        <v>100</v>
      </c>
      <c r="O329" s="7">
        <v>40</v>
      </c>
      <c r="P329" s="7">
        <v>40</v>
      </c>
      <c r="Q329" s="7">
        <v>40</v>
      </c>
      <c r="R329" s="7">
        <v>40</v>
      </c>
      <c r="S329" s="7">
        <v>40</v>
      </c>
      <c r="T329" s="7">
        <v>40</v>
      </c>
      <c r="U329" s="7">
        <v>40</v>
      </c>
      <c r="V329" s="7">
        <v>40</v>
      </c>
      <c r="W329" s="7">
        <v>40</v>
      </c>
      <c r="X329" s="7">
        <v>40</v>
      </c>
      <c r="Y329" s="7">
        <v>40</v>
      </c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x14ac:dyDescent="0.2">
      <c r="A330" s="10" t="s">
        <v>23</v>
      </c>
      <c r="B330" s="10" t="s">
        <v>25</v>
      </c>
      <c r="C330" s="7" t="s">
        <v>5</v>
      </c>
      <c r="D330" s="7" t="s">
        <v>15</v>
      </c>
      <c r="E330" s="3" t="s">
        <v>33</v>
      </c>
      <c r="F330" s="21" t="s">
        <v>106</v>
      </c>
      <c r="G330" s="27" t="s">
        <v>111</v>
      </c>
      <c r="H330" s="27"/>
      <c r="I330" s="8">
        <v>18</v>
      </c>
      <c r="J330" s="8">
        <v>203</v>
      </c>
      <c r="K330" s="12">
        <v>221</v>
      </c>
      <c r="L330" s="12">
        <f t="shared" si="9"/>
        <v>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x14ac:dyDescent="0.2">
      <c r="A331" s="10" t="s">
        <v>23</v>
      </c>
      <c r="B331" s="10" t="s">
        <v>25</v>
      </c>
      <c r="C331" s="9" t="s">
        <v>16</v>
      </c>
      <c r="D331" s="9" t="s">
        <v>17</v>
      </c>
      <c r="E331" s="3" t="s">
        <v>33</v>
      </c>
      <c r="F331" s="21" t="s">
        <v>106</v>
      </c>
      <c r="G331" s="27" t="s">
        <v>111</v>
      </c>
      <c r="H331" s="27"/>
      <c r="I331" s="8"/>
      <c r="J331" s="8">
        <v>90</v>
      </c>
      <c r="K331" s="12">
        <v>90</v>
      </c>
      <c r="L331" s="12">
        <f t="shared" si="9"/>
        <v>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x14ac:dyDescent="0.2">
      <c r="A332" s="10" t="s">
        <v>23</v>
      </c>
      <c r="B332" s="10" t="s">
        <v>25</v>
      </c>
      <c r="C332" s="9" t="s">
        <v>16</v>
      </c>
      <c r="D332" s="9" t="s">
        <v>19</v>
      </c>
      <c r="E332" s="2" t="s">
        <v>35</v>
      </c>
      <c r="F332" s="51" t="s">
        <v>110</v>
      </c>
      <c r="G332" s="27" t="s">
        <v>111</v>
      </c>
      <c r="H332" s="27"/>
      <c r="I332" s="8">
        <v>62</v>
      </c>
      <c r="J332" s="8">
        <v>338</v>
      </c>
      <c r="K332" s="12">
        <v>400</v>
      </c>
      <c r="L332" s="12">
        <f t="shared" si="9"/>
        <v>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x14ac:dyDescent="0.2">
      <c r="A333" s="10" t="s">
        <v>23</v>
      </c>
      <c r="B333" s="10" t="s">
        <v>25</v>
      </c>
      <c r="C333" s="9" t="s">
        <v>16</v>
      </c>
      <c r="D333" s="9" t="s">
        <v>20</v>
      </c>
      <c r="E333" s="2" t="s">
        <v>35</v>
      </c>
      <c r="F333" s="22" t="s">
        <v>110</v>
      </c>
      <c r="G333" s="27" t="s">
        <v>111</v>
      </c>
      <c r="H333" s="27"/>
      <c r="I333" s="8">
        <v>27</v>
      </c>
      <c r="J333" s="8">
        <v>31</v>
      </c>
      <c r="K333" s="12">
        <v>58</v>
      </c>
      <c r="L333" s="12">
        <f t="shared" si="9"/>
        <v>0</v>
      </c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</row>
    <row r="334" spans="1:38" x14ac:dyDescent="0.2">
      <c r="A334" s="10" t="s">
        <v>23</v>
      </c>
      <c r="B334" s="10" t="s">
        <v>25</v>
      </c>
      <c r="C334" s="9" t="s">
        <v>16</v>
      </c>
      <c r="D334" s="9" t="s">
        <v>21</v>
      </c>
      <c r="E334" s="3" t="s">
        <v>33</v>
      </c>
      <c r="F334" s="21" t="s">
        <v>106</v>
      </c>
      <c r="G334" s="27" t="s">
        <v>111</v>
      </c>
      <c r="H334" s="27"/>
      <c r="I334" s="8"/>
      <c r="J334" s="8">
        <v>316</v>
      </c>
      <c r="K334" s="12">
        <v>316</v>
      </c>
      <c r="L334" s="12">
        <f>SUM(M334:AL334)</f>
        <v>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x14ac:dyDescent="0.2">
      <c r="A335" s="10" t="s">
        <v>23</v>
      </c>
      <c r="B335" s="10" t="s">
        <v>25</v>
      </c>
      <c r="C335" s="9" t="s">
        <v>16</v>
      </c>
      <c r="D335" s="9" t="s">
        <v>22</v>
      </c>
      <c r="E335" s="4" t="s">
        <v>34</v>
      </c>
      <c r="F335" s="21" t="s">
        <v>106</v>
      </c>
      <c r="G335" s="27" t="s">
        <v>111</v>
      </c>
      <c r="H335" s="27"/>
      <c r="I335" s="8">
        <v>8</v>
      </c>
      <c r="J335" s="8">
        <v>197</v>
      </c>
      <c r="K335" s="12">
        <v>205</v>
      </c>
      <c r="L335" s="12">
        <f t="shared" ref="L335:L346" si="10">SUM(M335:AL335)</f>
        <v>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x14ac:dyDescent="0.2">
      <c r="A336" s="10" t="s">
        <v>23</v>
      </c>
      <c r="B336" s="10" t="s">
        <v>25</v>
      </c>
      <c r="C336" s="10" t="s">
        <v>23</v>
      </c>
      <c r="D336" s="10" t="s">
        <v>24</v>
      </c>
      <c r="E336" s="2" t="s">
        <v>35</v>
      </c>
      <c r="F336" s="22" t="s">
        <v>110</v>
      </c>
      <c r="G336" s="27" t="s">
        <v>111</v>
      </c>
      <c r="H336" s="27"/>
      <c r="I336" s="8"/>
      <c r="J336" s="8">
        <v>312</v>
      </c>
      <c r="K336" s="12">
        <v>312</v>
      </c>
      <c r="L336" s="12">
        <f t="shared" si="10"/>
        <v>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x14ac:dyDescent="0.2">
      <c r="A337" s="10" t="s">
        <v>23</v>
      </c>
      <c r="B337" s="10" t="s">
        <v>25</v>
      </c>
      <c r="C337" s="10" t="s">
        <v>23</v>
      </c>
      <c r="D337" s="10" t="s">
        <v>28</v>
      </c>
      <c r="E337" s="2" t="s">
        <v>35</v>
      </c>
      <c r="F337" s="22" t="s">
        <v>110</v>
      </c>
      <c r="G337" s="27" t="s">
        <v>111</v>
      </c>
      <c r="H337" s="27"/>
      <c r="I337" s="8">
        <v>7</v>
      </c>
      <c r="J337" s="8">
        <v>332</v>
      </c>
      <c r="K337" s="12">
        <v>339</v>
      </c>
      <c r="L337" s="12">
        <f t="shared" si="10"/>
        <v>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x14ac:dyDescent="0.2">
      <c r="A338" s="10" t="s">
        <v>23</v>
      </c>
      <c r="B338" s="10" t="s">
        <v>30</v>
      </c>
      <c r="C338" s="7" t="s">
        <v>5</v>
      </c>
      <c r="D338" s="7" t="s">
        <v>8</v>
      </c>
      <c r="E338" s="3" t="s">
        <v>33</v>
      </c>
      <c r="F338" s="21" t="s">
        <v>106</v>
      </c>
      <c r="G338" s="27" t="s">
        <v>111</v>
      </c>
      <c r="H338" s="27"/>
      <c r="I338" s="8">
        <v>2</v>
      </c>
      <c r="J338" s="8">
        <v>5</v>
      </c>
      <c r="K338" s="12">
        <v>7</v>
      </c>
      <c r="L338" s="12">
        <f t="shared" si="10"/>
        <v>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x14ac:dyDescent="0.2">
      <c r="A339" s="10" t="s">
        <v>23</v>
      </c>
      <c r="B339" s="10" t="s">
        <v>30</v>
      </c>
      <c r="C339" s="7" t="s">
        <v>5</v>
      </c>
      <c r="D339" s="7" t="s">
        <v>11</v>
      </c>
      <c r="E339" s="5" t="s">
        <v>32</v>
      </c>
      <c r="F339" s="51" t="s">
        <v>110</v>
      </c>
      <c r="G339" s="27" t="s">
        <v>111</v>
      </c>
      <c r="H339" s="27"/>
      <c r="I339" s="8"/>
      <c r="J339" s="8">
        <v>9</v>
      </c>
      <c r="K339" s="12">
        <v>9</v>
      </c>
      <c r="L339" s="12">
        <f t="shared" si="10"/>
        <v>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x14ac:dyDescent="0.2">
      <c r="A340" s="10" t="s">
        <v>23</v>
      </c>
      <c r="B340" s="10" t="s">
        <v>30</v>
      </c>
      <c r="C340" s="7" t="s">
        <v>5</v>
      </c>
      <c r="D340" s="7" t="s">
        <v>12</v>
      </c>
      <c r="E340" s="5" t="s">
        <v>32</v>
      </c>
      <c r="F340" s="22" t="s">
        <v>110</v>
      </c>
      <c r="G340" s="27" t="s">
        <v>111</v>
      </c>
      <c r="H340" s="27"/>
      <c r="I340" s="8"/>
      <c r="J340" s="8">
        <v>46</v>
      </c>
      <c r="K340" s="12">
        <v>46</v>
      </c>
      <c r="L340" s="12">
        <f t="shared" si="10"/>
        <v>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x14ac:dyDescent="0.2">
      <c r="A341" s="10" t="s">
        <v>23</v>
      </c>
      <c r="B341" s="10" t="s">
        <v>30</v>
      </c>
      <c r="C341" s="9" t="s">
        <v>16</v>
      </c>
      <c r="D341" s="9" t="s">
        <v>19</v>
      </c>
      <c r="E341" s="2" t="s">
        <v>35</v>
      </c>
      <c r="F341" s="21" t="s">
        <v>106</v>
      </c>
      <c r="G341" s="27" t="s">
        <v>111</v>
      </c>
      <c r="H341" s="27"/>
      <c r="I341" s="8"/>
      <c r="J341" s="8">
        <v>13</v>
      </c>
      <c r="K341" s="12">
        <v>13</v>
      </c>
      <c r="L341" s="12">
        <f t="shared" si="10"/>
        <v>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x14ac:dyDescent="0.2">
      <c r="A342" s="10" t="s">
        <v>23</v>
      </c>
      <c r="B342" s="10" t="s">
        <v>30</v>
      </c>
      <c r="C342" s="9" t="s">
        <v>16</v>
      </c>
      <c r="D342" s="9" t="s">
        <v>21</v>
      </c>
      <c r="E342" s="3" t="s">
        <v>33</v>
      </c>
      <c r="F342" s="21" t="s">
        <v>106</v>
      </c>
      <c r="G342" s="27" t="s">
        <v>111</v>
      </c>
      <c r="H342" s="27"/>
      <c r="I342" s="8"/>
      <c r="J342" s="8">
        <v>17</v>
      </c>
      <c r="K342" s="12">
        <v>17</v>
      </c>
      <c r="L342" s="12">
        <f t="shared" si="10"/>
        <v>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x14ac:dyDescent="0.2">
      <c r="A343" s="10" t="s">
        <v>23</v>
      </c>
      <c r="B343" s="10" t="s">
        <v>30</v>
      </c>
      <c r="C343" s="9" t="s">
        <v>16</v>
      </c>
      <c r="D343" s="9" t="s">
        <v>22</v>
      </c>
      <c r="E343" s="4" t="s">
        <v>34</v>
      </c>
      <c r="F343" s="21" t="s">
        <v>106</v>
      </c>
      <c r="G343" s="27" t="s">
        <v>111</v>
      </c>
      <c r="H343" s="27"/>
      <c r="I343" s="8"/>
      <c r="J343" s="8">
        <v>12</v>
      </c>
      <c r="K343" s="12">
        <v>12</v>
      </c>
      <c r="L343" s="12">
        <f t="shared" si="10"/>
        <v>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x14ac:dyDescent="0.2">
      <c r="A344" s="10" t="s">
        <v>23</v>
      </c>
      <c r="B344" s="10" t="s">
        <v>30</v>
      </c>
      <c r="C344" s="10" t="s">
        <v>23</v>
      </c>
      <c r="D344" s="10" t="s">
        <v>24</v>
      </c>
      <c r="E344" s="2" t="s">
        <v>35</v>
      </c>
      <c r="F344" s="22" t="s">
        <v>110</v>
      </c>
      <c r="G344" s="27" t="s">
        <v>111</v>
      </c>
      <c r="H344" s="27"/>
      <c r="I344" s="8"/>
      <c r="J344" s="8">
        <v>11</v>
      </c>
      <c r="K344" s="12">
        <v>11</v>
      </c>
      <c r="L344" s="12">
        <f t="shared" si="10"/>
        <v>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x14ac:dyDescent="0.2">
      <c r="A345" s="10" t="s">
        <v>23</v>
      </c>
      <c r="B345" s="10" t="s">
        <v>30</v>
      </c>
      <c r="C345" s="10" t="s">
        <v>23</v>
      </c>
      <c r="D345" s="10" t="s">
        <v>28</v>
      </c>
      <c r="E345" s="2" t="s">
        <v>35</v>
      </c>
      <c r="F345" s="22" t="s">
        <v>110</v>
      </c>
      <c r="G345" s="27" t="s">
        <v>111</v>
      </c>
      <c r="H345" s="27"/>
      <c r="I345" s="8"/>
      <c r="J345" s="8">
        <v>7</v>
      </c>
      <c r="K345" s="12">
        <v>7</v>
      </c>
      <c r="L345" s="12">
        <f t="shared" si="10"/>
        <v>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x14ac:dyDescent="0.2">
      <c r="A346" s="10" t="s">
        <v>23</v>
      </c>
      <c r="B346" s="10" t="s">
        <v>30</v>
      </c>
      <c r="C346" s="10" t="s">
        <v>23</v>
      </c>
      <c r="D346" s="10" t="s">
        <v>25</v>
      </c>
      <c r="E346" s="2" t="s">
        <v>35</v>
      </c>
      <c r="F346" s="22" t="s">
        <v>110</v>
      </c>
      <c r="G346" s="27" t="s">
        <v>111</v>
      </c>
      <c r="H346" s="27"/>
      <c r="I346" s="8">
        <v>3</v>
      </c>
      <c r="J346" s="8">
        <v>20</v>
      </c>
      <c r="K346" s="12">
        <v>23</v>
      </c>
      <c r="L346" s="12">
        <f t="shared" si="10"/>
        <v>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</sheetData>
  <autoFilter ref="A1:AL346" xr:uid="{0FD33AEF-C57A-C844-84E3-C2D6353C32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5409-6CB1-AE47-B5B2-3CB89B347903}">
  <dimension ref="A1:F27"/>
  <sheetViews>
    <sheetView workbookViewId="0">
      <selection activeCell="B4" sqref="B4"/>
    </sheetView>
  </sheetViews>
  <sheetFormatPr baseColWidth="10" defaultRowHeight="19" customHeight="1" outlineLevelRow="2" x14ac:dyDescent="0.2"/>
  <cols>
    <col min="1" max="1" width="9.33203125" style="17" customWidth="1"/>
    <col min="2" max="2" width="32.83203125" style="16" bestFit="1" customWidth="1"/>
    <col min="3" max="3" width="40.83203125" style="16" customWidth="1"/>
    <col min="4" max="4" width="40" style="16" customWidth="1"/>
    <col min="5" max="16384" width="10.83203125" style="16"/>
  </cols>
  <sheetData>
    <row r="1" spans="1:6" ht="30" customHeight="1" x14ac:dyDescent="0.2">
      <c r="A1" s="18" t="s">
        <v>104</v>
      </c>
      <c r="B1" s="19" t="s">
        <v>75</v>
      </c>
      <c r="C1" s="19" t="s">
        <v>76</v>
      </c>
      <c r="D1" s="19" t="s">
        <v>77</v>
      </c>
      <c r="E1" s="19"/>
      <c r="F1" s="19"/>
    </row>
    <row r="2" spans="1:6" ht="19" customHeight="1" outlineLevel="1" x14ac:dyDescent="0.2">
      <c r="A2" s="14" t="s">
        <v>38</v>
      </c>
      <c r="B2" s="15" t="s">
        <v>103</v>
      </c>
      <c r="C2" s="15"/>
      <c r="D2" s="15" t="s">
        <v>103</v>
      </c>
      <c r="E2" s="15"/>
      <c r="F2" s="15"/>
    </row>
    <row r="3" spans="1:6" ht="19" customHeight="1" outlineLevel="1" x14ac:dyDescent="0.2">
      <c r="A3" s="14" t="s">
        <v>39</v>
      </c>
      <c r="B3" s="15" t="s">
        <v>147</v>
      </c>
      <c r="C3" s="15"/>
      <c r="D3" s="15"/>
      <c r="E3" s="15"/>
      <c r="F3" s="15"/>
    </row>
    <row r="4" spans="1:6" ht="19" customHeight="1" outlineLevel="1" x14ac:dyDescent="0.2">
      <c r="A4" s="14" t="s">
        <v>41</v>
      </c>
      <c r="B4" s="15" t="s">
        <v>105</v>
      </c>
      <c r="C4" s="15"/>
      <c r="D4" s="15"/>
      <c r="E4" s="15"/>
      <c r="F4" s="15"/>
    </row>
    <row r="5" spans="1:6" ht="19" customHeight="1" outlineLevel="1" x14ac:dyDescent="0.2">
      <c r="A5" s="14" t="s">
        <v>42</v>
      </c>
      <c r="B5" s="15" t="s">
        <v>102</v>
      </c>
      <c r="C5" s="15"/>
      <c r="D5" s="15"/>
      <c r="E5" s="15"/>
      <c r="F5" s="15"/>
    </row>
    <row r="6" spans="1:6" ht="19" customHeight="1" outlineLevel="1" x14ac:dyDescent="0.2">
      <c r="A6" s="14" t="s">
        <v>43</v>
      </c>
      <c r="B6" s="15" t="s">
        <v>99</v>
      </c>
      <c r="C6" s="15" t="s">
        <v>100</v>
      </c>
      <c r="D6" s="15" t="s">
        <v>101</v>
      </c>
      <c r="E6" s="15"/>
      <c r="F6" s="15"/>
    </row>
    <row r="7" spans="1:6" ht="19" customHeight="1" outlineLevel="1" x14ac:dyDescent="0.2">
      <c r="A7" s="14" t="s">
        <v>44</v>
      </c>
      <c r="B7" s="15" t="s">
        <v>97</v>
      </c>
      <c r="C7" s="15" t="s">
        <v>98</v>
      </c>
      <c r="D7" s="15"/>
      <c r="E7" s="15"/>
      <c r="F7" s="15"/>
    </row>
    <row r="8" spans="1:6" ht="19" customHeight="1" outlineLevel="2" x14ac:dyDescent="0.2">
      <c r="A8" s="14" t="s">
        <v>45</v>
      </c>
      <c r="B8" s="15"/>
      <c r="C8" s="15"/>
      <c r="D8" s="15"/>
      <c r="E8" s="15"/>
      <c r="F8" s="15"/>
    </row>
    <row r="9" spans="1:6" ht="19" customHeight="1" outlineLevel="1" x14ac:dyDescent="0.2">
      <c r="A9" s="14" t="s">
        <v>46</v>
      </c>
      <c r="B9" s="15" t="s">
        <v>96</v>
      </c>
      <c r="C9" s="15"/>
      <c r="D9" s="15"/>
      <c r="E9" s="15"/>
      <c r="F9" s="15"/>
    </row>
    <row r="10" spans="1:6" ht="19" customHeight="1" outlineLevel="1" x14ac:dyDescent="0.2">
      <c r="A10" s="14" t="s">
        <v>47</v>
      </c>
      <c r="B10" s="15" t="s">
        <v>95</v>
      </c>
      <c r="C10" s="15"/>
      <c r="D10" s="15"/>
      <c r="E10" s="15"/>
      <c r="F10" s="15"/>
    </row>
    <row r="11" spans="1:6" ht="19" customHeight="1" outlineLevel="1" x14ac:dyDescent="0.2">
      <c r="A11" s="14" t="s">
        <v>48</v>
      </c>
      <c r="B11" s="15" t="s">
        <v>94</v>
      </c>
      <c r="C11" s="15"/>
      <c r="D11" s="15"/>
      <c r="E11" s="15"/>
      <c r="F11" s="15"/>
    </row>
    <row r="12" spans="1:6" ht="19" customHeight="1" outlineLevel="1" x14ac:dyDescent="0.2">
      <c r="A12" s="14" t="s">
        <v>49</v>
      </c>
      <c r="B12" s="15" t="s">
        <v>93</v>
      </c>
      <c r="C12" s="15"/>
      <c r="D12" s="15"/>
      <c r="E12" s="15"/>
      <c r="F12" s="15"/>
    </row>
    <row r="13" spans="1:6" ht="19" customHeight="1" outlineLevel="1" x14ac:dyDescent="0.2">
      <c r="A13" s="14" t="s">
        <v>50</v>
      </c>
      <c r="B13" s="15" t="s">
        <v>91</v>
      </c>
      <c r="C13" s="15" t="s">
        <v>92</v>
      </c>
      <c r="D13" s="15"/>
      <c r="E13" s="15"/>
      <c r="F13" s="15"/>
    </row>
    <row r="14" spans="1:6" ht="19" customHeight="1" x14ac:dyDescent="0.2">
      <c r="A14" s="14" t="s">
        <v>51</v>
      </c>
      <c r="B14" s="15" t="s">
        <v>64</v>
      </c>
      <c r="C14" s="15" t="s">
        <v>78</v>
      </c>
      <c r="D14" s="15" t="s">
        <v>90</v>
      </c>
      <c r="E14" s="15"/>
      <c r="F14" s="15"/>
    </row>
    <row r="15" spans="1:6" ht="19" customHeight="1" outlineLevel="2" x14ac:dyDescent="0.2">
      <c r="A15" s="14" t="s">
        <v>52</v>
      </c>
      <c r="B15" s="15"/>
      <c r="C15" s="15"/>
      <c r="D15" s="15"/>
      <c r="E15" s="15"/>
      <c r="F15" s="15"/>
    </row>
    <row r="16" spans="1:6" ht="19" customHeight="1" x14ac:dyDescent="0.2">
      <c r="A16" s="14" t="s">
        <v>53</v>
      </c>
      <c r="B16" s="15" t="s">
        <v>65</v>
      </c>
      <c r="C16" s="15"/>
      <c r="D16" s="15" t="s">
        <v>66</v>
      </c>
      <c r="E16" s="15"/>
      <c r="F16" s="15"/>
    </row>
    <row r="17" spans="1:6" ht="19" customHeight="1" outlineLevel="2" x14ac:dyDescent="0.2">
      <c r="A17" s="14" t="s">
        <v>54</v>
      </c>
      <c r="B17" s="15"/>
      <c r="C17" s="15"/>
      <c r="D17" s="15"/>
      <c r="E17" s="15"/>
      <c r="F17" s="15"/>
    </row>
    <row r="18" spans="1:6" ht="19" customHeight="1" x14ac:dyDescent="0.2">
      <c r="A18" s="14" t="s">
        <v>55</v>
      </c>
      <c r="B18" s="15" t="s">
        <v>67</v>
      </c>
      <c r="C18" s="15"/>
      <c r="D18" s="15" t="s">
        <v>68</v>
      </c>
      <c r="E18" s="15"/>
      <c r="F18" s="15"/>
    </row>
    <row r="19" spans="1:6" ht="19" customHeight="1" x14ac:dyDescent="0.2">
      <c r="A19" s="14" t="s">
        <v>56</v>
      </c>
      <c r="B19" s="15" t="s">
        <v>70</v>
      </c>
      <c r="C19" s="15"/>
      <c r="D19" s="15" t="s">
        <v>69</v>
      </c>
      <c r="E19" s="15"/>
      <c r="F19" s="15"/>
    </row>
    <row r="20" spans="1:6" ht="19" customHeight="1" x14ac:dyDescent="0.2">
      <c r="A20" s="14" t="s">
        <v>57</v>
      </c>
      <c r="B20" s="15" t="s">
        <v>89</v>
      </c>
      <c r="C20" s="15" t="s">
        <v>88</v>
      </c>
      <c r="D20" s="15" t="s">
        <v>87</v>
      </c>
      <c r="E20" s="15"/>
      <c r="F20" s="15"/>
    </row>
    <row r="21" spans="1:6" ht="19" customHeight="1" x14ac:dyDescent="0.2">
      <c r="A21" s="14" t="s">
        <v>58</v>
      </c>
      <c r="B21" s="15" t="s">
        <v>85</v>
      </c>
      <c r="C21" s="15" t="s">
        <v>85</v>
      </c>
      <c r="D21" s="15" t="s">
        <v>86</v>
      </c>
      <c r="E21" s="15"/>
      <c r="F21" s="15"/>
    </row>
    <row r="22" spans="1:6" ht="19" customHeight="1" x14ac:dyDescent="0.2">
      <c r="A22" s="14" t="s">
        <v>59</v>
      </c>
      <c r="B22" s="15" t="s">
        <v>84</v>
      </c>
      <c r="C22" s="15" t="s">
        <v>83</v>
      </c>
      <c r="D22" s="15" t="s">
        <v>71</v>
      </c>
      <c r="E22" s="15"/>
      <c r="F22" s="15"/>
    </row>
    <row r="23" spans="1:6" ht="19" customHeight="1" outlineLevel="2" x14ac:dyDescent="0.2">
      <c r="A23" s="14" t="s">
        <v>40</v>
      </c>
      <c r="B23" s="15"/>
      <c r="C23" s="15"/>
      <c r="D23" s="15"/>
      <c r="E23" s="15"/>
      <c r="F23" s="15"/>
    </row>
    <row r="24" spans="1:6" ht="19" customHeight="1" x14ac:dyDescent="0.2">
      <c r="A24" s="14" t="s">
        <v>60</v>
      </c>
      <c r="B24" s="15" t="s">
        <v>82</v>
      </c>
      <c r="C24" s="15" t="s">
        <v>79</v>
      </c>
      <c r="D24" s="15"/>
      <c r="E24" s="15"/>
      <c r="F24" s="15"/>
    </row>
    <row r="25" spans="1:6" ht="19" customHeight="1" outlineLevel="2" x14ac:dyDescent="0.2">
      <c r="A25" s="14" t="s">
        <v>61</v>
      </c>
      <c r="B25" s="15"/>
      <c r="C25" s="15"/>
      <c r="D25" s="15"/>
      <c r="E25" s="15"/>
      <c r="F25" s="15"/>
    </row>
    <row r="26" spans="1:6" ht="19" customHeight="1" x14ac:dyDescent="0.2">
      <c r="A26" s="14" t="s">
        <v>62</v>
      </c>
      <c r="B26" s="15" t="s">
        <v>74</v>
      </c>
      <c r="C26" s="15" t="s">
        <v>80</v>
      </c>
      <c r="D26" s="15"/>
      <c r="E26" s="15"/>
      <c r="F26" s="15"/>
    </row>
    <row r="27" spans="1:6" ht="19" customHeight="1" x14ac:dyDescent="0.2">
      <c r="A27" s="14" t="s">
        <v>63</v>
      </c>
      <c r="B27" s="15" t="s">
        <v>72</v>
      </c>
      <c r="C27" s="15" t="s">
        <v>81</v>
      </c>
      <c r="D27" s="15" t="s">
        <v>73</v>
      </c>
      <c r="E27" s="15"/>
      <c r="F2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E546-78AF-6D45-A089-D92F5374AE6F}">
  <dimension ref="A1:AF118"/>
  <sheetViews>
    <sheetView workbookViewId="0">
      <selection activeCell="D4" sqref="D4:F4"/>
    </sheetView>
  </sheetViews>
  <sheetFormatPr baseColWidth="10" defaultRowHeight="16" x14ac:dyDescent="0.2"/>
  <cols>
    <col min="1" max="1" width="27.33203125" bestFit="1" customWidth="1"/>
    <col min="2" max="3" width="23.5" bestFit="1" customWidth="1"/>
    <col min="4" max="4" width="10.83203125" bestFit="1" customWidth="1"/>
    <col min="5" max="6" width="13.1640625" customWidth="1"/>
    <col min="7" max="31" width="5.1640625" bestFit="1" customWidth="1"/>
    <col min="32" max="32" width="2.6640625" bestFit="1" customWidth="1"/>
  </cols>
  <sheetData>
    <row r="1" spans="1:32" x14ac:dyDescent="0.2">
      <c r="A1" s="13" t="s">
        <v>36</v>
      </c>
      <c r="B1" t="s">
        <v>107</v>
      </c>
    </row>
    <row r="3" spans="1:32" s="26" customFormat="1" x14ac:dyDescent="0.2">
      <c r="A3"/>
      <c r="B3"/>
      <c r="C3"/>
      <c r="D3" s="13" t="s">
        <v>142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68" x14ac:dyDescent="0.2">
      <c r="A4" s="13" t="s">
        <v>112</v>
      </c>
      <c r="B4" s="25" t="s">
        <v>1</v>
      </c>
      <c r="C4" s="13" t="s">
        <v>3</v>
      </c>
      <c r="D4" s="26" t="s">
        <v>37</v>
      </c>
      <c r="E4" s="26" t="s">
        <v>150</v>
      </c>
      <c r="F4" s="26" t="s">
        <v>151</v>
      </c>
      <c r="G4" s="26" t="s">
        <v>115</v>
      </c>
      <c r="H4" s="26" t="s">
        <v>116</v>
      </c>
      <c r="I4" s="26" t="s">
        <v>117</v>
      </c>
      <c r="J4" s="26" t="s">
        <v>118</v>
      </c>
      <c r="K4" s="26" t="s">
        <v>119</v>
      </c>
      <c r="L4" s="26" t="s">
        <v>120</v>
      </c>
      <c r="M4" s="26" t="s">
        <v>121</v>
      </c>
      <c r="N4" s="26" t="s">
        <v>122</v>
      </c>
      <c r="O4" s="26" t="s">
        <v>123</v>
      </c>
      <c r="P4" s="26" t="s">
        <v>124</v>
      </c>
      <c r="Q4" s="26" t="s">
        <v>125</v>
      </c>
      <c r="R4" s="26" t="s">
        <v>126</v>
      </c>
      <c r="S4" s="26" t="s">
        <v>127</v>
      </c>
      <c r="T4" s="26" t="s">
        <v>128</v>
      </c>
      <c r="U4" s="26" t="s">
        <v>129</v>
      </c>
      <c r="V4" s="26" t="s">
        <v>130</v>
      </c>
      <c r="W4" s="26" t="s">
        <v>131</v>
      </c>
      <c r="X4" s="26" t="s">
        <v>132</v>
      </c>
      <c r="Y4" s="26" t="s">
        <v>133</v>
      </c>
      <c r="Z4" s="26" t="s">
        <v>134</v>
      </c>
      <c r="AA4" s="26" t="s">
        <v>135</v>
      </c>
      <c r="AB4" s="26" t="s">
        <v>136</v>
      </c>
      <c r="AC4" s="26" t="s">
        <v>137</v>
      </c>
      <c r="AD4" s="26" t="s">
        <v>138</v>
      </c>
      <c r="AE4" s="26" t="s">
        <v>139</v>
      </c>
      <c r="AF4" s="26" t="s">
        <v>140</v>
      </c>
    </row>
    <row r="5" spans="1:32" x14ac:dyDescent="0.2">
      <c r="A5" t="s">
        <v>113</v>
      </c>
      <c r="B5" t="s">
        <v>7</v>
      </c>
      <c r="C5" t="s">
        <v>17</v>
      </c>
      <c r="D5" s="52">
        <v>22</v>
      </c>
      <c r="E5" s="52"/>
      <c r="F5" s="52">
        <v>22</v>
      </c>
      <c r="G5" s="52"/>
      <c r="H5" s="52"/>
      <c r="I5" s="52"/>
      <c r="J5" s="52">
        <v>40</v>
      </c>
      <c r="K5" s="52">
        <v>40</v>
      </c>
      <c r="L5" s="52">
        <v>40</v>
      </c>
      <c r="M5" s="52">
        <v>40</v>
      </c>
      <c r="N5" s="52">
        <v>40</v>
      </c>
      <c r="O5" s="52">
        <v>40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</row>
    <row r="6" spans="1:32" x14ac:dyDescent="0.2">
      <c r="C6" t="s">
        <v>24</v>
      </c>
      <c r="D6" s="52">
        <v>120</v>
      </c>
      <c r="E6" s="52"/>
      <c r="F6" s="52">
        <v>120</v>
      </c>
      <c r="G6" s="52"/>
      <c r="H6" s="52"/>
      <c r="I6" s="52"/>
      <c r="J6" s="52">
        <v>50</v>
      </c>
      <c r="K6" s="52">
        <v>50</v>
      </c>
      <c r="L6" s="52">
        <v>50</v>
      </c>
      <c r="M6" s="52">
        <v>50</v>
      </c>
      <c r="N6" s="52">
        <v>50</v>
      </c>
      <c r="O6" s="52">
        <v>50</v>
      </c>
      <c r="P6" s="52">
        <v>50</v>
      </c>
      <c r="Q6" s="52">
        <v>50</v>
      </c>
      <c r="R6" s="52">
        <v>50</v>
      </c>
      <c r="S6" s="52">
        <v>50</v>
      </c>
      <c r="T6" s="52">
        <v>50</v>
      </c>
      <c r="U6" s="52">
        <v>50</v>
      </c>
      <c r="V6" s="52">
        <v>50</v>
      </c>
      <c r="W6" s="52">
        <v>50</v>
      </c>
      <c r="X6" s="52">
        <v>50</v>
      </c>
      <c r="Y6" s="52"/>
      <c r="Z6" s="52"/>
      <c r="AA6" s="52"/>
      <c r="AB6" s="52"/>
      <c r="AC6" s="52"/>
      <c r="AD6" s="52"/>
      <c r="AE6" s="52"/>
      <c r="AF6" s="52"/>
    </row>
    <row r="7" spans="1:32" x14ac:dyDescent="0.2">
      <c r="C7" t="s">
        <v>18</v>
      </c>
      <c r="D7" s="52">
        <v>51</v>
      </c>
      <c r="E7" s="52">
        <v>1</v>
      </c>
      <c r="F7" s="52">
        <v>50</v>
      </c>
      <c r="G7" s="52"/>
      <c r="H7" s="52"/>
      <c r="I7" s="52"/>
      <c r="J7" s="52">
        <v>60</v>
      </c>
      <c r="K7" s="52">
        <v>60</v>
      </c>
      <c r="L7" s="52">
        <v>60</v>
      </c>
      <c r="M7" s="52">
        <v>60</v>
      </c>
      <c r="N7" s="52">
        <v>60</v>
      </c>
      <c r="O7" s="52">
        <v>60</v>
      </c>
      <c r="P7" s="52">
        <v>60</v>
      </c>
      <c r="Q7" s="52">
        <v>60</v>
      </c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</row>
    <row r="8" spans="1:32" x14ac:dyDescent="0.2">
      <c r="C8" t="s">
        <v>19</v>
      </c>
      <c r="D8" s="52">
        <v>158</v>
      </c>
      <c r="E8" s="52">
        <v>9</v>
      </c>
      <c r="F8" s="52">
        <v>149</v>
      </c>
      <c r="G8" s="52"/>
      <c r="H8" s="52"/>
      <c r="I8" s="52"/>
      <c r="J8" s="52">
        <v>80</v>
      </c>
      <c r="K8" s="52">
        <v>80</v>
      </c>
      <c r="L8" s="52">
        <v>80</v>
      </c>
      <c r="M8" s="52">
        <v>80</v>
      </c>
      <c r="N8" s="52">
        <v>80</v>
      </c>
      <c r="O8" s="52">
        <v>80</v>
      </c>
      <c r="P8" s="52">
        <v>80</v>
      </c>
      <c r="Q8" s="52">
        <v>80</v>
      </c>
      <c r="R8" s="52">
        <v>80</v>
      </c>
      <c r="S8" s="52">
        <v>80</v>
      </c>
      <c r="T8" s="52">
        <v>80</v>
      </c>
      <c r="U8" s="52">
        <v>80</v>
      </c>
      <c r="V8" s="52">
        <v>80</v>
      </c>
      <c r="W8" s="52">
        <v>80</v>
      </c>
      <c r="X8" s="52">
        <v>80</v>
      </c>
      <c r="Y8" s="52">
        <v>80</v>
      </c>
      <c r="Z8" s="52">
        <v>80</v>
      </c>
      <c r="AA8" s="52">
        <v>80</v>
      </c>
      <c r="AB8" s="52">
        <v>80</v>
      </c>
      <c r="AC8" s="52">
        <v>80</v>
      </c>
      <c r="AD8" s="52">
        <v>80</v>
      </c>
      <c r="AE8" s="52">
        <v>80</v>
      </c>
      <c r="AF8" s="52"/>
    </row>
    <row r="9" spans="1:32" x14ac:dyDescent="0.2">
      <c r="C9" t="s">
        <v>20</v>
      </c>
      <c r="D9" s="52">
        <v>43</v>
      </c>
      <c r="E9" s="52">
        <v>13</v>
      </c>
      <c r="F9" s="52">
        <v>30</v>
      </c>
      <c r="G9" s="52"/>
      <c r="H9" s="52"/>
      <c r="I9" s="52"/>
      <c r="J9" s="52">
        <v>80</v>
      </c>
      <c r="K9" s="52">
        <v>80</v>
      </c>
      <c r="L9" s="52">
        <v>80</v>
      </c>
      <c r="M9" s="52">
        <v>80</v>
      </c>
      <c r="N9" s="52">
        <v>80</v>
      </c>
      <c r="O9" s="52">
        <v>80</v>
      </c>
      <c r="P9" s="52">
        <v>80</v>
      </c>
      <c r="Q9" s="52">
        <v>80</v>
      </c>
      <c r="R9" s="52">
        <v>80</v>
      </c>
      <c r="S9" s="52">
        <v>80</v>
      </c>
      <c r="T9" s="52">
        <v>80</v>
      </c>
      <c r="U9" s="52">
        <v>80</v>
      </c>
      <c r="V9" s="52">
        <v>80</v>
      </c>
      <c r="W9" s="52">
        <v>80</v>
      </c>
      <c r="X9" s="52">
        <v>80</v>
      </c>
      <c r="Y9" s="52">
        <v>80</v>
      </c>
      <c r="Z9" s="52">
        <v>80</v>
      </c>
      <c r="AA9" s="52">
        <v>80</v>
      </c>
      <c r="AB9" s="52">
        <v>80</v>
      </c>
      <c r="AC9" s="52">
        <v>80</v>
      </c>
      <c r="AD9" s="52">
        <v>80</v>
      </c>
      <c r="AE9" s="52"/>
      <c r="AF9" s="52"/>
    </row>
    <row r="10" spans="1:32" x14ac:dyDescent="0.2">
      <c r="C10" t="s">
        <v>21</v>
      </c>
      <c r="D10" s="52">
        <v>223</v>
      </c>
      <c r="E10" s="52"/>
      <c r="F10" s="52">
        <v>223</v>
      </c>
      <c r="G10" s="52"/>
      <c r="H10" s="52"/>
      <c r="I10" s="52"/>
      <c r="J10" s="52">
        <v>80</v>
      </c>
      <c r="K10" s="52">
        <v>80</v>
      </c>
      <c r="L10" s="52">
        <v>80</v>
      </c>
      <c r="M10" s="52">
        <v>80</v>
      </c>
      <c r="N10" s="52">
        <v>80</v>
      </c>
      <c r="O10" s="52">
        <v>80</v>
      </c>
      <c r="P10" s="52">
        <v>80</v>
      </c>
      <c r="Q10" s="52">
        <v>80</v>
      </c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</row>
    <row r="11" spans="1:32" x14ac:dyDescent="0.2">
      <c r="C11" t="s">
        <v>22</v>
      </c>
      <c r="D11" s="52">
        <v>156</v>
      </c>
      <c r="E11" s="52">
        <v>14</v>
      </c>
      <c r="F11" s="52">
        <v>142</v>
      </c>
      <c r="G11" s="52"/>
      <c r="H11" s="52"/>
      <c r="I11" s="52"/>
      <c r="J11" s="52">
        <v>80</v>
      </c>
      <c r="K11" s="52">
        <v>80</v>
      </c>
      <c r="L11" s="52">
        <v>80</v>
      </c>
      <c r="M11" s="52">
        <v>80</v>
      </c>
      <c r="N11" s="52">
        <v>80</v>
      </c>
      <c r="O11" s="52">
        <v>80</v>
      </c>
      <c r="P11" s="52">
        <v>80</v>
      </c>
      <c r="Q11" s="52">
        <v>80</v>
      </c>
      <c r="R11" s="52">
        <v>80</v>
      </c>
      <c r="S11" s="52">
        <v>80</v>
      </c>
      <c r="T11" s="52">
        <v>80</v>
      </c>
      <c r="U11" s="52">
        <v>80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</row>
    <row r="12" spans="1:32" x14ac:dyDescent="0.2">
      <c r="B12" t="s">
        <v>8</v>
      </c>
      <c r="C12" t="s">
        <v>24</v>
      </c>
      <c r="D12" s="52">
        <v>201</v>
      </c>
      <c r="E12" s="52">
        <v>39</v>
      </c>
      <c r="F12" s="52">
        <v>162</v>
      </c>
      <c r="G12" s="52"/>
      <c r="H12" s="52"/>
      <c r="I12" s="52"/>
      <c r="J12" s="52">
        <v>90</v>
      </c>
      <c r="K12" s="52">
        <v>90</v>
      </c>
      <c r="L12" s="52">
        <v>90</v>
      </c>
      <c r="M12" s="52">
        <v>90</v>
      </c>
      <c r="N12" s="52">
        <v>90</v>
      </c>
      <c r="O12" s="52">
        <v>90</v>
      </c>
      <c r="P12" s="52">
        <v>90</v>
      </c>
      <c r="Q12" s="52">
        <v>90</v>
      </c>
      <c r="R12" s="52">
        <v>90</v>
      </c>
      <c r="S12" s="52">
        <v>90</v>
      </c>
      <c r="T12" s="52">
        <v>90</v>
      </c>
      <c r="U12" s="52">
        <v>90</v>
      </c>
      <c r="V12" s="52">
        <v>90</v>
      </c>
      <c r="W12" s="52">
        <v>90</v>
      </c>
      <c r="X12" s="52">
        <v>90</v>
      </c>
      <c r="Y12" s="52"/>
      <c r="Z12" s="52"/>
      <c r="AA12" s="52"/>
      <c r="AB12" s="52"/>
      <c r="AC12" s="52"/>
      <c r="AD12" s="52"/>
      <c r="AE12" s="52"/>
      <c r="AF12" s="52"/>
    </row>
    <row r="13" spans="1:32" x14ac:dyDescent="0.2">
      <c r="C13" t="s">
        <v>28</v>
      </c>
      <c r="D13" s="52">
        <v>72</v>
      </c>
      <c r="E13" s="52"/>
      <c r="F13" s="52">
        <v>72</v>
      </c>
      <c r="G13" s="52"/>
      <c r="H13" s="52"/>
      <c r="I13" s="52"/>
      <c r="J13" s="52">
        <v>10</v>
      </c>
      <c r="K13" s="52">
        <v>10</v>
      </c>
      <c r="L13" s="52">
        <v>10</v>
      </c>
      <c r="M13" s="52">
        <v>10</v>
      </c>
      <c r="N13" s="52">
        <v>10</v>
      </c>
      <c r="O13" s="52">
        <v>10</v>
      </c>
      <c r="P13" s="52">
        <v>10</v>
      </c>
      <c r="Q13" s="52">
        <v>10</v>
      </c>
      <c r="R13" s="52">
        <v>10</v>
      </c>
      <c r="S13" s="52">
        <v>10</v>
      </c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</row>
    <row r="14" spans="1:32" x14ac:dyDescent="0.2">
      <c r="C14" t="s">
        <v>25</v>
      </c>
      <c r="D14" s="52">
        <v>198</v>
      </c>
      <c r="E14" s="52"/>
      <c r="F14" s="52">
        <v>198</v>
      </c>
      <c r="G14" s="52"/>
      <c r="H14" s="52"/>
      <c r="I14" s="52"/>
      <c r="J14" s="52">
        <v>15</v>
      </c>
      <c r="K14" s="52">
        <v>30</v>
      </c>
      <c r="L14" s="52">
        <v>30</v>
      </c>
      <c r="M14" s="52">
        <v>30</v>
      </c>
      <c r="N14" s="52">
        <v>30</v>
      </c>
      <c r="O14" s="52">
        <v>30</v>
      </c>
      <c r="P14" s="52">
        <v>30</v>
      </c>
      <c r="Q14" s="52">
        <v>30</v>
      </c>
      <c r="R14" s="52">
        <v>30</v>
      </c>
      <c r="S14" s="52">
        <v>30</v>
      </c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</row>
    <row r="15" spans="1:32" x14ac:dyDescent="0.2">
      <c r="C15" t="s">
        <v>19</v>
      </c>
      <c r="D15" s="52">
        <v>477</v>
      </c>
      <c r="E15" s="52">
        <v>23</v>
      </c>
      <c r="F15" s="52">
        <v>454</v>
      </c>
      <c r="G15" s="52"/>
      <c r="H15" s="52"/>
      <c r="I15" s="52"/>
      <c r="J15" s="52">
        <v>60</v>
      </c>
      <c r="K15" s="52">
        <v>60</v>
      </c>
      <c r="L15" s="52">
        <v>60</v>
      </c>
      <c r="M15" s="52">
        <v>60</v>
      </c>
      <c r="N15" s="52">
        <v>60</v>
      </c>
      <c r="O15" s="52">
        <v>60</v>
      </c>
      <c r="P15" s="52">
        <v>60</v>
      </c>
      <c r="Q15" s="52">
        <v>60</v>
      </c>
      <c r="R15" s="52">
        <v>60</v>
      </c>
      <c r="S15" s="52">
        <v>60</v>
      </c>
      <c r="T15" s="52">
        <v>60</v>
      </c>
      <c r="U15" s="52">
        <v>60</v>
      </c>
      <c r="V15" s="52">
        <v>60</v>
      </c>
      <c r="W15" s="52">
        <v>60</v>
      </c>
      <c r="X15" s="52">
        <v>60</v>
      </c>
      <c r="Y15" s="52">
        <v>60</v>
      </c>
      <c r="Z15" s="52">
        <v>60</v>
      </c>
      <c r="AA15" s="52">
        <v>60</v>
      </c>
      <c r="AB15" s="52">
        <v>60</v>
      </c>
      <c r="AC15" s="52">
        <v>60</v>
      </c>
      <c r="AD15" s="52">
        <v>60</v>
      </c>
      <c r="AE15" s="52">
        <v>60</v>
      </c>
      <c r="AF15" s="52"/>
    </row>
    <row r="16" spans="1:32" x14ac:dyDescent="0.2">
      <c r="C16" t="s">
        <v>20</v>
      </c>
      <c r="D16" s="52">
        <v>158</v>
      </c>
      <c r="E16" s="52">
        <v>8</v>
      </c>
      <c r="F16" s="52">
        <v>150</v>
      </c>
      <c r="G16" s="52"/>
      <c r="H16" s="52"/>
      <c r="I16" s="52"/>
      <c r="J16" s="52">
        <v>90</v>
      </c>
      <c r="K16" s="52">
        <v>90</v>
      </c>
      <c r="L16" s="52">
        <v>90</v>
      </c>
      <c r="M16" s="52">
        <v>90</v>
      </c>
      <c r="N16" s="52">
        <v>90</v>
      </c>
      <c r="O16" s="52">
        <v>90</v>
      </c>
      <c r="P16" s="52">
        <v>90</v>
      </c>
      <c r="Q16" s="52">
        <v>90</v>
      </c>
      <c r="R16" s="52">
        <v>90</v>
      </c>
      <c r="S16" s="52">
        <v>90</v>
      </c>
      <c r="T16" s="52">
        <v>90</v>
      </c>
      <c r="U16" s="52">
        <v>90</v>
      </c>
      <c r="V16" s="52">
        <v>90</v>
      </c>
      <c r="W16" s="52">
        <v>90</v>
      </c>
      <c r="X16" s="52">
        <v>90</v>
      </c>
      <c r="Y16" s="52">
        <v>90</v>
      </c>
      <c r="Z16" s="52">
        <v>90</v>
      </c>
      <c r="AA16" s="52">
        <v>90</v>
      </c>
      <c r="AB16" s="52">
        <v>90</v>
      </c>
      <c r="AC16" s="52">
        <v>90</v>
      </c>
      <c r="AD16" s="52">
        <v>90</v>
      </c>
      <c r="AE16" s="52"/>
      <c r="AF16" s="52"/>
    </row>
    <row r="17" spans="2:32" x14ac:dyDescent="0.2">
      <c r="C17" t="s">
        <v>21</v>
      </c>
      <c r="D17" s="52">
        <v>734</v>
      </c>
      <c r="E17" s="52">
        <v>68</v>
      </c>
      <c r="F17" s="52">
        <v>666</v>
      </c>
      <c r="G17" s="52"/>
      <c r="H17" s="52"/>
      <c r="I17" s="52"/>
      <c r="J17" s="52">
        <v>40</v>
      </c>
      <c r="K17" s="52">
        <v>60</v>
      </c>
      <c r="L17" s="52">
        <v>60</v>
      </c>
      <c r="M17" s="52">
        <v>60</v>
      </c>
      <c r="N17" s="52">
        <v>60</v>
      </c>
      <c r="O17" s="52">
        <v>60</v>
      </c>
      <c r="P17" s="52">
        <v>60</v>
      </c>
      <c r="Q17" s="52">
        <v>60</v>
      </c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2:32" x14ac:dyDescent="0.2">
      <c r="C18" t="s">
        <v>22</v>
      </c>
      <c r="D18" s="52">
        <v>644</v>
      </c>
      <c r="E18" s="52">
        <v>111</v>
      </c>
      <c r="F18" s="52">
        <v>533</v>
      </c>
      <c r="G18" s="52"/>
      <c r="H18" s="52"/>
      <c r="I18" s="52"/>
      <c r="J18" s="52">
        <v>90</v>
      </c>
      <c r="K18" s="52">
        <v>90</v>
      </c>
      <c r="L18" s="52">
        <v>90</v>
      </c>
      <c r="M18" s="52">
        <v>90</v>
      </c>
      <c r="N18" s="52">
        <v>90</v>
      </c>
      <c r="O18" s="52">
        <v>90</v>
      </c>
      <c r="P18" s="52">
        <v>90</v>
      </c>
      <c r="Q18" s="52">
        <v>90</v>
      </c>
      <c r="R18" s="52">
        <v>90</v>
      </c>
      <c r="S18" s="52">
        <v>90</v>
      </c>
      <c r="T18" s="52">
        <v>90</v>
      </c>
      <c r="U18" s="52">
        <v>90</v>
      </c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2:32" x14ac:dyDescent="0.2">
      <c r="B19" t="s">
        <v>28</v>
      </c>
      <c r="C19" t="s">
        <v>20</v>
      </c>
      <c r="D19" s="52">
        <v>132</v>
      </c>
      <c r="E19" s="52">
        <v>12</v>
      </c>
      <c r="F19" s="52">
        <v>120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>
        <v>50</v>
      </c>
      <c r="AB19" s="52">
        <v>50</v>
      </c>
      <c r="AC19" s="52">
        <v>50</v>
      </c>
      <c r="AD19" s="52"/>
      <c r="AE19" s="52"/>
      <c r="AF19" s="52"/>
    </row>
    <row r="20" spans="2:32" x14ac:dyDescent="0.2">
      <c r="B20" t="s">
        <v>10</v>
      </c>
      <c r="C20" t="s">
        <v>6</v>
      </c>
      <c r="D20" s="52">
        <v>54</v>
      </c>
      <c r="E20" s="52">
        <v>11</v>
      </c>
      <c r="F20" s="52">
        <v>43</v>
      </c>
      <c r="G20" s="52"/>
      <c r="H20" s="52"/>
      <c r="I20" s="52"/>
      <c r="J20" s="52">
        <v>20</v>
      </c>
      <c r="K20" s="52">
        <v>20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</row>
    <row r="21" spans="2:32" x14ac:dyDescent="0.2">
      <c r="C21" t="s">
        <v>19</v>
      </c>
      <c r="D21" s="52">
        <v>57</v>
      </c>
      <c r="E21" s="52"/>
      <c r="F21" s="52">
        <v>57</v>
      </c>
      <c r="G21" s="52"/>
      <c r="H21" s="52"/>
      <c r="I21" s="52"/>
      <c r="J21" s="52">
        <v>25</v>
      </c>
      <c r="K21" s="52">
        <v>25</v>
      </c>
      <c r="L21" s="52">
        <v>25</v>
      </c>
      <c r="M21" s="52">
        <v>25</v>
      </c>
      <c r="N21" s="52">
        <v>25</v>
      </c>
      <c r="O21" s="52">
        <v>25</v>
      </c>
      <c r="P21" s="52">
        <v>25</v>
      </c>
      <c r="Q21" s="52">
        <v>25</v>
      </c>
      <c r="R21" s="52">
        <v>25</v>
      </c>
      <c r="S21" s="52">
        <v>25</v>
      </c>
      <c r="T21" s="52">
        <v>25</v>
      </c>
      <c r="U21" s="52">
        <v>25</v>
      </c>
      <c r="V21" s="52">
        <v>25</v>
      </c>
      <c r="W21" s="52">
        <v>25</v>
      </c>
      <c r="X21" s="52">
        <v>25</v>
      </c>
      <c r="Y21" s="52">
        <v>25</v>
      </c>
      <c r="Z21" s="52">
        <v>25</v>
      </c>
      <c r="AA21" s="52">
        <v>25</v>
      </c>
      <c r="AB21" s="52">
        <v>25</v>
      </c>
      <c r="AC21" s="52">
        <v>25</v>
      </c>
      <c r="AD21" s="52">
        <v>25</v>
      </c>
      <c r="AE21" s="52">
        <v>25</v>
      </c>
      <c r="AF21" s="52"/>
    </row>
    <row r="22" spans="2:32" x14ac:dyDescent="0.2">
      <c r="C22" t="s">
        <v>21</v>
      </c>
      <c r="D22" s="52">
        <v>147</v>
      </c>
      <c r="E22" s="52"/>
      <c r="F22" s="52">
        <v>147</v>
      </c>
      <c r="G22" s="52"/>
      <c r="H22" s="52"/>
      <c r="I22" s="52"/>
      <c r="J22" s="52">
        <v>30</v>
      </c>
      <c r="K22" s="52">
        <v>30</v>
      </c>
      <c r="L22" s="52">
        <v>30</v>
      </c>
      <c r="M22" s="52">
        <v>30</v>
      </c>
      <c r="N22" s="52">
        <v>30</v>
      </c>
      <c r="O22" s="52">
        <v>30</v>
      </c>
      <c r="P22" s="52">
        <v>30</v>
      </c>
      <c r="Q22" s="52">
        <v>30</v>
      </c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2:32" x14ac:dyDescent="0.2">
      <c r="C23" t="s">
        <v>22</v>
      </c>
      <c r="D23" s="52">
        <v>110</v>
      </c>
      <c r="E23" s="52"/>
      <c r="F23" s="52">
        <v>110</v>
      </c>
      <c r="G23" s="52"/>
      <c r="H23" s="52"/>
      <c r="I23" s="52"/>
      <c r="J23" s="52">
        <v>30</v>
      </c>
      <c r="K23" s="52">
        <v>30</v>
      </c>
      <c r="L23" s="52">
        <v>30</v>
      </c>
      <c r="M23" s="52">
        <v>30</v>
      </c>
      <c r="N23" s="52">
        <v>30</v>
      </c>
      <c r="O23" s="52">
        <v>30</v>
      </c>
      <c r="P23" s="52">
        <v>30</v>
      </c>
      <c r="Q23" s="52">
        <v>30</v>
      </c>
      <c r="R23" s="52">
        <v>30</v>
      </c>
      <c r="S23" s="52">
        <v>30</v>
      </c>
      <c r="T23" s="52">
        <v>30</v>
      </c>
      <c r="U23" s="52">
        <v>30</v>
      </c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</row>
    <row r="24" spans="2:32" x14ac:dyDescent="0.2">
      <c r="C24" t="s">
        <v>15</v>
      </c>
      <c r="D24" s="52">
        <v>482</v>
      </c>
      <c r="E24" s="52">
        <v>29</v>
      </c>
      <c r="F24" s="52">
        <v>453</v>
      </c>
      <c r="G24" s="52"/>
      <c r="H24" s="52"/>
      <c r="I24" s="52"/>
      <c r="J24" s="52">
        <v>10</v>
      </c>
      <c r="K24" s="52">
        <v>10</v>
      </c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2:32" x14ac:dyDescent="0.2">
      <c r="B25" t="s">
        <v>11</v>
      </c>
      <c r="C25" t="s">
        <v>17</v>
      </c>
      <c r="D25" s="52">
        <v>146</v>
      </c>
      <c r="E25" s="52"/>
      <c r="F25" s="52">
        <v>146</v>
      </c>
      <c r="G25" s="52"/>
      <c r="H25" s="52"/>
      <c r="I25" s="52"/>
      <c r="J25" s="52">
        <v>70</v>
      </c>
      <c r="K25" s="52">
        <v>70</v>
      </c>
      <c r="L25" s="52">
        <v>70</v>
      </c>
      <c r="M25" s="52">
        <v>70</v>
      </c>
      <c r="N25" s="52">
        <v>70</v>
      </c>
      <c r="O25" s="52">
        <v>70</v>
      </c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</row>
    <row r="26" spans="2:32" x14ac:dyDescent="0.2">
      <c r="C26" t="s">
        <v>6</v>
      </c>
      <c r="D26" s="52">
        <v>214</v>
      </c>
      <c r="E26" s="52"/>
      <c r="F26" s="52">
        <v>214</v>
      </c>
      <c r="G26" s="52"/>
      <c r="H26" s="52"/>
      <c r="I26" s="52">
        <v>25</v>
      </c>
      <c r="J26" s="52">
        <v>25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</row>
    <row r="27" spans="2:32" x14ac:dyDescent="0.2">
      <c r="C27" t="s">
        <v>24</v>
      </c>
      <c r="D27" s="52">
        <v>121</v>
      </c>
      <c r="E27" s="52"/>
      <c r="F27" s="52">
        <v>121</v>
      </c>
      <c r="G27" s="52"/>
      <c r="H27" s="52"/>
      <c r="I27" s="52"/>
      <c r="J27" s="52">
        <v>80</v>
      </c>
      <c r="K27" s="52">
        <v>80</v>
      </c>
      <c r="L27" s="52">
        <v>80</v>
      </c>
      <c r="M27" s="52">
        <v>80</v>
      </c>
      <c r="N27" s="52">
        <v>80</v>
      </c>
      <c r="O27" s="52">
        <v>80</v>
      </c>
      <c r="P27" s="52">
        <v>80</v>
      </c>
      <c r="Q27" s="52">
        <v>80</v>
      </c>
      <c r="R27" s="52">
        <v>80</v>
      </c>
      <c r="S27" s="52">
        <v>80</v>
      </c>
      <c r="T27" s="52">
        <v>80</v>
      </c>
      <c r="U27" s="52">
        <v>80</v>
      </c>
      <c r="V27" s="52">
        <v>80</v>
      </c>
      <c r="W27" s="52">
        <v>80</v>
      </c>
      <c r="X27" s="52">
        <v>80</v>
      </c>
      <c r="Y27" s="52"/>
      <c r="Z27" s="52"/>
      <c r="AA27" s="52"/>
      <c r="AB27" s="52"/>
      <c r="AC27" s="52"/>
      <c r="AD27" s="52"/>
      <c r="AE27" s="52"/>
      <c r="AF27" s="52"/>
    </row>
    <row r="28" spans="2:32" x14ac:dyDescent="0.2">
      <c r="C28" t="s">
        <v>9</v>
      </c>
      <c r="D28" s="52">
        <v>66</v>
      </c>
      <c r="E28" s="52">
        <v>18</v>
      </c>
      <c r="F28" s="52">
        <v>48</v>
      </c>
      <c r="G28" s="52"/>
      <c r="H28" s="52"/>
      <c r="I28" s="52"/>
      <c r="J28" s="52">
        <v>30</v>
      </c>
      <c r="K28" s="52">
        <v>30</v>
      </c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</row>
    <row r="29" spans="2:32" x14ac:dyDescent="0.2">
      <c r="C29" t="s">
        <v>18</v>
      </c>
      <c r="D29" s="52">
        <v>62</v>
      </c>
      <c r="E29" s="52">
        <v>28</v>
      </c>
      <c r="F29" s="52">
        <v>34</v>
      </c>
      <c r="G29" s="52"/>
      <c r="H29" s="52"/>
      <c r="I29" s="52"/>
      <c r="J29" s="52">
        <v>90</v>
      </c>
      <c r="K29" s="52">
        <v>90</v>
      </c>
      <c r="L29" s="52">
        <v>90</v>
      </c>
      <c r="M29" s="52">
        <v>90</v>
      </c>
      <c r="N29" s="52">
        <v>90</v>
      </c>
      <c r="O29" s="52">
        <v>90</v>
      </c>
      <c r="P29" s="52">
        <v>90</v>
      </c>
      <c r="Q29" s="52">
        <v>90</v>
      </c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</row>
    <row r="30" spans="2:32" x14ac:dyDescent="0.2">
      <c r="C30" t="s">
        <v>19</v>
      </c>
      <c r="D30" s="52">
        <v>86</v>
      </c>
      <c r="E30" s="52"/>
      <c r="F30" s="52">
        <v>86</v>
      </c>
      <c r="G30" s="52"/>
      <c r="H30" s="52"/>
      <c r="I30" s="52"/>
      <c r="J30" s="52">
        <v>100</v>
      </c>
      <c r="K30" s="52">
        <v>100</v>
      </c>
      <c r="L30" s="52">
        <v>100</v>
      </c>
      <c r="M30" s="52">
        <v>100</v>
      </c>
      <c r="N30" s="52">
        <v>100</v>
      </c>
      <c r="O30" s="52">
        <v>100</v>
      </c>
      <c r="P30" s="52">
        <v>100</v>
      </c>
      <c r="Q30" s="52">
        <v>100</v>
      </c>
      <c r="R30" s="52">
        <v>100</v>
      </c>
      <c r="S30" s="52">
        <v>100</v>
      </c>
      <c r="T30" s="52">
        <v>100</v>
      </c>
      <c r="U30" s="52">
        <v>100</v>
      </c>
      <c r="V30" s="52">
        <v>100</v>
      </c>
      <c r="W30" s="52">
        <v>100</v>
      </c>
      <c r="X30" s="52">
        <v>100</v>
      </c>
      <c r="Y30" s="52">
        <v>100</v>
      </c>
      <c r="Z30" s="52">
        <v>100</v>
      </c>
      <c r="AA30" s="52">
        <v>100</v>
      </c>
      <c r="AB30" s="52">
        <v>100</v>
      </c>
      <c r="AC30" s="52">
        <v>100</v>
      </c>
      <c r="AD30" s="52">
        <v>100</v>
      </c>
      <c r="AE30" s="52">
        <v>100</v>
      </c>
      <c r="AF30" s="52"/>
    </row>
    <row r="31" spans="2:32" x14ac:dyDescent="0.2">
      <c r="C31" t="s">
        <v>21</v>
      </c>
      <c r="D31" s="52">
        <v>490</v>
      </c>
      <c r="E31" s="52">
        <v>17</v>
      </c>
      <c r="F31" s="52">
        <v>473</v>
      </c>
      <c r="G31" s="52"/>
      <c r="H31" s="52"/>
      <c r="I31" s="52"/>
      <c r="J31" s="52">
        <v>100</v>
      </c>
      <c r="K31" s="52">
        <v>100</v>
      </c>
      <c r="L31" s="52">
        <v>100</v>
      </c>
      <c r="M31" s="52">
        <v>100</v>
      </c>
      <c r="N31" s="52">
        <v>100</v>
      </c>
      <c r="O31" s="52">
        <v>100</v>
      </c>
      <c r="P31" s="52">
        <v>100</v>
      </c>
      <c r="Q31" s="52">
        <v>100</v>
      </c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</row>
    <row r="32" spans="2:32" x14ac:dyDescent="0.2">
      <c r="C32" t="s">
        <v>22</v>
      </c>
      <c r="D32" s="52">
        <v>363</v>
      </c>
      <c r="E32" s="52">
        <v>65</v>
      </c>
      <c r="F32" s="52">
        <v>298</v>
      </c>
      <c r="G32" s="52"/>
      <c r="H32" s="52"/>
      <c r="I32" s="52"/>
      <c r="J32" s="52">
        <v>100</v>
      </c>
      <c r="K32" s="52">
        <v>100</v>
      </c>
      <c r="L32" s="52">
        <v>100</v>
      </c>
      <c r="M32" s="52">
        <v>100</v>
      </c>
      <c r="N32" s="52">
        <v>100</v>
      </c>
      <c r="O32" s="52">
        <v>100</v>
      </c>
      <c r="P32" s="52">
        <v>100</v>
      </c>
      <c r="Q32" s="52">
        <v>100</v>
      </c>
      <c r="R32" s="52">
        <v>100</v>
      </c>
      <c r="S32" s="52">
        <v>100</v>
      </c>
      <c r="T32" s="52">
        <v>100</v>
      </c>
      <c r="U32" s="52">
        <v>100</v>
      </c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</row>
    <row r="33" spans="2:32" x14ac:dyDescent="0.2">
      <c r="C33" t="s">
        <v>15</v>
      </c>
      <c r="D33" s="52">
        <v>1061</v>
      </c>
      <c r="E33" s="52">
        <v>112</v>
      </c>
      <c r="F33" s="52">
        <v>949</v>
      </c>
      <c r="G33" s="52"/>
      <c r="H33" s="52"/>
      <c r="I33" s="52"/>
      <c r="J33" s="52">
        <v>10</v>
      </c>
      <c r="K33" s="52">
        <v>10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</row>
    <row r="34" spans="2:32" x14ac:dyDescent="0.2">
      <c r="B34" t="s">
        <v>27</v>
      </c>
      <c r="C34" t="s">
        <v>19</v>
      </c>
      <c r="D34" s="52">
        <v>9</v>
      </c>
      <c r="E34" s="52"/>
      <c r="F34" s="52">
        <v>9</v>
      </c>
      <c r="G34" s="52"/>
      <c r="H34" s="52"/>
      <c r="I34" s="52"/>
      <c r="J34" s="52">
        <v>20</v>
      </c>
      <c r="K34" s="52">
        <v>20</v>
      </c>
      <c r="L34" s="52">
        <v>20</v>
      </c>
      <c r="M34" s="52">
        <v>20</v>
      </c>
      <c r="N34" s="52">
        <v>20</v>
      </c>
      <c r="O34" s="52">
        <v>20</v>
      </c>
      <c r="P34" s="52">
        <v>20</v>
      </c>
      <c r="Q34" s="52">
        <v>20</v>
      </c>
      <c r="R34" s="52">
        <v>20</v>
      </c>
      <c r="S34" s="52">
        <v>20</v>
      </c>
      <c r="T34" s="52">
        <v>20</v>
      </c>
      <c r="U34" s="52">
        <v>20</v>
      </c>
      <c r="V34" s="52">
        <v>20</v>
      </c>
      <c r="W34" s="52">
        <v>20</v>
      </c>
      <c r="X34" s="52">
        <v>20</v>
      </c>
      <c r="Y34" s="52">
        <v>20</v>
      </c>
      <c r="Z34" s="52">
        <v>20</v>
      </c>
      <c r="AA34" s="52">
        <v>20</v>
      </c>
      <c r="AB34" s="52">
        <v>20</v>
      </c>
      <c r="AC34" s="52">
        <v>20</v>
      </c>
      <c r="AD34" s="52">
        <v>20</v>
      </c>
      <c r="AE34" s="52">
        <v>20</v>
      </c>
      <c r="AF34" s="52"/>
    </row>
    <row r="35" spans="2:32" x14ac:dyDescent="0.2">
      <c r="C35" t="s">
        <v>21</v>
      </c>
      <c r="D35" s="52">
        <v>39</v>
      </c>
      <c r="E35" s="52"/>
      <c r="F35" s="52">
        <v>39</v>
      </c>
      <c r="G35" s="52"/>
      <c r="H35" s="52"/>
      <c r="I35" s="52"/>
      <c r="J35" s="52">
        <v>30</v>
      </c>
      <c r="K35" s="52">
        <v>30</v>
      </c>
      <c r="L35" s="52">
        <v>30</v>
      </c>
      <c r="M35" s="52">
        <v>30</v>
      </c>
      <c r="N35" s="52">
        <v>90</v>
      </c>
      <c r="O35" s="52">
        <v>90</v>
      </c>
      <c r="P35" s="52">
        <v>90</v>
      </c>
      <c r="Q35" s="52">
        <v>90</v>
      </c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</row>
    <row r="36" spans="2:32" x14ac:dyDescent="0.2">
      <c r="C36" t="s">
        <v>22</v>
      </c>
      <c r="D36" s="52">
        <v>19</v>
      </c>
      <c r="E36" s="52"/>
      <c r="F36" s="52">
        <v>19</v>
      </c>
      <c r="G36" s="52"/>
      <c r="H36" s="52"/>
      <c r="I36" s="52"/>
      <c r="J36" s="52">
        <v>35</v>
      </c>
      <c r="K36" s="52">
        <v>70</v>
      </c>
      <c r="L36" s="52">
        <v>70</v>
      </c>
      <c r="M36" s="52">
        <v>70</v>
      </c>
      <c r="N36" s="52">
        <v>70</v>
      </c>
      <c r="O36" s="52">
        <v>70</v>
      </c>
      <c r="P36" s="52">
        <v>70</v>
      </c>
      <c r="Q36" s="52">
        <v>70</v>
      </c>
      <c r="R36" s="52">
        <v>70</v>
      </c>
      <c r="S36" s="52">
        <v>70</v>
      </c>
      <c r="T36" s="52">
        <v>70</v>
      </c>
      <c r="U36" s="52">
        <v>70</v>
      </c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</row>
    <row r="37" spans="2:32" x14ac:dyDescent="0.2">
      <c r="C37" t="s">
        <v>15</v>
      </c>
      <c r="D37" s="52">
        <v>95</v>
      </c>
      <c r="E37" s="52"/>
      <c r="F37" s="52">
        <v>95</v>
      </c>
      <c r="G37" s="52"/>
      <c r="H37" s="52"/>
      <c r="I37" s="52"/>
      <c r="J37" s="52">
        <v>50</v>
      </c>
      <c r="K37" s="52">
        <v>50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</row>
    <row r="38" spans="2:32" x14ac:dyDescent="0.2">
      <c r="B38" t="s">
        <v>21</v>
      </c>
      <c r="C38" t="s">
        <v>24</v>
      </c>
      <c r="D38" s="52">
        <v>86</v>
      </c>
      <c r="E38" s="52">
        <v>18</v>
      </c>
      <c r="F38" s="52">
        <v>68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>
        <v>30</v>
      </c>
      <c r="T38" s="52">
        <v>30</v>
      </c>
      <c r="U38" s="52">
        <v>30</v>
      </c>
      <c r="V38" s="52">
        <v>30</v>
      </c>
      <c r="W38" s="52">
        <v>30</v>
      </c>
      <c r="X38" s="52">
        <v>30</v>
      </c>
      <c r="Y38" s="52"/>
      <c r="Z38" s="52"/>
      <c r="AA38" s="52"/>
      <c r="AB38" s="52"/>
      <c r="AC38" s="52"/>
      <c r="AD38" s="52"/>
      <c r="AE38" s="52"/>
      <c r="AF38" s="52"/>
    </row>
    <row r="39" spans="2:32" x14ac:dyDescent="0.2">
      <c r="C39" t="s">
        <v>19</v>
      </c>
      <c r="D39" s="52">
        <v>266</v>
      </c>
      <c r="E39" s="52">
        <v>16</v>
      </c>
      <c r="F39" s="52">
        <v>250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>
        <v>90</v>
      </c>
      <c r="T39" s="52">
        <v>90</v>
      </c>
      <c r="U39" s="52">
        <v>90</v>
      </c>
      <c r="V39" s="52">
        <v>90</v>
      </c>
      <c r="W39" s="52">
        <v>90</v>
      </c>
      <c r="X39" s="52">
        <v>90</v>
      </c>
      <c r="Y39" s="52">
        <v>90</v>
      </c>
      <c r="Z39" s="52">
        <v>90</v>
      </c>
      <c r="AA39" s="52">
        <v>90</v>
      </c>
      <c r="AB39" s="52">
        <v>90</v>
      </c>
      <c r="AC39" s="52">
        <v>90</v>
      </c>
      <c r="AD39" s="52">
        <v>90</v>
      </c>
      <c r="AE39" s="52">
        <v>90</v>
      </c>
      <c r="AF39" s="52"/>
    </row>
    <row r="40" spans="2:32" x14ac:dyDescent="0.2">
      <c r="B40" t="s">
        <v>12</v>
      </c>
      <c r="C40" t="s">
        <v>6</v>
      </c>
      <c r="D40" s="52">
        <v>167</v>
      </c>
      <c r="E40" s="52"/>
      <c r="F40" s="52">
        <v>167</v>
      </c>
      <c r="G40" s="52"/>
      <c r="H40" s="52"/>
      <c r="I40" s="52"/>
      <c r="J40" s="52"/>
      <c r="K40" s="52"/>
      <c r="L40" s="52"/>
      <c r="M40" s="52"/>
      <c r="N40" s="52"/>
      <c r="O40" s="52"/>
      <c r="P40" s="52">
        <v>10</v>
      </c>
      <c r="Q40" s="52">
        <v>10</v>
      </c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</row>
    <row r="41" spans="2:32" x14ac:dyDescent="0.2">
      <c r="C41" t="s">
        <v>19</v>
      </c>
      <c r="D41" s="52">
        <v>214</v>
      </c>
      <c r="E41" s="52">
        <v>26</v>
      </c>
      <c r="F41" s="52">
        <v>188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>
        <v>100</v>
      </c>
      <c r="W41" s="52">
        <v>100</v>
      </c>
      <c r="X41" s="52">
        <v>100</v>
      </c>
      <c r="Y41" s="52">
        <v>100</v>
      </c>
      <c r="Z41" s="52">
        <v>100</v>
      </c>
      <c r="AA41" s="52">
        <v>100</v>
      </c>
      <c r="AB41" s="52">
        <v>100</v>
      </c>
      <c r="AC41" s="52">
        <v>100</v>
      </c>
      <c r="AD41" s="52">
        <v>100</v>
      </c>
      <c r="AE41" s="52">
        <v>100</v>
      </c>
      <c r="AF41" s="52"/>
    </row>
    <row r="42" spans="2:32" x14ac:dyDescent="0.2">
      <c r="C42" t="s">
        <v>20</v>
      </c>
      <c r="D42" s="52">
        <v>98</v>
      </c>
      <c r="E42" s="52"/>
      <c r="F42" s="52">
        <v>98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>
        <v>100</v>
      </c>
      <c r="W42" s="52">
        <v>100</v>
      </c>
      <c r="X42" s="52">
        <v>100</v>
      </c>
      <c r="Y42" s="52">
        <v>100</v>
      </c>
      <c r="Z42" s="52">
        <v>100</v>
      </c>
      <c r="AA42" s="52">
        <v>100</v>
      </c>
      <c r="AB42" s="52">
        <v>100</v>
      </c>
      <c r="AC42" s="52">
        <v>100</v>
      </c>
      <c r="AD42" s="52">
        <v>100</v>
      </c>
      <c r="AE42" s="52"/>
      <c r="AF42" s="52"/>
    </row>
    <row r="43" spans="2:32" x14ac:dyDescent="0.2">
      <c r="C43" t="s">
        <v>21</v>
      </c>
      <c r="D43" s="52">
        <v>314</v>
      </c>
      <c r="E43" s="52">
        <v>82</v>
      </c>
      <c r="F43" s="52">
        <v>232</v>
      </c>
      <c r="G43" s="52"/>
      <c r="H43" s="52"/>
      <c r="I43" s="52"/>
      <c r="J43" s="52"/>
      <c r="K43" s="52"/>
      <c r="L43" s="52"/>
      <c r="M43" s="52"/>
      <c r="N43" s="52">
        <v>33</v>
      </c>
      <c r="O43" s="52">
        <v>66</v>
      </c>
      <c r="P43" s="52">
        <v>100</v>
      </c>
      <c r="Q43" s="52">
        <v>100</v>
      </c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</row>
    <row r="44" spans="2:32" x14ac:dyDescent="0.2">
      <c r="C44" t="s">
        <v>22</v>
      </c>
      <c r="D44" s="52">
        <v>212</v>
      </c>
      <c r="E44" s="52">
        <v>29</v>
      </c>
      <c r="F44" s="52">
        <v>183</v>
      </c>
      <c r="G44" s="52"/>
      <c r="H44" s="52"/>
      <c r="I44" s="52"/>
      <c r="J44" s="52"/>
      <c r="K44" s="52"/>
      <c r="L44" s="52"/>
      <c r="M44" s="52"/>
      <c r="N44" s="52">
        <v>10</v>
      </c>
      <c r="O44" s="52">
        <v>15</v>
      </c>
      <c r="P44" s="52">
        <v>20</v>
      </c>
      <c r="Q44" s="52">
        <v>20</v>
      </c>
      <c r="R44" s="52">
        <v>20</v>
      </c>
      <c r="S44" s="52">
        <v>20</v>
      </c>
      <c r="T44" s="52">
        <v>20</v>
      </c>
      <c r="U44" s="52">
        <v>20</v>
      </c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</row>
    <row r="45" spans="2:32" x14ac:dyDescent="0.2">
      <c r="B45" t="s">
        <v>14</v>
      </c>
      <c r="C45" t="s">
        <v>17</v>
      </c>
      <c r="D45" s="52">
        <v>141</v>
      </c>
      <c r="E45" s="52">
        <v>32</v>
      </c>
      <c r="F45" s="52">
        <v>109</v>
      </c>
      <c r="G45" s="52">
        <v>30</v>
      </c>
      <c r="H45" s="52">
        <v>30</v>
      </c>
      <c r="I45" s="52">
        <v>30</v>
      </c>
      <c r="J45" s="52">
        <v>10</v>
      </c>
      <c r="K45" s="52">
        <v>10</v>
      </c>
      <c r="L45" s="52">
        <v>10</v>
      </c>
      <c r="M45" s="52">
        <v>10</v>
      </c>
      <c r="N45" s="52">
        <v>10</v>
      </c>
      <c r="O45" s="52">
        <v>10</v>
      </c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</row>
    <row r="46" spans="2:32" x14ac:dyDescent="0.2">
      <c r="C46" t="s">
        <v>6</v>
      </c>
      <c r="D46" s="52">
        <v>398</v>
      </c>
      <c r="E46" s="52">
        <v>191</v>
      </c>
      <c r="F46" s="52">
        <v>207</v>
      </c>
      <c r="G46" s="52">
        <v>20</v>
      </c>
      <c r="H46" s="52">
        <v>20</v>
      </c>
      <c r="I46" s="52">
        <v>10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</row>
    <row r="47" spans="2:32" x14ac:dyDescent="0.2">
      <c r="C47" t="s">
        <v>24</v>
      </c>
      <c r="D47" s="52">
        <v>25</v>
      </c>
      <c r="E47" s="52"/>
      <c r="F47" s="52">
        <v>25</v>
      </c>
      <c r="G47" s="52">
        <v>75</v>
      </c>
      <c r="H47" s="52">
        <v>75</v>
      </c>
      <c r="I47" s="52">
        <v>75</v>
      </c>
      <c r="J47" s="52">
        <v>75</v>
      </c>
      <c r="K47" s="52">
        <v>75</v>
      </c>
      <c r="L47" s="52">
        <v>75</v>
      </c>
      <c r="M47" s="52">
        <v>75</v>
      </c>
      <c r="N47" s="52">
        <v>75</v>
      </c>
      <c r="O47" s="52">
        <v>75</v>
      </c>
      <c r="P47" s="52">
        <v>75</v>
      </c>
      <c r="Q47" s="52">
        <v>75</v>
      </c>
      <c r="R47" s="52">
        <v>75</v>
      </c>
      <c r="S47" s="52">
        <v>75</v>
      </c>
      <c r="T47" s="52">
        <v>75</v>
      </c>
      <c r="U47" s="52">
        <v>75</v>
      </c>
      <c r="V47" s="52">
        <v>75</v>
      </c>
      <c r="W47" s="52">
        <v>75</v>
      </c>
      <c r="X47" s="52">
        <v>75</v>
      </c>
      <c r="Y47" s="52"/>
      <c r="Z47" s="52"/>
      <c r="AA47" s="52"/>
      <c r="AB47" s="52"/>
      <c r="AC47" s="52"/>
      <c r="AD47" s="52"/>
      <c r="AE47" s="52"/>
      <c r="AF47" s="52"/>
    </row>
    <row r="48" spans="2:32" x14ac:dyDescent="0.2">
      <c r="C48" t="s">
        <v>9</v>
      </c>
      <c r="D48" s="52">
        <v>141</v>
      </c>
      <c r="E48" s="52">
        <v>64</v>
      </c>
      <c r="F48" s="52">
        <v>77</v>
      </c>
      <c r="G48" s="52">
        <v>10</v>
      </c>
      <c r="H48" s="52">
        <v>10</v>
      </c>
      <c r="I48" s="52">
        <v>20</v>
      </c>
      <c r="J48" s="52">
        <v>10</v>
      </c>
      <c r="K48" s="52">
        <v>10</v>
      </c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</row>
    <row r="49" spans="1:32" x14ac:dyDescent="0.2">
      <c r="C49" t="s">
        <v>26</v>
      </c>
      <c r="D49" s="52">
        <v>68</v>
      </c>
      <c r="E49" s="52"/>
      <c r="F49" s="52">
        <v>68</v>
      </c>
      <c r="G49" s="52">
        <v>60</v>
      </c>
      <c r="H49" s="52">
        <v>60</v>
      </c>
      <c r="I49" s="52">
        <v>60</v>
      </c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</row>
    <row r="50" spans="1:32" x14ac:dyDescent="0.2">
      <c r="C50" t="s">
        <v>11</v>
      </c>
      <c r="D50" s="52">
        <v>1660</v>
      </c>
      <c r="E50" s="52">
        <v>514</v>
      </c>
      <c r="F50" s="52">
        <v>1146</v>
      </c>
      <c r="G50" s="52">
        <v>70</v>
      </c>
      <c r="H50" s="52">
        <v>70</v>
      </c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</row>
    <row r="51" spans="1:32" x14ac:dyDescent="0.2">
      <c r="C51" t="s">
        <v>18</v>
      </c>
      <c r="D51" s="52">
        <v>86</v>
      </c>
      <c r="E51" s="52">
        <v>27</v>
      </c>
      <c r="F51" s="52">
        <v>59</v>
      </c>
      <c r="G51" s="52">
        <v>50</v>
      </c>
      <c r="H51" s="52">
        <v>50</v>
      </c>
      <c r="I51" s="52">
        <v>50</v>
      </c>
      <c r="J51" s="52">
        <v>50</v>
      </c>
      <c r="K51" s="52">
        <v>50</v>
      </c>
      <c r="L51" s="52">
        <v>50</v>
      </c>
      <c r="M51" s="52">
        <v>50</v>
      </c>
      <c r="N51" s="52">
        <v>50</v>
      </c>
      <c r="O51" s="52">
        <v>50</v>
      </c>
      <c r="P51" s="52">
        <v>50</v>
      </c>
      <c r="Q51" s="52">
        <v>50</v>
      </c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</row>
    <row r="52" spans="1:32" x14ac:dyDescent="0.2">
      <c r="C52" t="s">
        <v>25</v>
      </c>
      <c r="D52" s="52">
        <v>183</v>
      </c>
      <c r="E52" s="52">
        <v>41</v>
      </c>
      <c r="F52" s="52">
        <v>142</v>
      </c>
      <c r="G52" s="52">
        <v>100</v>
      </c>
      <c r="H52" s="52">
        <v>100</v>
      </c>
      <c r="I52" s="52">
        <v>40</v>
      </c>
      <c r="J52" s="52">
        <v>40</v>
      </c>
      <c r="K52" s="52">
        <v>40</v>
      </c>
      <c r="L52" s="52">
        <v>40</v>
      </c>
      <c r="M52" s="52">
        <v>40</v>
      </c>
      <c r="N52" s="52">
        <v>40</v>
      </c>
      <c r="O52" s="52">
        <v>40</v>
      </c>
      <c r="P52" s="52">
        <v>40</v>
      </c>
      <c r="Q52" s="52">
        <v>40</v>
      </c>
      <c r="R52" s="52">
        <v>40</v>
      </c>
      <c r="S52" s="52">
        <v>40</v>
      </c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</row>
    <row r="53" spans="1:32" x14ac:dyDescent="0.2">
      <c r="C53" t="s">
        <v>19</v>
      </c>
      <c r="D53" s="52">
        <v>90</v>
      </c>
      <c r="E53" s="52"/>
      <c r="F53" s="52">
        <v>90</v>
      </c>
      <c r="G53" s="52">
        <v>100</v>
      </c>
      <c r="H53" s="52">
        <v>100</v>
      </c>
      <c r="I53" s="52">
        <v>100</v>
      </c>
      <c r="J53" s="52">
        <v>100</v>
      </c>
      <c r="K53" s="52">
        <v>100</v>
      </c>
      <c r="L53" s="52">
        <v>100</v>
      </c>
      <c r="M53" s="52">
        <v>100</v>
      </c>
      <c r="N53" s="52">
        <v>100</v>
      </c>
      <c r="O53" s="52">
        <v>100</v>
      </c>
      <c r="P53" s="52">
        <v>100</v>
      </c>
      <c r="Q53" s="52">
        <v>100</v>
      </c>
      <c r="R53" s="52">
        <v>100</v>
      </c>
      <c r="S53" s="52">
        <v>100</v>
      </c>
      <c r="T53" s="52">
        <v>100</v>
      </c>
      <c r="U53" s="52">
        <v>100</v>
      </c>
      <c r="V53" s="52">
        <v>100</v>
      </c>
      <c r="W53" s="52">
        <v>100</v>
      </c>
      <c r="X53" s="52">
        <v>100</v>
      </c>
      <c r="Y53" s="52">
        <v>100</v>
      </c>
      <c r="Z53" s="52">
        <v>100</v>
      </c>
      <c r="AA53" s="52">
        <v>100</v>
      </c>
      <c r="AB53" s="52">
        <v>100</v>
      </c>
      <c r="AC53" s="52">
        <v>100</v>
      </c>
      <c r="AD53" s="52">
        <v>100</v>
      </c>
      <c r="AE53" s="52">
        <v>100</v>
      </c>
      <c r="AF53" s="52"/>
    </row>
    <row r="54" spans="1:32" x14ac:dyDescent="0.2">
      <c r="C54" t="s">
        <v>27</v>
      </c>
      <c r="D54" s="52">
        <v>240</v>
      </c>
      <c r="E54" s="52">
        <v>32</v>
      </c>
      <c r="F54" s="52">
        <v>208</v>
      </c>
      <c r="G54" s="52">
        <v>100</v>
      </c>
      <c r="H54" s="52">
        <v>100</v>
      </c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</row>
    <row r="55" spans="1:32" x14ac:dyDescent="0.2">
      <c r="C55" t="s">
        <v>21</v>
      </c>
      <c r="D55" s="52">
        <v>186</v>
      </c>
      <c r="E55" s="52">
        <v>45</v>
      </c>
      <c r="F55" s="52">
        <v>141</v>
      </c>
      <c r="G55" s="52">
        <v>100</v>
      </c>
      <c r="H55" s="52">
        <v>100</v>
      </c>
      <c r="I55" s="52">
        <v>100</v>
      </c>
      <c r="J55" s="52">
        <v>100</v>
      </c>
      <c r="K55" s="52">
        <v>100</v>
      </c>
      <c r="L55" s="52">
        <v>100</v>
      </c>
      <c r="M55" s="52">
        <v>100</v>
      </c>
      <c r="N55" s="52">
        <v>100</v>
      </c>
      <c r="O55" s="52">
        <v>100</v>
      </c>
      <c r="P55" s="52">
        <v>100</v>
      </c>
      <c r="Q55" s="52">
        <v>100</v>
      </c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</row>
    <row r="56" spans="1:32" x14ac:dyDescent="0.2">
      <c r="C56" t="s">
        <v>12</v>
      </c>
      <c r="D56" s="52">
        <v>1560</v>
      </c>
      <c r="E56" s="52">
        <v>377</v>
      </c>
      <c r="F56" s="52">
        <v>1183</v>
      </c>
      <c r="G56" s="52">
        <v>100</v>
      </c>
      <c r="H56" s="52">
        <v>100</v>
      </c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</row>
    <row r="57" spans="1:32" x14ac:dyDescent="0.2">
      <c r="C57" t="s">
        <v>22</v>
      </c>
      <c r="D57" s="52">
        <v>361</v>
      </c>
      <c r="E57" s="52">
        <v>27</v>
      </c>
      <c r="F57" s="52">
        <v>334</v>
      </c>
      <c r="G57" s="52">
        <v>100</v>
      </c>
      <c r="H57" s="52">
        <v>100</v>
      </c>
      <c r="I57" s="52">
        <v>100</v>
      </c>
      <c r="J57" s="52">
        <v>100</v>
      </c>
      <c r="K57" s="52">
        <v>100</v>
      </c>
      <c r="L57" s="52">
        <v>100</v>
      </c>
      <c r="M57" s="52">
        <v>100</v>
      </c>
      <c r="N57" s="52">
        <v>100</v>
      </c>
      <c r="O57" s="52">
        <v>100</v>
      </c>
      <c r="P57" s="52">
        <v>100</v>
      </c>
      <c r="Q57" s="52">
        <v>100</v>
      </c>
      <c r="R57" s="52">
        <v>100</v>
      </c>
      <c r="S57" s="52">
        <v>100</v>
      </c>
      <c r="T57" s="52">
        <v>100</v>
      </c>
      <c r="U57" s="52">
        <v>100</v>
      </c>
      <c r="V57" s="52">
        <v>100</v>
      </c>
      <c r="W57" s="52"/>
      <c r="X57" s="52"/>
      <c r="Y57" s="52"/>
      <c r="Z57" s="52"/>
      <c r="AA57" s="52"/>
      <c r="AB57" s="52"/>
      <c r="AC57" s="52"/>
      <c r="AD57" s="52"/>
      <c r="AE57" s="52"/>
      <c r="AF57" s="52"/>
    </row>
    <row r="58" spans="1:32" x14ac:dyDescent="0.2">
      <c r="C58" t="s">
        <v>15</v>
      </c>
      <c r="D58" s="52">
        <v>1044</v>
      </c>
      <c r="E58" s="52">
        <v>282</v>
      </c>
      <c r="F58" s="52">
        <v>762</v>
      </c>
      <c r="G58" s="52">
        <v>100</v>
      </c>
      <c r="H58" s="52">
        <v>100</v>
      </c>
      <c r="I58" s="52">
        <v>100</v>
      </c>
      <c r="J58" s="52">
        <v>100</v>
      </c>
      <c r="K58" s="52">
        <v>100</v>
      </c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</row>
    <row r="59" spans="1:32" x14ac:dyDescent="0.2">
      <c r="B59" t="s">
        <v>15</v>
      </c>
      <c r="C59" t="s">
        <v>24</v>
      </c>
      <c r="D59" s="52">
        <v>132</v>
      </c>
      <c r="E59" s="52">
        <v>7</v>
      </c>
      <c r="F59" s="52">
        <v>125</v>
      </c>
      <c r="G59" s="52"/>
      <c r="H59" s="52"/>
      <c r="I59" s="52"/>
      <c r="J59" s="52"/>
      <c r="K59" s="52"/>
      <c r="L59" s="52"/>
      <c r="M59" s="52"/>
      <c r="N59" s="52"/>
      <c r="O59" s="52">
        <v>100</v>
      </c>
      <c r="P59" s="52">
        <v>100</v>
      </c>
      <c r="Q59" s="52">
        <v>100</v>
      </c>
      <c r="R59" s="52">
        <v>100</v>
      </c>
      <c r="S59" s="52">
        <v>100</v>
      </c>
      <c r="T59" s="52">
        <v>100</v>
      </c>
      <c r="U59" s="52">
        <v>100</v>
      </c>
      <c r="V59" s="52">
        <v>100</v>
      </c>
      <c r="W59" s="52">
        <v>100</v>
      </c>
      <c r="X59" s="52">
        <v>100</v>
      </c>
      <c r="Y59" s="52"/>
      <c r="Z59" s="52"/>
      <c r="AA59" s="52"/>
      <c r="AB59" s="52"/>
      <c r="AC59" s="52"/>
      <c r="AD59" s="52"/>
      <c r="AE59" s="52"/>
      <c r="AF59" s="52"/>
    </row>
    <row r="60" spans="1:32" x14ac:dyDescent="0.2">
      <c r="C60" t="s">
        <v>19</v>
      </c>
      <c r="D60" s="52">
        <v>156</v>
      </c>
      <c r="E60" s="52"/>
      <c r="F60" s="52">
        <v>156</v>
      </c>
      <c r="G60" s="52"/>
      <c r="H60" s="52"/>
      <c r="I60" s="52"/>
      <c r="J60" s="52"/>
      <c r="K60" s="52"/>
      <c r="L60" s="52"/>
      <c r="M60" s="52"/>
      <c r="N60" s="52"/>
      <c r="O60" s="52">
        <v>100</v>
      </c>
      <c r="P60" s="52">
        <v>100</v>
      </c>
      <c r="Q60" s="52">
        <v>100</v>
      </c>
      <c r="R60" s="52">
        <v>100</v>
      </c>
      <c r="S60" s="52">
        <v>100</v>
      </c>
      <c r="T60" s="52">
        <v>100</v>
      </c>
      <c r="U60" s="52">
        <v>100</v>
      </c>
      <c r="V60" s="52">
        <v>100</v>
      </c>
      <c r="W60" s="52">
        <v>100</v>
      </c>
      <c r="X60" s="52">
        <v>100</v>
      </c>
      <c r="Y60" s="52">
        <v>100</v>
      </c>
      <c r="Z60" s="52">
        <v>100</v>
      </c>
      <c r="AA60" s="52">
        <v>100</v>
      </c>
      <c r="AB60" s="52">
        <v>100</v>
      </c>
      <c r="AC60" s="52">
        <v>100</v>
      </c>
      <c r="AD60" s="52">
        <v>100</v>
      </c>
      <c r="AE60" s="52">
        <v>100</v>
      </c>
      <c r="AF60" s="52"/>
    </row>
    <row r="61" spans="1:32" x14ac:dyDescent="0.2">
      <c r="C61" t="s">
        <v>20</v>
      </c>
      <c r="D61" s="52">
        <v>90</v>
      </c>
      <c r="E61" s="52"/>
      <c r="F61" s="52">
        <v>90</v>
      </c>
      <c r="G61" s="52"/>
      <c r="H61" s="52"/>
      <c r="I61" s="52"/>
      <c r="J61" s="52"/>
      <c r="K61" s="52"/>
      <c r="L61" s="52"/>
      <c r="M61" s="52"/>
      <c r="N61" s="52"/>
      <c r="O61" s="52">
        <v>100</v>
      </c>
      <c r="P61" s="52">
        <v>100</v>
      </c>
      <c r="Q61" s="52">
        <v>100</v>
      </c>
      <c r="R61" s="52">
        <v>100</v>
      </c>
      <c r="S61" s="52">
        <v>100</v>
      </c>
      <c r="T61" s="52">
        <v>100</v>
      </c>
      <c r="U61" s="52">
        <v>100</v>
      </c>
      <c r="V61" s="52">
        <v>100</v>
      </c>
      <c r="W61" s="52">
        <v>100</v>
      </c>
      <c r="X61" s="52">
        <v>100</v>
      </c>
      <c r="Y61" s="52">
        <v>100</v>
      </c>
      <c r="Z61" s="52">
        <v>100</v>
      </c>
      <c r="AA61" s="52">
        <v>100</v>
      </c>
      <c r="AB61" s="52">
        <v>100</v>
      </c>
      <c r="AC61" s="52">
        <v>100</v>
      </c>
      <c r="AD61" s="52">
        <v>100</v>
      </c>
      <c r="AE61" s="52"/>
      <c r="AF61" s="52"/>
    </row>
    <row r="62" spans="1:32" x14ac:dyDescent="0.2">
      <c r="C62" t="s">
        <v>22</v>
      </c>
      <c r="D62" s="52">
        <v>270</v>
      </c>
      <c r="E62" s="52">
        <v>12</v>
      </c>
      <c r="F62" s="52">
        <v>258</v>
      </c>
      <c r="G62" s="52"/>
      <c r="H62" s="52"/>
      <c r="I62" s="52"/>
      <c r="J62" s="52"/>
      <c r="K62" s="52"/>
      <c r="L62" s="52"/>
      <c r="M62" s="52"/>
      <c r="N62" s="52"/>
      <c r="O62" s="52">
        <v>40</v>
      </c>
      <c r="P62" s="52">
        <v>40</v>
      </c>
      <c r="Q62" s="52">
        <v>40</v>
      </c>
      <c r="R62" s="52">
        <v>40</v>
      </c>
      <c r="S62" s="52">
        <v>40</v>
      </c>
      <c r="T62" s="52">
        <v>40</v>
      </c>
      <c r="U62" s="52">
        <v>40</v>
      </c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</row>
    <row r="63" spans="1:32" x14ac:dyDescent="0.2">
      <c r="A63" t="s">
        <v>114</v>
      </c>
      <c r="B63" t="s">
        <v>17</v>
      </c>
      <c r="C63" t="s">
        <v>14</v>
      </c>
      <c r="D63" s="52">
        <v>37</v>
      </c>
      <c r="E63" s="52"/>
      <c r="F63" s="52">
        <v>37</v>
      </c>
      <c r="G63" s="52">
        <v>30</v>
      </c>
      <c r="H63" s="52">
        <v>30</v>
      </c>
      <c r="I63" s="52">
        <v>30</v>
      </c>
      <c r="J63" s="52">
        <v>10</v>
      </c>
      <c r="K63" s="52">
        <v>10</v>
      </c>
      <c r="L63" s="52">
        <v>10</v>
      </c>
      <c r="M63" s="52">
        <v>10</v>
      </c>
      <c r="N63" s="52">
        <v>10</v>
      </c>
      <c r="O63" s="52">
        <v>10</v>
      </c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</row>
    <row r="64" spans="1:32" x14ac:dyDescent="0.2">
      <c r="B64" t="s">
        <v>6</v>
      </c>
      <c r="C64" t="s">
        <v>11</v>
      </c>
      <c r="D64" s="52">
        <v>557</v>
      </c>
      <c r="E64" s="52">
        <v>157</v>
      </c>
      <c r="F64" s="52">
        <v>400</v>
      </c>
      <c r="G64" s="52"/>
      <c r="H64" s="52"/>
      <c r="I64" s="52">
        <v>25</v>
      </c>
      <c r="J64" s="52">
        <v>25</v>
      </c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</row>
    <row r="65" spans="2:32" x14ac:dyDescent="0.2">
      <c r="C65" t="s">
        <v>12</v>
      </c>
      <c r="D65" s="52">
        <v>400</v>
      </c>
      <c r="E65" s="52">
        <v>78</v>
      </c>
      <c r="F65" s="52">
        <v>322</v>
      </c>
      <c r="G65" s="52"/>
      <c r="H65" s="52"/>
      <c r="I65" s="52"/>
      <c r="J65" s="52"/>
      <c r="K65" s="52"/>
      <c r="L65" s="52"/>
      <c r="M65" s="52"/>
      <c r="N65" s="52"/>
      <c r="O65" s="52"/>
      <c r="P65" s="52">
        <v>10</v>
      </c>
      <c r="Q65" s="52">
        <v>10</v>
      </c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</row>
    <row r="66" spans="2:32" x14ac:dyDescent="0.2">
      <c r="C66" t="s">
        <v>14</v>
      </c>
      <c r="D66" s="52">
        <v>539</v>
      </c>
      <c r="E66" s="52">
        <v>34</v>
      </c>
      <c r="F66" s="52">
        <v>505</v>
      </c>
      <c r="G66" s="52">
        <v>20</v>
      </c>
      <c r="H66" s="52">
        <v>20</v>
      </c>
      <c r="I66" s="52">
        <v>10</v>
      </c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</row>
    <row r="67" spans="2:32" x14ac:dyDescent="0.2">
      <c r="B67" t="s">
        <v>24</v>
      </c>
      <c r="C67" t="s">
        <v>7</v>
      </c>
      <c r="D67" s="52">
        <v>114</v>
      </c>
      <c r="E67" s="52"/>
      <c r="F67" s="52">
        <v>114</v>
      </c>
      <c r="G67" s="52"/>
      <c r="H67" s="52"/>
      <c r="I67" s="52"/>
      <c r="J67" s="52">
        <v>30</v>
      </c>
      <c r="K67" s="52">
        <v>30</v>
      </c>
      <c r="L67" s="52">
        <v>30</v>
      </c>
      <c r="M67" s="52">
        <v>30</v>
      </c>
      <c r="N67" s="52">
        <v>30</v>
      </c>
      <c r="O67" s="52">
        <v>30</v>
      </c>
      <c r="P67" s="52">
        <v>30</v>
      </c>
      <c r="Q67" s="52">
        <v>30</v>
      </c>
      <c r="R67" s="52">
        <v>30</v>
      </c>
      <c r="S67" s="52">
        <v>30</v>
      </c>
      <c r="T67" s="52">
        <v>30</v>
      </c>
      <c r="U67" s="52">
        <v>30</v>
      </c>
      <c r="V67" s="52">
        <v>30</v>
      </c>
      <c r="W67" s="52">
        <v>30</v>
      </c>
      <c r="X67" s="52">
        <v>30</v>
      </c>
      <c r="Y67" s="52"/>
      <c r="Z67" s="52"/>
      <c r="AA67" s="52"/>
      <c r="AB67" s="52"/>
      <c r="AC67" s="52"/>
      <c r="AD67" s="52"/>
      <c r="AE67" s="52"/>
      <c r="AF67" s="52"/>
    </row>
    <row r="68" spans="2:32" x14ac:dyDescent="0.2">
      <c r="C68" t="s">
        <v>11</v>
      </c>
      <c r="D68" s="52">
        <v>193</v>
      </c>
      <c r="E68" s="52"/>
      <c r="F68" s="52">
        <v>193</v>
      </c>
      <c r="G68" s="52"/>
      <c r="H68" s="52"/>
      <c r="I68" s="52"/>
      <c r="J68" s="52">
        <v>30</v>
      </c>
      <c r="K68" s="52">
        <v>30</v>
      </c>
      <c r="L68" s="52">
        <v>30</v>
      </c>
      <c r="M68" s="52">
        <v>30</v>
      </c>
      <c r="N68" s="52">
        <v>30</v>
      </c>
      <c r="O68" s="52">
        <v>30</v>
      </c>
      <c r="P68" s="52">
        <v>30</v>
      </c>
      <c r="Q68" s="52">
        <v>30</v>
      </c>
      <c r="R68" s="52">
        <v>30</v>
      </c>
      <c r="S68" s="52">
        <v>30</v>
      </c>
      <c r="T68" s="52">
        <v>30</v>
      </c>
      <c r="U68" s="52">
        <v>30</v>
      </c>
      <c r="V68" s="52">
        <v>30</v>
      </c>
      <c r="W68" s="52">
        <v>30</v>
      </c>
      <c r="X68" s="52">
        <v>30</v>
      </c>
      <c r="Y68" s="52"/>
      <c r="Z68" s="52"/>
      <c r="AA68" s="52"/>
      <c r="AB68" s="52"/>
      <c r="AC68" s="52"/>
      <c r="AD68" s="52"/>
      <c r="AE68" s="52"/>
      <c r="AF68" s="52"/>
    </row>
    <row r="69" spans="2:32" x14ac:dyDescent="0.2">
      <c r="C69" t="s">
        <v>14</v>
      </c>
      <c r="D69" s="52">
        <v>305</v>
      </c>
      <c r="E69" s="52"/>
      <c r="F69" s="52">
        <v>305</v>
      </c>
      <c r="G69" s="52">
        <v>75</v>
      </c>
      <c r="H69" s="52">
        <v>75</v>
      </c>
      <c r="I69" s="52">
        <v>75</v>
      </c>
      <c r="J69" s="52">
        <v>75</v>
      </c>
      <c r="K69" s="52">
        <v>75</v>
      </c>
      <c r="L69" s="52">
        <v>75</v>
      </c>
      <c r="M69" s="52">
        <v>75</v>
      </c>
      <c r="N69" s="52">
        <v>75</v>
      </c>
      <c r="O69" s="52">
        <v>75</v>
      </c>
      <c r="P69" s="52">
        <v>75</v>
      </c>
      <c r="Q69" s="52">
        <v>75</v>
      </c>
      <c r="R69" s="52">
        <v>75</v>
      </c>
      <c r="S69" s="52">
        <v>75</v>
      </c>
      <c r="T69" s="52">
        <v>75</v>
      </c>
      <c r="U69" s="52">
        <v>75</v>
      </c>
      <c r="V69" s="52">
        <v>75</v>
      </c>
      <c r="W69" s="52">
        <v>75</v>
      </c>
      <c r="X69" s="52">
        <v>75</v>
      </c>
      <c r="Y69" s="52"/>
      <c r="Z69" s="52"/>
      <c r="AA69" s="52"/>
      <c r="AB69" s="52"/>
      <c r="AC69" s="52"/>
      <c r="AD69" s="52"/>
      <c r="AE69" s="52"/>
      <c r="AF69" s="52"/>
    </row>
    <row r="70" spans="2:32" x14ac:dyDescent="0.2">
      <c r="C70" t="s">
        <v>15</v>
      </c>
      <c r="D70" s="52">
        <v>286</v>
      </c>
      <c r="E70" s="52"/>
      <c r="F70" s="52">
        <v>286</v>
      </c>
      <c r="G70" s="52"/>
      <c r="H70" s="52"/>
      <c r="I70" s="52"/>
      <c r="J70" s="52"/>
      <c r="K70" s="52"/>
      <c r="L70" s="52"/>
      <c r="M70" s="52"/>
      <c r="N70" s="52"/>
      <c r="O70" s="52">
        <v>100</v>
      </c>
      <c r="P70" s="52">
        <v>100</v>
      </c>
      <c r="Q70" s="52">
        <v>100</v>
      </c>
      <c r="R70" s="52">
        <v>100</v>
      </c>
      <c r="S70" s="52">
        <v>100</v>
      </c>
      <c r="T70" s="52">
        <v>100</v>
      </c>
      <c r="U70" s="52">
        <v>100</v>
      </c>
      <c r="V70" s="52">
        <v>100</v>
      </c>
      <c r="W70" s="52">
        <v>100</v>
      </c>
      <c r="X70" s="52">
        <v>100</v>
      </c>
      <c r="Y70" s="52"/>
      <c r="Z70" s="52"/>
      <c r="AA70" s="52"/>
      <c r="AB70" s="52"/>
      <c r="AC70" s="52"/>
      <c r="AD70" s="52"/>
      <c r="AE70" s="52"/>
      <c r="AF70" s="52"/>
    </row>
    <row r="71" spans="2:32" x14ac:dyDescent="0.2">
      <c r="B71" t="s">
        <v>9</v>
      </c>
      <c r="C71" t="s">
        <v>10</v>
      </c>
      <c r="D71" s="52">
        <v>55</v>
      </c>
      <c r="E71" s="52">
        <v>18</v>
      </c>
      <c r="F71" s="52">
        <v>37</v>
      </c>
      <c r="G71" s="52"/>
      <c r="H71" s="52"/>
      <c r="I71" s="52"/>
      <c r="J71" s="52">
        <v>30</v>
      </c>
      <c r="K71" s="52">
        <v>30</v>
      </c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</row>
    <row r="72" spans="2:32" x14ac:dyDescent="0.2">
      <c r="C72" t="s">
        <v>11</v>
      </c>
      <c r="D72" s="52">
        <v>68</v>
      </c>
      <c r="E72" s="52">
        <v>16</v>
      </c>
      <c r="F72" s="52">
        <v>52</v>
      </c>
      <c r="G72" s="52"/>
      <c r="H72" s="52"/>
      <c r="I72" s="52"/>
      <c r="J72" s="52">
        <v>30</v>
      </c>
      <c r="K72" s="52">
        <v>30</v>
      </c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</row>
    <row r="73" spans="2:32" x14ac:dyDescent="0.2">
      <c r="C73" t="s">
        <v>19</v>
      </c>
      <c r="D73" s="52">
        <v>31</v>
      </c>
      <c r="E73" s="52">
        <v>13</v>
      </c>
      <c r="F73" s="52">
        <v>18</v>
      </c>
      <c r="G73" s="52"/>
      <c r="H73" s="52"/>
      <c r="I73" s="52"/>
      <c r="J73" s="52"/>
      <c r="K73" s="52"/>
      <c r="L73" s="52"/>
      <c r="M73" s="52"/>
      <c r="N73" s="52"/>
      <c r="O73" s="52">
        <v>10</v>
      </c>
      <c r="P73" s="52">
        <v>10</v>
      </c>
      <c r="Q73" s="52">
        <v>10</v>
      </c>
      <c r="R73" s="52">
        <v>10</v>
      </c>
      <c r="S73" s="52">
        <v>10</v>
      </c>
      <c r="T73" s="52">
        <v>10</v>
      </c>
      <c r="U73" s="52">
        <v>10</v>
      </c>
      <c r="V73" s="52">
        <v>10</v>
      </c>
      <c r="W73" s="52">
        <v>10</v>
      </c>
      <c r="X73" s="52">
        <v>10</v>
      </c>
      <c r="Y73" s="52">
        <v>10</v>
      </c>
      <c r="Z73" s="52">
        <v>10</v>
      </c>
      <c r="AA73" s="52">
        <v>10</v>
      </c>
      <c r="AB73" s="52">
        <v>10</v>
      </c>
      <c r="AC73" s="52">
        <v>10</v>
      </c>
      <c r="AD73" s="52">
        <v>10</v>
      </c>
      <c r="AE73" s="52">
        <v>10</v>
      </c>
      <c r="AF73" s="52"/>
    </row>
    <row r="74" spans="2:32" x14ac:dyDescent="0.2">
      <c r="C74" t="s">
        <v>12</v>
      </c>
      <c r="D74" s="52">
        <v>43</v>
      </c>
      <c r="E74" s="52"/>
      <c r="F74" s="52">
        <v>43</v>
      </c>
      <c r="G74" s="52"/>
      <c r="H74" s="52"/>
      <c r="I74" s="52"/>
      <c r="J74" s="52"/>
      <c r="K74" s="52"/>
      <c r="L74" s="52"/>
      <c r="M74" s="52"/>
      <c r="N74" s="52">
        <v>10</v>
      </c>
      <c r="O74" s="52">
        <v>10</v>
      </c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2:32" x14ac:dyDescent="0.2">
      <c r="C75" t="s">
        <v>14</v>
      </c>
      <c r="D75" s="52">
        <v>117</v>
      </c>
      <c r="E75" s="52">
        <v>43</v>
      </c>
      <c r="F75" s="52">
        <v>74</v>
      </c>
      <c r="G75" s="52">
        <v>10</v>
      </c>
      <c r="H75" s="52">
        <v>10</v>
      </c>
      <c r="I75" s="52">
        <v>20</v>
      </c>
      <c r="J75" s="52">
        <v>10</v>
      </c>
      <c r="K75" s="52">
        <v>10</v>
      </c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</row>
    <row r="76" spans="2:32" x14ac:dyDescent="0.2">
      <c r="B76" t="s">
        <v>28</v>
      </c>
      <c r="C76" t="s">
        <v>14</v>
      </c>
      <c r="D76" s="52">
        <v>125</v>
      </c>
      <c r="E76" s="52"/>
      <c r="F76" s="52">
        <v>125</v>
      </c>
      <c r="G76" s="52">
        <v>100</v>
      </c>
      <c r="H76" s="52">
        <v>100</v>
      </c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</row>
    <row r="77" spans="2:32" x14ac:dyDescent="0.2">
      <c r="B77" t="s">
        <v>26</v>
      </c>
      <c r="C77" t="s">
        <v>14</v>
      </c>
      <c r="D77" s="52">
        <v>52</v>
      </c>
      <c r="E77" s="52">
        <v>2</v>
      </c>
      <c r="F77" s="52">
        <v>50</v>
      </c>
      <c r="G77" s="52">
        <v>60</v>
      </c>
      <c r="H77" s="52">
        <v>60</v>
      </c>
      <c r="I77" s="52">
        <v>60</v>
      </c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</row>
    <row r="78" spans="2:32" x14ac:dyDescent="0.2">
      <c r="B78" t="s">
        <v>11</v>
      </c>
      <c r="C78" t="s">
        <v>14</v>
      </c>
      <c r="D78" s="52">
        <v>1657</v>
      </c>
      <c r="E78" s="52">
        <v>254</v>
      </c>
      <c r="F78" s="52">
        <v>1403</v>
      </c>
      <c r="G78" s="52">
        <v>70</v>
      </c>
      <c r="H78" s="52">
        <v>70</v>
      </c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</row>
    <row r="79" spans="2:32" x14ac:dyDescent="0.2">
      <c r="B79" t="s">
        <v>18</v>
      </c>
      <c r="C79" t="s">
        <v>11</v>
      </c>
      <c r="D79" s="52">
        <v>34</v>
      </c>
      <c r="E79" s="52"/>
      <c r="F79" s="52">
        <v>34</v>
      </c>
      <c r="G79" s="52"/>
      <c r="H79" s="52"/>
      <c r="I79" s="52"/>
      <c r="J79" s="52">
        <v>90</v>
      </c>
      <c r="K79" s="52">
        <v>90</v>
      </c>
      <c r="L79" s="52">
        <v>90</v>
      </c>
      <c r="M79" s="52">
        <v>90</v>
      </c>
      <c r="N79" s="52">
        <v>90</v>
      </c>
      <c r="O79" s="52">
        <v>90</v>
      </c>
      <c r="P79" s="52">
        <v>90</v>
      </c>
      <c r="Q79" s="52">
        <v>90</v>
      </c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</row>
    <row r="80" spans="2:32" x14ac:dyDescent="0.2">
      <c r="C80" t="s">
        <v>14</v>
      </c>
      <c r="D80" s="52">
        <v>202</v>
      </c>
      <c r="E80" s="52">
        <v>8</v>
      </c>
      <c r="F80" s="52">
        <v>194</v>
      </c>
      <c r="G80" s="52">
        <v>50</v>
      </c>
      <c r="H80" s="52">
        <v>50</v>
      </c>
      <c r="I80" s="52">
        <v>50</v>
      </c>
      <c r="J80" s="52">
        <v>50</v>
      </c>
      <c r="K80" s="52">
        <v>50</v>
      </c>
      <c r="L80" s="52">
        <v>50</v>
      </c>
      <c r="M80" s="52">
        <v>50</v>
      </c>
      <c r="N80" s="52">
        <v>50</v>
      </c>
      <c r="O80" s="52">
        <v>50</v>
      </c>
      <c r="P80" s="52">
        <v>50</v>
      </c>
      <c r="Q80" s="52">
        <v>50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</row>
    <row r="81" spans="2:32" x14ac:dyDescent="0.2">
      <c r="B81" t="s">
        <v>25</v>
      </c>
      <c r="C81" t="s">
        <v>14</v>
      </c>
      <c r="D81" s="52">
        <v>174</v>
      </c>
      <c r="E81" s="52"/>
      <c r="F81" s="52">
        <v>174</v>
      </c>
      <c r="G81" s="52">
        <v>100</v>
      </c>
      <c r="H81" s="52">
        <v>100</v>
      </c>
      <c r="I81" s="52">
        <v>40</v>
      </c>
      <c r="J81" s="52">
        <v>40</v>
      </c>
      <c r="K81" s="52">
        <v>40</v>
      </c>
      <c r="L81" s="52">
        <v>40</v>
      </c>
      <c r="M81" s="52">
        <v>40</v>
      </c>
      <c r="N81" s="52">
        <v>40</v>
      </c>
      <c r="O81" s="52">
        <v>40</v>
      </c>
      <c r="P81" s="52">
        <v>40</v>
      </c>
      <c r="Q81" s="52">
        <v>40</v>
      </c>
      <c r="R81" s="52">
        <v>40</v>
      </c>
      <c r="S81" s="52">
        <v>40</v>
      </c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</row>
    <row r="82" spans="2:32" x14ac:dyDescent="0.2">
      <c r="B82" t="s">
        <v>19</v>
      </c>
      <c r="C82" t="s">
        <v>8</v>
      </c>
      <c r="D82" s="52">
        <v>82</v>
      </c>
      <c r="E82" s="52"/>
      <c r="F82" s="52">
        <v>82</v>
      </c>
      <c r="G82" s="52"/>
      <c r="H82" s="52"/>
      <c r="I82" s="52"/>
      <c r="J82" s="52">
        <v>60</v>
      </c>
      <c r="K82" s="52">
        <v>60</v>
      </c>
      <c r="L82" s="52">
        <v>60</v>
      </c>
      <c r="M82" s="52">
        <v>60</v>
      </c>
      <c r="N82" s="52">
        <v>60</v>
      </c>
      <c r="O82" s="52">
        <v>60</v>
      </c>
      <c r="P82" s="52">
        <v>60</v>
      </c>
      <c r="Q82" s="52">
        <v>60</v>
      </c>
      <c r="R82" s="52">
        <v>60</v>
      </c>
      <c r="S82" s="52">
        <v>60</v>
      </c>
      <c r="T82" s="52">
        <v>60</v>
      </c>
      <c r="U82" s="52">
        <v>60</v>
      </c>
      <c r="V82" s="52">
        <v>60</v>
      </c>
      <c r="W82" s="52">
        <v>60</v>
      </c>
      <c r="X82" s="52">
        <v>60</v>
      </c>
      <c r="Y82" s="52">
        <v>60</v>
      </c>
      <c r="Z82" s="52">
        <v>60</v>
      </c>
      <c r="AA82" s="52">
        <v>60</v>
      </c>
      <c r="AB82" s="52">
        <v>60</v>
      </c>
      <c r="AC82" s="52">
        <v>60</v>
      </c>
      <c r="AD82" s="52">
        <v>60</v>
      </c>
      <c r="AE82" s="52">
        <v>60</v>
      </c>
      <c r="AF82" s="52"/>
    </row>
    <row r="83" spans="2:32" x14ac:dyDescent="0.2">
      <c r="C83" t="s">
        <v>11</v>
      </c>
      <c r="D83" s="52">
        <v>38</v>
      </c>
      <c r="E83" s="52"/>
      <c r="F83" s="52">
        <v>38</v>
      </c>
      <c r="G83" s="52"/>
      <c r="H83" s="52"/>
      <c r="I83" s="52"/>
      <c r="J83" s="52">
        <v>100</v>
      </c>
      <c r="K83" s="52">
        <v>100</v>
      </c>
      <c r="L83" s="52">
        <v>100</v>
      </c>
      <c r="M83" s="52">
        <v>100</v>
      </c>
      <c r="N83" s="52">
        <v>100</v>
      </c>
      <c r="O83" s="52">
        <v>100</v>
      </c>
      <c r="P83" s="52">
        <v>100</v>
      </c>
      <c r="Q83" s="52">
        <v>100</v>
      </c>
      <c r="R83" s="52">
        <v>100</v>
      </c>
      <c r="S83" s="52">
        <v>100</v>
      </c>
      <c r="T83" s="52">
        <v>100</v>
      </c>
      <c r="U83" s="52">
        <v>100</v>
      </c>
      <c r="V83" s="52">
        <v>100</v>
      </c>
      <c r="W83" s="52">
        <v>100</v>
      </c>
      <c r="X83" s="52">
        <v>100</v>
      </c>
      <c r="Y83" s="52">
        <v>100</v>
      </c>
      <c r="Z83" s="52">
        <v>100</v>
      </c>
      <c r="AA83" s="52">
        <v>100</v>
      </c>
      <c r="AB83" s="52">
        <v>100</v>
      </c>
      <c r="AC83" s="52">
        <v>100</v>
      </c>
      <c r="AD83" s="52">
        <v>100</v>
      </c>
      <c r="AE83" s="52">
        <v>100</v>
      </c>
      <c r="AF83" s="52"/>
    </row>
    <row r="84" spans="2:32" x14ac:dyDescent="0.2">
      <c r="C84" t="s">
        <v>21</v>
      </c>
      <c r="D84" s="52">
        <v>167</v>
      </c>
      <c r="E84" s="52">
        <v>64</v>
      </c>
      <c r="F84" s="52">
        <v>103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>
        <v>90</v>
      </c>
      <c r="T84" s="52">
        <v>90</v>
      </c>
      <c r="U84" s="52">
        <v>90</v>
      </c>
      <c r="V84" s="52">
        <v>90</v>
      </c>
      <c r="W84" s="52">
        <v>90</v>
      </c>
      <c r="X84" s="52">
        <v>90</v>
      </c>
      <c r="Y84" s="52">
        <v>90</v>
      </c>
      <c r="Z84" s="52">
        <v>90</v>
      </c>
      <c r="AA84" s="52">
        <v>90</v>
      </c>
      <c r="AB84" s="52">
        <v>90</v>
      </c>
      <c r="AC84" s="52">
        <v>90</v>
      </c>
      <c r="AD84" s="52">
        <v>90</v>
      </c>
      <c r="AE84" s="52">
        <v>90</v>
      </c>
      <c r="AF84" s="52"/>
    </row>
    <row r="85" spans="2:32" x14ac:dyDescent="0.2">
      <c r="C85" t="s">
        <v>12</v>
      </c>
      <c r="D85" s="52">
        <v>66</v>
      </c>
      <c r="E85" s="52">
        <v>14</v>
      </c>
      <c r="F85" s="52">
        <v>52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>
        <v>100</v>
      </c>
      <c r="W85" s="52">
        <v>100</v>
      </c>
      <c r="X85" s="52">
        <v>100</v>
      </c>
      <c r="Y85" s="52">
        <v>100</v>
      </c>
      <c r="Z85" s="52">
        <v>100</v>
      </c>
      <c r="AA85" s="52">
        <v>100</v>
      </c>
      <c r="AB85" s="52">
        <v>100</v>
      </c>
      <c r="AC85" s="52">
        <v>100</v>
      </c>
      <c r="AD85" s="52">
        <v>100</v>
      </c>
      <c r="AE85" s="52">
        <v>100</v>
      </c>
      <c r="AF85" s="52"/>
    </row>
    <row r="86" spans="2:32" x14ac:dyDescent="0.2">
      <c r="C86" t="s">
        <v>22</v>
      </c>
      <c r="D86" s="52">
        <v>696</v>
      </c>
      <c r="E86" s="52">
        <v>309</v>
      </c>
      <c r="F86" s="52">
        <v>387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>
        <v>30</v>
      </c>
      <c r="Z86" s="52">
        <v>30</v>
      </c>
      <c r="AA86" s="52">
        <v>30</v>
      </c>
      <c r="AB86" s="52">
        <v>30</v>
      </c>
      <c r="AC86" s="52">
        <v>30</v>
      </c>
      <c r="AD86" s="52">
        <v>30</v>
      </c>
      <c r="AE86" s="52">
        <v>30</v>
      </c>
      <c r="AF86" s="52"/>
    </row>
    <row r="87" spans="2:32" x14ac:dyDescent="0.2">
      <c r="C87" t="s">
        <v>14</v>
      </c>
      <c r="D87" s="52">
        <v>43</v>
      </c>
      <c r="E87" s="52">
        <v>19</v>
      </c>
      <c r="F87" s="52">
        <v>24</v>
      </c>
      <c r="G87" s="52">
        <v>100</v>
      </c>
      <c r="H87" s="52">
        <v>100</v>
      </c>
      <c r="I87" s="52">
        <v>100</v>
      </c>
      <c r="J87" s="52">
        <v>100</v>
      </c>
      <c r="K87" s="52">
        <v>100</v>
      </c>
      <c r="L87" s="52">
        <v>100</v>
      </c>
      <c r="M87" s="52">
        <v>100</v>
      </c>
      <c r="N87" s="52">
        <v>100</v>
      </c>
      <c r="O87" s="52">
        <v>100</v>
      </c>
      <c r="P87" s="52">
        <v>100</v>
      </c>
      <c r="Q87" s="52">
        <v>100</v>
      </c>
      <c r="R87" s="52">
        <v>100</v>
      </c>
      <c r="S87" s="52">
        <v>100</v>
      </c>
      <c r="T87" s="52">
        <v>100</v>
      </c>
      <c r="U87" s="52">
        <v>100</v>
      </c>
      <c r="V87" s="52">
        <v>100</v>
      </c>
      <c r="W87" s="52">
        <v>100</v>
      </c>
      <c r="X87" s="52">
        <v>100</v>
      </c>
      <c r="Y87" s="52">
        <v>100</v>
      </c>
      <c r="Z87" s="52">
        <v>100</v>
      </c>
      <c r="AA87" s="52">
        <v>100</v>
      </c>
      <c r="AB87" s="52">
        <v>100</v>
      </c>
      <c r="AC87" s="52">
        <v>100</v>
      </c>
      <c r="AD87" s="52">
        <v>100</v>
      </c>
      <c r="AE87" s="52">
        <v>100</v>
      </c>
      <c r="AF87" s="52"/>
    </row>
    <row r="88" spans="2:32" x14ac:dyDescent="0.2">
      <c r="C88" t="s">
        <v>15</v>
      </c>
      <c r="D88" s="52">
        <v>71</v>
      </c>
      <c r="E88" s="52">
        <v>10</v>
      </c>
      <c r="F88" s="52">
        <v>61</v>
      </c>
      <c r="G88" s="52"/>
      <c r="H88" s="52"/>
      <c r="I88" s="52"/>
      <c r="J88" s="52"/>
      <c r="K88" s="52"/>
      <c r="L88" s="52"/>
      <c r="M88" s="52"/>
      <c r="N88" s="52"/>
      <c r="O88" s="52">
        <v>100</v>
      </c>
      <c r="P88" s="52">
        <v>100</v>
      </c>
      <c r="Q88" s="52">
        <v>100</v>
      </c>
      <c r="R88" s="52">
        <v>100</v>
      </c>
      <c r="S88" s="52">
        <v>100</v>
      </c>
      <c r="T88" s="52">
        <v>100</v>
      </c>
      <c r="U88" s="52">
        <v>100</v>
      </c>
      <c r="V88" s="52">
        <v>100</v>
      </c>
      <c r="W88" s="52">
        <v>100</v>
      </c>
      <c r="X88" s="52">
        <v>100</v>
      </c>
      <c r="Y88" s="52">
        <v>100</v>
      </c>
      <c r="Z88" s="52">
        <v>100</v>
      </c>
      <c r="AA88" s="52">
        <v>100</v>
      </c>
      <c r="AB88" s="52">
        <v>100</v>
      </c>
      <c r="AC88" s="52">
        <v>100</v>
      </c>
      <c r="AD88" s="52">
        <v>100</v>
      </c>
      <c r="AE88" s="52">
        <v>100</v>
      </c>
      <c r="AF88" s="52"/>
    </row>
    <row r="89" spans="2:32" x14ac:dyDescent="0.2">
      <c r="B89" t="s">
        <v>20</v>
      </c>
      <c r="C89" t="s">
        <v>7</v>
      </c>
      <c r="D89" s="52">
        <v>193</v>
      </c>
      <c r="E89" s="52"/>
      <c r="F89" s="52">
        <v>193</v>
      </c>
      <c r="G89" s="52"/>
      <c r="H89" s="52"/>
      <c r="I89" s="52"/>
      <c r="J89" s="52">
        <v>80</v>
      </c>
      <c r="K89" s="52">
        <v>80</v>
      </c>
      <c r="L89" s="52">
        <v>80</v>
      </c>
      <c r="M89" s="52">
        <v>80</v>
      </c>
      <c r="N89" s="52">
        <v>80</v>
      </c>
      <c r="O89" s="52">
        <v>80</v>
      </c>
      <c r="P89" s="52">
        <v>80</v>
      </c>
      <c r="Q89" s="52">
        <v>80</v>
      </c>
      <c r="R89" s="52">
        <v>80</v>
      </c>
      <c r="S89" s="52">
        <v>80</v>
      </c>
      <c r="T89" s="52">
        <v>80</v>
      </c>
      <c r="U89" s="52">
        <v>80</v>
      </c>
      <c r="V89" s="52">
        <v>80</v>
      </c>
      <c r="W89" s="52">
        <v>80</v>
      </c>
      <c r="X89" s="52">
        <v>80</v>
      </c>
      <c r="Y89" s="52">
        <v>80</v>
      </c>
      <c r="Z89" s="52">
        <v>80</v>
      </c>
      <c r="AA89" s="52">
        <v>80</v>
      </c>
      <c r="AB89" s="52">
        <v>80</v>
      </c>
      <c r="AC89" s="52">
        <v>80</v>
      </c>
      <c r="AD89" s="52">
        <v>80</v>
      </c>
      <c r="AE89" s="52">
        <v>80</v>
      </c>
      <c r="AF89" s="52"/>
    </row>
    <row r="90" spans="2:32" x14ac:dyDescent="0.2">
      <c r="C90" t="s">
        <v>8</v>
      </c>
      <c r="D90" s="52">
        <v>51</v>
      </c>
      <c r="E90" s="52"/>
      <c r="F90" s="52">
        <v>51</v>
      </c>
      <c r="G90" s="52"/>
      <c r="H90" s="52"/>
      <c r="I90" s="52"/>
      <c r="J90" s="52">
        <v>90</v>
      </c>
      <c r="K90" s="52">
        <v>90</v>
      </c>
      <c r="L90" s="52">
        <v>90</v>
      </c>
      <c r="M90" s="52">
        <v>90</v>
      </c>
      <c r="N90" s="52">
        <v>90</v>
      </c>
      <c r="O90" s="52">
        <v>90</v>
      </c>
      <c r="P90" s="52">
        <v>90</v>
      </c>
      <c r="Q90" s="52">
        <v>90</v>
      </c>
      <c r="R90" s="52">
        <v>90</v>
      </c>
      <c r="S90" s="52">
        <v>90</v>
      </c>
      <c r="T90" s="52">
        <v>90</v>
      </c>
      <c r="U90" s="52">
        <v>90</v>
      </c>
      <c r="V90" s="52">
        <v>90</v>
      </c>
      <c r="W90" s="52">
        <v>90</v>
      </c>
      <c r="X90" s="52">
        <v>90</v>
      </c>
      <c r="Y90" s="52">
        <v>90</v>
      </c>
      <c r="Z90" s="52">
        <v>90</v>
      </c>
      <c r="AA90" s="52">
        <v>90</v>
      </c>
      <c r="AB90" s="52">
        <v>90</v>
      </c>
      <c r="AC90" s="52">
        <v>90</v>
      </c>
      <c r="AD90" s="52">
        <v>90</v>
      </c>
      <c r="AE90" s="52"/>
      <c r="AF90" s="52"/>
    </row>
    <row r="91" spans="2:32" x14ac:dyDescent="0.2">
      <c r="C91" t="s">
        <v>10</v>
      </c>
      <c r="D91" s="52">
        <v>44</v>
      </c>
      <c r="E91" s="52"/>
      <c r="F91" s="52">
        <v>44</v>
      </c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>
        <v>90</v>
      </c>
      <c r="AA91" s="52">
        <v>90</v>
      </c>
      <c r="AB91" s="52">
        <v>90</v>
      </c>
      <c r="AC91" s="52">
        <v>90</v>
      </c>
      <c r="AD91" s="52">
        <v>90</v>
      </c>
      <c r="AE91" s="52"/>
      <c r="AF91" s="52"/>
    </row>
    <row r="92" spans="2:32" x14ac:dyDescent="0.2">
      <c r="C92" t="s">
        <v>11</v>
      </c>
      <c r="D92" s="52">
        <v>119</v>
      </c>
      <c r="E92" s="52">
        <v>5</v>
      </c>
      <c r="F92" s="52">
        <v>114</v>
      </c>
      <c r="G92" s="52"/>
      <c r="H92" s="52"/>
      <c r="I92" s="52"/>
      <c r="J92" s="52">
        <v>70</v>
      </c>
      <c r="K92" s="52">
        <v>70</v>
      </c>
      <c r="L92" s="52">
        <v>70</v>
      </c>
      <c r="M92" s="52">
        <v>70</v>
      </c>
      <c r="N92" s="52">
        <v>70</v>
      </c>
      <c r="O92" s="52">
        <v>70</v>
      </c>
      <c r="P92" s="52">
        <v>70</v>
      </c>
      <c r="Q92" s="52">
        <v>70</v>
      </c>
      <c r="R92" s="52">
        <v>70</v>
      </c>
      <c r="S92" s="52">
        <v>70</v>
      </c>
      <c r="T92" s="52">
        <v>70</v>
      </c>
      <c r="U92" s="52">
        <v>70</v>
      </c>
      <c r="V92" s="52">
        <v>70</v>
      </c>
      <c r="W92" s="52">
        <v>70</v>
      </c>
      <c r="X92" s="52">
        <v>70</v>
      </c>
      <c r="Y92" s="52">
        <v>70</v>
      </c>
      <c r="Z92" s="52">
        <v>70</v>
      </c>
      <c r="AA92" s="52">
        <v>70</v>
      </c>
      <c r="AB92" s="52">
        <v>70</v>
      </c>
      <c r="AC92" s="52">
        <v>70</v>
      </c>
      <c r="AD92" s="52">
        <v>70</v>
      </c>
      <c r="AE92" s="52"/>
      <c r="AF92" s="52"/>
    </row>
    <row r="93" spans="2:32" x14ac:dyDescent="0.2">
      <c r="C93" t="s">
        <v>25</v>
      </c>
      <c r="D93" s="52">
        <v>262</v>
      </c>
      <c r="E93" s="52">
        <v>87</v>
      </c>
      <c r="F93" s="52">
        <v>175</v>
      </c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>
        <v>60</v>
      </c>
      <c r="AA93" s="52">
        <v>60</v>
      </c>
      <c r="AB93" s="52">
        <v>60</v>
      </c>
      <c r="AC93" s="52">
        <v>60</v>
      </c>
      <c r="AD93" s="52">
        <v>60</v>
      </c>
      <c r="AE93" s="52"/>
      <c r="AF93" s="52"/>
    </row>
    <row r="94" spans="2:32" x14ac:dyDescent="0.2">
      <c r="C94" t="s">
        <v>27</v>
      </c>
      <c r="D94" s="52">
        <v>66</v>
      </c>
      <c r="E94" s="52">
        <v>17</v>
      </c>
      <c r="F94" s="52">
        <v>49</v>
      </c>
      <c r="G94" s="52"/>
      <c r="H94" s="52"/>
      <c r="I94" s="52"/>
      <c r="J94" s="52">
        <v>10</v>
      </c>
      <c r="K94" s="52">
        <v>10</v>
      </c>
      <c r="L94" s="52">
        <v>10</v>
      </c>
      <c r="M94" s="52">
        <v>10</v>
      </c>
      <c r="N94" s="52">
        <v>10</v>
      </c>
      <c r="O94" s="52">
        <v>10</v>
      </c>
      <c r="P94" s="52">
        <v>10</v>
      </c>
      <c r="Q94" s="52">
        <v>10</v>
      </c>
      <c r="R94" s="52">
        <v>10</v>
      </c>
      <c r="S94" s="52">
        <v>10</v>
      </c>
      <c r="T94" s="52">
        <v>10</v>
      </c>
      <c r="U94" s="52">
        <v>10</v>
      </c>
      <c r="V94" s="52">
        <v>10</v>
      </c>
      <c r="W94" s="52">
        <v>10</v>
      </c>
      <c r="X94" s="52">
        <v>10</v>
      </c>
      <c r="Y94" s="52">
        <v>10</v>
      </c>
      <c r="Z94" s="52">
        <v>10</v>
      </c>
      <c r="AA94" s="52">
        <v>10</v>
      </c>
      <c r="AB94" s="52">
        <v>10</v>
      </c>
      <c r="AC94" s="52">
        <v>10</v>
      </c>
      <c r="AD94" s="52">
        <v>10</v>
      </c>
      <c r="AE94" s="52"/>
      <c r="AF94" s="52"/>
    </row>
    <row r="95" spans="2:32" x14ac:dyDescent="0.2">
      <c r="C95" t="s">
        <v>21</v>
      </c>
      <c r="D95" s="52">
        <v>361</v>
      </c>
      <c r="E95" s="52">
        <v>47</v>
      </c>
      <c r="F95" s="52">
        <v>314</v>
      </c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>
        <v>100</v>
      </c>
      <c r="T95" s="52">
        <v>100</v>
      </c>
      <c r="U95" s="52">
        <v>100</v>
      </c>
      <c r="V95" s="52">
        <v>100</v>
      </c>
      <c r="W95" s="52">
        <v>100</v>
      </c>
      <c r="X95" s="52">
        <v>100</v>
      </c>
      <c r="Y95" s="52">
        <v>100</v>
      </c>
      <c r="Z95" s="52">
        <v>100</v>
      </c>
      <c r="AA95" s="52">
        <v>100</v>
      </c>
      <c r="AB95" s="52">
        <v>100</v>
      </c>
      <c r="AC95" s="52">
        <v>100</v>
      </c>
      <c r="AD95" s="52">
        <v>100</v>
      </c>
      <c r="AE95" s="52"/>
      <c r="AF95" s="52"/>
    </row>
    <row r="96" spans="2:32" x14ac:dyDescent="0.2">
      <c r="C96" t="s">
        <v>12</v>
      </c>
      <c r="D96" s="52">
        <v>160</v>
      </c>
      <c r="E96" s="52"/>
      <c r="F96" s="52">
        <v>160</v>
      </c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>
        <v>100</v>
      </c>
      <c r="W96" s="52">
        <v>100</v>
      </c>
      <c r="X96" s="52">
        <v>100</v>
      </c>
      <c r="Y96" s="52">
        <v>100</v>
      </c>
      <c r="Z96" s="52">
        <v>100</v>
      </c>
      <c r="AA96" s="52">
        <v>100</v>
      </c>
      <c r="AB96" s="52">
        <v>100</v>
      </c>
      <c r="AC96" s="52">
        <v>100</v>
      </c>
      <c r="AD96" s="52">
        <v>100</v>
      </c>
      <c r="AE96" s="52"/>
      <c r="AF96" s="52"/>
    </row>
    <row r="97" spans="2:32" x14ac:dyDescent="0.2">
      <c r="C97" t="s">
        <v>13</v>
      </c>
      <c r="D97" s="52">
        <v>39</v>
      </c>
      <c r="E97" s="52">
        <v>21</v>
      </c>
      <c r="F97" s="52">
        <v>18</v>
      </c>
      <c r="G97" s="52"/>
      <c r="H97" s="52"/>
      <c r="I97" s="52"/>
      <c r="J97" s="52"/>
      <c r="K97" s="52"/>
      <c r="L97" s="52"/>
      <c r="M97" s="52"/>
      <c r="N97" s="52"/>
      <c r="O97" s="52">
        <v>10</v>
      </c>
      <c r="P97" s="52">
        <v>10</v>
      </c>
      <c r="Q97" s="52">
        <v>10</v>
      </c>
      <c r="R97" s="52">
        <v>10</v>
      </c>
      <c r="S97" s="52">
        <v>10</v>
      </c>
      <c r="T97" s="52">
        <v>10</v>
      </c>
      <c r="U97" s="52">
        <v>10</v>
      </c>
      <c r="V97" s="52">
        <v>10</v>
      </c>
      <c r="W97" s="52">
        <v>10</v>
      </c>
      <c r="X97" s="52">
        <v>10</v>
      </c>
      <c r="Y97" s="52">
        <v>10</v>
      </c>
      <c r="Z97" s="52">
        <v>10</v>
      </c>
      <c r="AA97" s="52">
        <v>10</v>
      </c>
      <c r="AB97" s="52">
        <v>10</v>
      </c>
      <c r="AC97" s="52">
        <v>10</v>
      </c>
      <c r="AD97" s="52">
        <v>10</v>
      </c>
      <c r="AE97" s="52"/>
      <c r="AF97" s="52"/>
    </row>
    <row r="98" spans="2:32" x14ac:dyDescent="0.2">
      <c r="C98" t="s">
        <v>22</v>
      </c>
      <c r="D98" s="52">
        <v>828</v>
      </c>
      <c r="E98" s="52">
        <v>78</v>
      </c>
      <c r="F98" s="52">
        <v>750</v>
      </c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>
        <v>20</v>
      </c>
      <c r="Z98" s="52">
        <v>20</v>
      </c>
      <c r="AA98" s="52">
        <v>20</v>
      </c>
      <c r="AB98" s="52">
        <v>20</v>
      </c>
      <c r="AC98" s="52">
        <v>20</v>
      </c>
      <c r="AD98" s="52">
        <v>20</v>
      </c>
      <c r="AE98" s="52"/>
      <c r="AF98" s="52"/>
    </row>
    <row r="99" spans="2:32" x14ac:dyDescent="0.2">
      <c r="C99" t="s">
        <v>14</v>
      </c>
      <c r="D99" s="52">
        <v>95</v>
      </c>
      <c r="E99" s="52">
        <v>28</v>
      </c>
      <c r="F99" s="52">
        <v>67</v>
      </c>
      <c r="G99" s="52">
        <v>100</v>
      </c>
      <c r="H99" s="52">
        <v>100</v>
      </c>
      <c r="I99" s="52">
        <v>100</v>
      </c>
      <c r="J99" s="52">
        <v>100</v>
      </c>
      <c r="K99" s="52">
        <v>100</v>
      </c>
      <c r="L99" s="52">
        <v>100</v>
      </c>
      <c r="M99" s="52">
        <v>100</v>
      </c>
      <c r="N99" s="52">
        <v>100</v>
      </c>
      <c r="O99" s="52">
        <v>100</v>
      </c>
      <c r="P99" s="52">
        <v>100</v>
      </c>
      <c r="Q99" s="52">
        <v>100</v>
      </c>
      <c r="R99" s="52">
        <v>100</v>
      </c>
      <c r="S99" s="52">
        <v>100</v>
      </c>
      <c r="T99" s="52">
        <v>100</v>
      </c>
      <c r="U99" s="52">
        <v>100</v>
      </c>
      <c r="V99" s="52">
        <v>100</v>
      </c>
      <c r="W99" s="52">
        <v>100</v>
      </c>
      <c r="X99" s="52">
        <v>100</v>
      </c>
      <c r="Y99" s="52">
        <v>100</v>
      </c>
      <c r="Z99" s="52">
        <v>100</v>
      </c>
      <c r="AA99" s="52">
        <v>100</v>
      </c>
      <c r="AB99" s="52">
        <v>100</v>
      </c>
      <c r="AC99" s="52">
        <v>100</v>
      </c>
      <c r="AD99" s="52">
        <v>100</v>
      </c>
      <c r="AE99" s="52"/>
      <c r="AF99" s="52"/>
    </row>
    <row r="100" spans="2:32" x14ac:dyDescent="0.2">
      <c r="C100" t="s">
        <v>15</v>
      </c>
      <c r="D100" s="52">
        <v>153</v>
      </c>
      <c r="E100" s="52">
        <v>8</v>
      </c>
      <c r="F100" s="52">
        <v>145</v>
      </c>
      <c r="G100" s="52"/>
      <c r="H100" s="52"/>
      <c r="I100" s="52"/>
      <c r="J100" s="52"/>
      <c r="K100" s="52"/>
      <c r="L100" s="52"/>
      <c r="M100" s="52"/>
      <c r="N100" s="52"/>
      <c r="O100" s="52">
        <v>100</v>
      </c>
      <c r="P100" s="52">
        <v>100</v>
      </c>
      <c r="Q100" s="52">
        <v>100</v>
      </c>
      <c r="R100" s="52">
        <v>100</v>
      </c>
      <c r="S100" s="52">
        <v>100</v>
      </c>
      <c r="T100" s="52">
        <v>100</v>
      </c>
      <c r="U100" s="52">
        <v>100</v>
      </c>
      <c r="V100" s="52">
        <v>100</v>
      </c>
      <c r="W100" s="52">
        <v>100</v>
      </c>
      <c r="X100" s="52">
        <v>100</v>
      </c>
      <c r="Y100" s="52">
        <v>100</v>
      </c>
      <c r="Z100" s="52">
        <v>100</v>
      </c>
      <c r="AA100" s="52">
        <v>100</v>
      </c>
      <c r="AB100" s="52">
        <v>100</v>
      </c>
      <c r="AC100" s="52">
        <v>100</v>
      </c>
      <c r="AD100" s="52">
        <v>100</v>
      </c>
      <c r="AE100" s="52"/>
      <c r="AF100" s="52"/>
    </row>
    <row r="101" spans="2:32" x14ac:dyDescent="0.2">
      <c r="B101" t="s">
        <v>27</v>
      </c>
      <c r="C101" t="s">
        <v>14</v>
      </c>
      <c r="D101" s="52">
        <v>96</v>
      </c>
      <c r="E101" s="52"/>
      <c r="F101" s="52">
        <v>96</v>
      </c>
      <c r="G101" s="52">
        <v>100</v>
      </c>
      <c r="H101" s="52">
        <v>100</v>
      </c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</row>
    <row r="102" spans="2:32" x14ac:dyDescent="0.2">
      <c r="B102" t="s">
        <v>21</v>
      </c>
      <c r="C102" t="s">
        <v>7</v>
      </c>
      <c r="D102" s="52">
        <v>180</v>
      </c>
      <c r="E102" s="52">
        <v>17</v>
      </c>
      <c r="F102" s="52">
        <v>163</v>
      </c>
      <c r="G102" s="52"/>
      <c r="H102" s="52"/>
      <c r="I102" s="52"/>
      <c r="J102" s="52">
        <v>80</v>
      </c>
      <c r="K102" s="52">
        <v>80</v>
      </c>
      <c r="L102" s="52">
        <v>80</v>
      </c>
      <c r="M102" s="52">
        <v>80</v>
      </c>
      <c r="N102" s="52">
        <v>80</v>
      </c>
      <c r="O102" s="52">
        <v>80</v>
      </c>
      <c r="P102" s="52">
        <v>80</v>
      </c>
      <c r="Q102" s="52">
        <v>80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</row>
    <row r="103" spans="2:32" x14ac:dyDescent="0.2">
      <c r="C103" t="s">
        <v>8</v>
      </c>
      <c r="D103" s="52">
        <v>276</v>
      </c>
      <c r="E103" s="52">
        <v>54</v>
      </c>
      <c r="F103" s="52">
        <v>222</v>
      </c>
      <c r="G103" s="52"/>
      <c r="H103" s="52"/>
      <c r="I103" s="52"/>
      <c r="J103" s="52">
        <v>15</v>
      </c>
      <c r="K103" s="52">
        <v>15</v>
      </c>
      <c r="L103" s="52">
        <v>15</v>
      </c>
      <c r="M103" s="52">
        <v>15</v>
      </c>
      <c r="N103" s="52">
        <v>15</v>
      </c>
      <c r="O103" s="52">
        <v>15</v>
      </c>
      <c r="P103" s="52">
        <v>15</v>
      </c>
      <c r="Q103" s="52">
        <v>15</v>
      </c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</row>
    <row r="104" spans="2:32" x14ac:dyDescent="0.2">
      <c r="C104" t="s">
        <v>12</v>
      </c>
      <c r="D104" s="52">
        <v>923</v>
      </c>
      <c r="E104" s="52">
        <v>127</v>
      </c>
      <c r="F104" s="52">
        <v>796</v>
      </c>
      <c r="G104" s="52"/>
      <c r="H104" s="52"/>
      <c r="I104" s="52"/>
      <c r="J104" s="52"/>
      <c r="K104" s="52"/>
      <c r="L104" s="52"/>
      <c r="M104" s="52"/>
      <c r="N104" s="52">
        <v>33</v>
      </c>
      <c r="O104" s="52">
        <v>66</v>
      </c>
      <c r="P104" s="52">
        <v>100</v>
      </c>
      <c r="Q104" s="52">
        <v>100</v>
      </c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</row>
    <row r="105" spans="2:32" x14ac:dyDescent="0.2">
      <c r="C105" t="s">
        <v>14</v>
      </c>
      <c r="D105" s="52">
        <v>332</v>
      </c>
      <c r="E105" s="52">
        <v>66</v>
      </c>
      <c r="F105" s="52">
        <v>266</v>
      </c>
      <c r="G105" s="52">
        <v>100</v>
      </c>
      <c r="H105" s="52">
        <v>100</v>
      </c>
      <c r="I105" s="52">
        <v>100</v>
      </c>
      <c r="J105" s="52">
        <v>100</v>
      </c>
      <c r="K105" s="52">
        <v>100</v>
      </c>
      <c r="L105" s="52">
        <v>100</v>
      </c>
      <c r="M105" s="52">
        <v>100</v>
      </c>
      <c r="N105" s="52">
        <v>100</v>
      </c>
      <c r="O105" s="52">
        <v>100</v>
      </c>
      <c r="P105" s="52">
        <v>100</v>
      </c>
      <c r="Q105" s="52">
        <v>100</v>
      </c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</row>
    <row r="106" spans="2:32" x14ac:dyDescent="0.2">
      <c r="C106" t="s">
        <v>15</v>
      </c>
      <c r="D106" s="52">
        <v>791</v>
      </c>
      <c r="E106" s="52">
        <v>126</v>
      </c>
      <c r="F106" s="52">
        <v>665</v>
      </c>
      <c r="G106" s="52"/>
      <c r="H106" s="52"/>
      <c r="I106" s="52"/>
      <c r="J106" s="52"/>
      <c r="K106" s="52"/>
      <c r="L106" s="52"/>
      <c r="M106" s="52"/>
      <c r="N106" s="52"/>
      <c r="O106" s="52">
        <v>40</v>
      </c>
      <c r="P106" s="52">
        <v>40</v>
      </c>
      <c r="Q106" s="52">
        <v>40</v>
      </c>
      <c r="R106" s="52">
        <v>40</v>
      </c>
      <c r="S106" s="52">
        <v>40</v>
      </c>
      <c r="T106" s="52">
        <v>40</v>
      </c>
      <c r="U106" s="52">
        <v>40</v>
      </c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</row>
    <row r="107" spans="2:32" x14ac:dyDescent="0.2">
      <c r="B107" t="s">
        <v>12</v>
      </c>
      <c r="C107" t="s">
        <v>14</v>
      </c>
      <c r="D107" s="52">
        <v>175</v>
      </c>
      <c r="E107" s="52">
        <v>33</v>
      </c>
      <c r="F107" s="52">
        <v>142</v>
      </c>
      <c r="G107" s="52">
        <v>100</v>
      </c>
      <c r="H107" s="52">
        <v>100</v>
      </c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</row>
    <row r="108" spans="2:32" x14ac:dyDescent="0.2">
      <c r="B108" t="s">
        <v>22</v>
      </c>
      <c r="C108" t="s">
        <v>7</v>
      </c>
      <c r="D108" s="52">
        <v>128</v>
      </c>
      <c r="E108" s="52">
        <v>7</v>
      </c>
      <c r="F108" s="52">
        <v>121</v>
      </c>
      <c r="G108" s="52"/>
      <c r="H108" s="52"/>
      <c r="I108" s="52"/>
      <c r="J108" s="52">
        <v>90</v>
      </c>
      <c r="K108" s="52">
        <v>90</v>
      </c>
      <c r="L108" s="52">
        <v>90</v>
      </c>
      <c r="M108" s="52">
        <v>90</v>
      </c>
      <c r="N108" s="52">
        <v>90</v>
      </c>
      <c r="O108" s="52">
        <v>90</v>
      </c>
      <c r="P108" s="52">
        <v>90</v>
      </c>
      <c r="Q108" s="52">
        <v>90</v>
      </c>
      <c r="R108" s="52">
        <v>90</v>
      </c>
      <c r="S108" s="52">
        <v>90</v>
      </c>
      <c r="T108" s="52">
        <v>90</v>
      </c>
      <c r="U108" s="52">
        <v>90</v>
      </c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</row>
    <row r="109" spans="2:32" x14ac:dyDescent="0.2">
      <c r="C109" t="s">
        <v>8</v>
      </c>
      <c r="D109" s="52">
        <v>190</v>
      </c>
      <c r="E109" s="52">
        <v>14</v>
      </c>
      <c r="F109" s="52">
        <v>176</v>
      </c>
      <c r="G109" s="52"/>
      <c r="H109" s="52"/>
      <c r="I109" s="52"/>
      <c r="J109" s="52">
        <v>40</v>
      </c>
      <c r="K109" s="52">
        <v>40</v>
      </c>
      <c r="L109" s="52">
        <v>40</v>
      </c>
      <c r="M109" s="52">
        <v>40</v>
      </c>
      <c r="N109" s="52">
        <v>40</v>
      </c>
      <c r="O109" s="52">
        <v>40</v>
      </c>
      <c r="P109" s="52">
        <v>40</v>
      </c>
      <c r="Q109" s="52">
        <v>40</v>
      </c>
      <c r="R109" s="52">
        <v>40</v>
      </c>
      <c r="S109" s="52">
        <v>40</v>
      </c>
      <c r="T109" s="52">
        <v>40</v>
      </c>
      <c r="U109" s="52">
        <v>40</v>
      </c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</row>
    <row r="110" spans="2:32" x14ac:dyDescent="0.2">
      <c r="C110" t="s">
        <v>11</v>
      </c>
      <c r="D110" s="52">
        <v>447</v>
      </c>
      <c r="E110" s="52">
        <v>18</v>
      </c>
      <c r="F110" s="52">
        <v>429</v>
      </c>
      <c r="G110" s="52"/>
      <c r="H110" s="52"/>
      <c r="I110" s="52"/>
      <c r="J110" s="52">
        <v>100</v>
      </c>
      <c r="K110" s="52">
        <v>100</v>
      </c>
      <c r="L110" s="52">
        <v>100</v>
      </c>
      <c r="M110" s="52">
        <v>100</v>
      </c>
      <c r="N110" s="52">
        <v>100</v>
      </c>
      <c r="O110" s="52">
        <v>100</v>
      </c>
      <c r="P110" s="52">
        <v>100</v>
      </c>
      <c r="Q110" s="52">
        <v>100</v>
      </c>
      <c r="R110" s="52">
        <v>100</v>
      </c>
      <c r="S110" s="52">
        <v>100</v>
      </c>
      <c r="T110" s="52">
        <v>100</v>
      </c>
      <c r="U110" s="52">
        <v>100</v>
      </c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</row>
    <row r="111" spans="2:32" x14ac:dyDescent="0.2">
      <c r="C111" t="s">
        <v>12</v>
      </c>
      <c r="D111" s="52">
        <v>826</v>
      </c>
      <c r="E111" s="52">
        <v>69</v>
      </c>
      <c r="F111" s="52">
        <v>757</v>
      </c>
      <c r="G111" s="52"/>
      <c r="H111" s="52"/>
      <c r="I111" s="52"/>
      <c r="J111" s="52"/>
      <c r="K111" s="52"/>
      <c r="L111" s="52"/>
      <c r="M111" s="52"/>
      <c r="N111" s="52">
        <v>10</v>
      </c>
      <c r="O111" s="52">
        <v>15</v>
      </c>
      <c r="P111" s="52">
        <v>20</v>
      </c>
      <c r="Q111" s="52">
        <v>20</v>
      </c>
      <c r="R111" s="52">
        <v>20</v>
      </c>
      <c r="S111" s="52">
        <v>20</v>
      </c>
      <c r="T111" s="52">
        <v>20</v>
      </c>
      <c r="U111" s="52">
        <v>20</v>
      </c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</row>
    <row r="112" spans="2:32" x14ac:dyDescent="0.2">
      <c r="C112" t="s">
        <v>14</v>
      </c>
      <c r="D112" s="52">
        <v>264</v>
      </c>
      <c r="E112" s="52">
        <v>27</v>
      </c>
      <c r="F112" s="52">
        <v>237</v>
      </c>
      <c r="G112" s="52">
        <v>100</v>
      </c>
      <c r="H112" s="52">
        <v>100</v>
      </c>
      <c r="I112" s="52">
        <v>100</v>
      </c>
      <c r="J112" s="52">
        <v>100</v>
      </c>
      <c r="K112" s="52">
        <v>100</v>
      </c>
      <c r="L112" s="52">
        <v>100</v>
      </c>
      <c r="M112" s="52">
        <v>100</v>
      </c>
      <c r="N112" s="52">
        <v>100</v>
      </c>
      <c r="O112" s="52">
        <v>100</v>
      </c>
      <c r="P112" s="52">
        <v>100</v>
      </c>
      <c r="Q112" s="52">
        <v>100</v>
      </c>
      <c r="R112" s="52">
        <v>100</v>
      </c>
      <c r="S112" s="52">
        <v>100</v>
      </c>
      <c r="T112" s="52">
        <v>100</v>
      </c>
      <c r="U112" s="52">
        <v>100</v>
      </c>
      <c r="V112" s="52">
        <v>100</v>
      </c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</row>
    <row r="113" spans="1:32" x14ac:dyDescent="0.2">
      <c r="C113" t="s">
        <v>15</v>
      </c>
      <c r="D113" s="52">
        <v>802</v>
      </c>
      <c r="E113" s="52"/>
      <c r="F113" s="52">
        <v>802</v>
      </c>
      <c r="G113" s="52"/>
      <c r="H113" s="52"/>
      <c r="I113" s="52"/>
      <c r="J113" s="52"/>
      <c r="K113" s="52"/>
      <c r="L113" s="52"/>
      <c r="M113" s="52"/>
      <c r="N113" s="52"/>
      <c r="O113" s="52">
        <v>90</v>
      </c>
      <c r="P113" s="52">
        <v>90</v>
      </c>
      <c r="Q113" s="52">
        <v>90</v>
      </c>
      <c r="R113" s="52">
        <v>90</v>
      </c>
      <c r="S113" s="52">
        <v>90</v>
      </c>
      <c r="T113" s="52">
        <v>90</v>
      </c>
      <c r="U113" s="52">
        <v>90</v>
      </c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</row>
    <row r="114" spans="1:32" x14ac:dyDescent="0.2">
      <c r="B114" t="s">
        <v>15</v>
      </c>
      <c r="C114" t="s">
        <v>10</v>
      </c>
      <c r="D114" s="52">
        <v>227</v>
      </c>
      <c r="E114" s="52">
        <v>26</v>
      </c>
      <c r="F114" s="52">
        <v>201</v>
      </c>
      <c r="G114" s="52"/>
      <c r="H114" s="52"/>
      <c r="I114" s="52"/>
      <c r="J114" s="52">
        <v>10</v>
      </c>
      <c r="K114" s="52">
        <v>10</v>
      </c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</row>
    <row r="115" spans="1:32" x14ac:dyDescent="0.2">
      <c r="C115" t="s">
        <v>11</v>
      </c>
      <c r="D115" s="52">
        <v>547</v>
      </c>
      <c r="E115" s="52">
        <v>65</v>
      </c>
      <c r="F115" s="52">
        <v>482</v>
      </c>
      <c r="G115" s="52"/>
      <c r="H115" s="52"/>
      <c r="I115" s="52"/>
      <c r="J115" s="52">
        <v>10</v>
      </c>
      <c r="K115" s="52">
        <v>10</v>
      </c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</row>
    <row r="116" spans="1:32" x14ac:dyDescent="0.2">
      <c r="C116" t="s">
        <v>27</v>
      </c>
      <c r="D116" s="52">
        <v>96</v>
      </c>
      <c r="E116" s="52"/>
      <c r="F116" s="52">
        <v>96</v>
      </c>
      <c r="G116" s="52"/>
      <c r="H116" s="52"/>
      <c r="I116" s="52"/>
      <c r="J116" s="52">
        <v>50</v>
      </c>
      <c r="K116" s="52">
        <v>50</v>
      </c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</row>
    <row r="117" spans="1:32" x14ac:dyDescent="0.2">
      <c r="C117" t="s">
        <v>14</v>
      </c>
      <c r="D117" s="52">
        <v>244</v>
      </c>
      <c r="E117" s="52">
        <v>29</v>
      </c>
      <c r="F117" s="52">
        <v>215</v>
      </c>
      <c r="G117" s="52">
        <v>100</v>
      </c>
      <c r="H117" s="52">
        <v>100</v>
      </c>
      <c r="I117" s="52">
        <v>100</v>
      </c>
      <c r="J117" s="52">
        <v>100</v>
      </c>
      <c r="K117" s="52">
        <v>100</v>
      </c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</row>
    <row r="118" spans="1:32" x14ac:dyDescent="0.2">
      <c r="A118" t="s">
        <v>4</v>
      </c>
      <c r="D118" s="52">
        <v>30265</v>
      </c>
      <c r="E118" s="52">
        <v>4408</v>
      </c>
      <c r="F118" s="52">
        <v>25857</v>
      </c>
      <c r="G118" s="52">
        <v>2230</v>
      </c>
      <c r="H118" s="52">
        <v>2230</v>
      </c>
      <c r="I118" s="52">
        <v>1520</v>
      </c>
      <c r="J118" s="52">
        <v>4030</v>
      </c>
      <c r="K118" s="52">
        <v>4050</v>
      </c>
      <c r="L118" s="52">
        <v>3580</v>
      </c>
      <c r="M118" s="52">
        <v>3580</v>
      </c>
      <c r="N118" s="52">
        <v>3736</v>
      </c>
      <c r="O118" s="52">
        <v>4602</v>
      </c>
      <c r="P118" s="52">
        <v>4560</v>
      </c>
      <c r="Q118" s="52">
        <v>4560</v>
      </c>
      <c r="R118" s="52">
        <v>3345</v>
      </c>
      <c r="S118" s="52">
        <v>3655</v>
      </c>
      <c r="T118" s="52">
        <v>3535</v>
      </c>
      <c r="U118" s="52">
        <v>3535</v>
      </c>
      <c r="V118" s="52">
        <v>3125</v>
      </c>
      <c r="W118" s="52">
        <v>2925</v>
      </c>
      <c r="X118" s="52">
        <v>2925</v>
      </c>
      <c r="Y118" s="52">
        <v>2315</v>
      </c>
      <c r="Z118" s="52">
        <v>2465</v>
      </c>
      <c r="AA118" s="52">
        <v>2515</v>
      </c>
      <c r="AB118" s="52">
        <v>2515</v>
      </c>
      <c r="AC118" s="52">
        <v>2515</v>
      </c>
      <c r="AD118" s="52">
        <v>2465</v>
      </c>
      <c r="AE118" s="52">
        <v>1345</v>
      </c>
      <c r="AF118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1362-30EA-024A-98B5-666BBA3FB666}">
  <dimension ref="A95:AF331"/>
  <sheetViews>
    <sheetView topLeftCell="A152" zoomScale="80" zoomScaleNormal="80" workbookViewId="0">
      <selection activeCell="D172" sqref="D172"/>
    </sheetView>
  </sheetViews>
  <sheetFormatPr baseColWidth="10" defaultRowHeight="16" outlineLevelRow="1" x14ac:dyDescent="0.2"/>
  <cols>
    <col min="2" max="2" width="23" bestFit="1" customWidth="1"/>
    <col min="3" max="4" width="23" customWidth="1"/>
    <col min="5" max="5" width="28.1640625" customWidth="1"/>
  </cols>
  <sheetData>
    <row r="95" spans="5:31" ht="34" x14ac:dyDescent="0.2">
      <c r="E95" s="32" t="s">
        <v>109</v>
      </c>
      <c r="F95" s="46">
        <f>SUMPRODUCT($E183:$E300,F183:F300)/100</f>
        <v>26660.87</v>
      </c>
      <c r="G95" s="46">
        <f t="shared" ref="G95:AD95" si="0">SUMPRODUCT($E183:$E300,G183:G300)/100</f>
        <v>1627.6</v>
      </c>
      <c r="H95" s="46">
        <f t="shared" si="0"/>
        <v>1627.6</v>
      </c>
      <c r="I95" s="46">
        <f t="shared" si="0"/>
        <v>650.85</v>
      </c>
      <c r="J95" s="46">
        <f t="shared" si="0"/>
        <v>1027.6500000000001</v>
      </c>
      <c r="K95" s="46">
        <f t="shared" si="0"/>
        <v>1002</v>
      </c>
      <c r="L95" s="46">
        <f t="shared" si="0"/>
        <v>639.29999999999995</v>
      </c>
      <c r="M95" s="46">
        <f t="shared" si="0"/>
        <v>639.29999999999995</v>
      </c>
      <c r="N95" s="46">
        <f t="shared" si="0"/>
        <v>718.07</v>
      </c>
      <c r="O95" s="46">
        <f t="shared" si="0"/>
        <v>875.54</v>
      </c>
      <c r="P95" s="46">
        <f t="shared" si="0"/>
        <v>956.1</v>
      </c>
      <c r="Q95" s="46">
        <f t="shared" si="0"/>
        <v>956.1</v>
      </c>
      <c r="R95" s="46">
        <f t="shared" si="0"/>
        <v>505.5</v>
      </c>
      <c r="S95" s="46">
        <f>SUMPRODUCT($E183:$E300,S183:S300)/100</f>
        <v>629.9</v>
      </c>
      <c r="T95" s="46">
        <f t="shared" si="0"/>
        <v>613.5</v>
      </c>
      <c r="U95" s="46">
        <f t="shared" si="0"/>
        <v>613.5</v>
      </c>
      <c r="V95" s="46">
        <f t="shared" si="0"/>
        <v>372.7</v>
      </c>
      <c r="W95" s="46">
        <f t="shared" si="0"/>
        <v>318.7</v>
      </c>
      <c r="X95" s="46">
        <f t="shared" si="0"/>
        <v>318.7</v>
      </c>
      <c r="Y95" s="46">
        <f t="shared" si="0"/>
        <v>379.5</v>
      </c>
      <c r="Z95" s="46">
        <f t="shared" si="0"/>
        <v>431.7</v>
      </c>
      <c r="AA95" s="46">
        <f t="shared" si="0"/>
        <v>437.7</v>
      </c>
      <c r="AB95" s="46">
        <f t="shared" si="0"/>
        <v>437.7</v>
      </c>
      <c r="AC95" s="46">
        <f t="shared" si="0"/>
        <v>437.7</v>
      </c>
      <c r="AD95" s="46">
        <f t="shared" si="0"/>
        <v>431.7</v>
      </c>
      <c r="AE95" s="46">
        <f>SUMPRODUCT($E183:$E300,AE183:AE300)/100</f>
        <v>256</v>
      </c>
    </row>
    <row r="96" spans="5:31" ht="17" x14ac:dyDescent="0.2">
      <c r="E96" s="32" t="s">
        <v>145</v>
      </c>
      <c r="F96" s="41">
        <f>F151</f>
        <v>16424.649999999998</v>
      </c>
      <c r="G96" s="41">
        <f t="shared" ref="G96:T96" si="1">G151</f>
        <v>1231.5</v>
      </c>
      <c r="H96" s="41">
        <f t="shared" si="1"/>
        <v>1231.5</v>
      </c>
      <c r="I96" s="41">
        <f t="shared" si="1"/>
        <v>425.4</v>
      </c>
      <c r="J96" s="41">
        <f t="shared" si="1"/>
        <v>735</v>
      </c>
      <c r="K96" s="41">
        <f t="shared" si="1"/>
        <v>748.6</v>
      </c>
      <c r="L96" s="41">
        <f t="shared" si="1"/>
        <v>438.5</v>
      </c>
      <c r="M96" s="41">
        <f t="shared" si="1"/>
        <v>438.5</v>
      </c>
      <c r="N96" s="41">
        <f t="shared" si="1"/>
        <v>468.46000000000004</v>
      </c>
      <c r="O96" s="41">
        <f t="shared" si="1"/>
        <v>508.77000000000004</v>
      </c>
      <c r="P96" s="41">
        <f t="shared" si="1"/>
        <v>534.9</v>
      </c>
      <c r="Q96" s="41">
        <f t="shared" si="1"/>
        <v>534.9</v>
      </c>
      <c r="R96" s="41">
        <f t="shared" si="1"/>
        <v>310.8</v>
      </c>
      <c r="S96" s="41">
        <f t="shared" si="1"/>
        <v>330.6</v>
      </c>
      <c r="T96" s="41">
        <f t="shared" si="1"/>
        <v>314.20000000000005</v>
      </c>
      <c r="U96" s="41">
        <f>U151</f>
        <v>314.20000000000005</v>
      </c>
      <c r="V96" s="41">
        <f t="shared" ref="V96:AE96" si="2">V151</f>
        <v>153.5</v>
      </c>
      <c r="W96" s="41">
        <f t="shared" si="2"/>
        <v>126.5</v>
      </c>
      <c r="X96" s="41">
        <f t="shared" si="2"/>
        <v>126.5</v>
      </c>
      <c r="Y96" s="41">
        <f t="shared" si="2"/>
        <v>79</v>
      </c>
      <c r="Z96" s="41">
        <f t="shared" si="2"/>
        <v>79</v>
      </c>
      <c r="AA96" s="41">
        <f t="shared" si="2"/>
        <v>85</v>
      </c>
      <c r="AB96" s="41">
        <f t="shared" si="2"/>
        <v>85</v>
      </c>
      <c r="AC96" s="41">
        <f t="shared" si="2"/>
        <v>85</v>
      </c>
      <c r="AD96" s="41">
        <f t="shared" si="2"/>
        <v>79</v>
      </c>
      <c r="AE96" s="41">
        <f t="shared" si="2"/>
        <v>61.4</v>
      </c>
    </row>
    <row r="97" spans="5:31" ht="17" x14ac:dyDescent="0.2">
      <c r="E97" s="32" t="s">
        <v>146</v>
      </c>
      <c r="F97" s="41">
        <f>F178</f>
        <v>10236.219999999999</v>
      </c>
      <c r="G97" s="41">
        <f t="shared" ref="G97:T97" si="3">G178</f>
        <v>396.1</v>
      </c>
      <c r="H97" s="41">
        <f t="shared" si="3"/>
        <v>396.1</v>
      </c>
      <c r="I97" s="41">
        <f t="shared" si="3"/>
        <v>225.45</v>
      </c>
      <c r="J97" s="41">
        <f t="shared" si="3"/>
        <v>292.65000000000003</v>
      </c>
      <c r="K97" s="41">
        <f t="shared" si="3"/>
        <v>253.4</v>
      </c>
      <c r="L97" s="41">
        <f t="shared" si="3"/>
        <v>200.8</v>
      </c>
      <c r="M97" s="41">
        <f t="shared" si="3"/>
        <v>200.8</v>
      </c>
      <c r="N97" s="41">
        <f t="shared" si="3"/>
        <v>249.61</v>
      </c>
      <c r="O97" s="41">
        <f t="shared" si="3"/>
        <v>366.77</v>
      </c>
      <c r="P97" s="41">
        <f t="shared" si="3"/>
        <v>421.2</v>
      </c>
      <c r="Q97" s="41">
        <f t="shared" si="3"/>
        <v>421.2</v>
      </c>
      <c r="R97" s="41">
        <f t="shared" si="3"/>
        <v>194.7</v>
      </c>
      <c r="S97" s="41">
        <f t="shared" si="3"/>
        <v>299.3</v>
      </c>
      <c r="T97" s="41">
        <f t="shared" si="3"/>
        <v>299.3</v>
      </c>
      <c r="U97" s="41">
        <f>U178</f>
        <v>299.3</v>
      </c>
      <c r="V97" s="41">
        <f t="shared" ref="V97:AE97" si="4">V178</f>
        <v>219.2</v>
      </c>
      <c r="W97" s="41">
        <f t="shared" si="4"/>
        <v>192.2</v>
      </c>
      <c r="X97" s="41">
        <f t="shared" si="4"/>
        <v>192.2</v>
      </c>
      <c r="Y97" s="41">
        <f t="shared" si="4"/>
        <v>300.5</v>
      </c>
      <c r="Z97" s="41">
        <f t="shared" si="4"/>
        <v>352.70000000000005</v>
      </c>
      <c r="AA97" s="41">
        <f t="shared" si="4"/>
        <v>352.70000000000005</v>
      </c>
      <c r="AB97" s="41">
        <f t="shared" si="4"/>
        <v>352.70000000000005</v>
      </c>
      <c r="AC97" s="41">
        <f t="shared" si="4"/>
        <v>352.70000000000005</v>
      </c>
      <c r="AD97" s="41">
        <f t="shared" si="4"/>
        <v>352.70000000000005</v>
      </c>
      <c r="AE97" s="41">
        <f t="shared" si="4"/>
        <v>194.60000000000002</v>
      </c>
    </row>
    <row r="98" spans="5:31" x14ac:dyDescent="0.2">
      <c r="E98" s="37"/>
      <c r="F98" s="47">
        <f>SUM(F96:F97)</f>
        <v>26660.869999999995</v>
      </c>
      <c r="G98" s="47">
        <f t="shared" ref="G98:O98" si="5">SUM(G96:G97)</f>
        <v>1627.6</v>
      </c>
      <c r="H98" s="47">
        <f t="shared" si="5"/>
        <v>1627.6</v>
      </c>
      <c r="I98" s="47">
        <f t="shared" si="5"/>
        <v>650.84999999999991</v>
      </c>
      <c r="J98" s="47">
        <f t="shared" si="5"/>
        <v>1027.6500000000001</v>
      </c>
      <c r="K98" s="47">
        <f t="shared" si="5"/>
        <v>1002</v>
      </c>
      <c r="L98" s="47">
        <f t="shared" si="5"/>
        <v>639.29999999999995</v>
      </c>
      <c r="M98" s="47">
        <f t="shared" si="5"/>
        <v>639.29999999999995</v>
      </c>
      <c r="N98" s="47">
        <f t="shared" si="5"/>
        <v>718.07</v>
      </c>
      <c r="O98" s="47">
        <f t="shared" si="5"/>
        <v>875.54</v>
      </c>
      <c r="P98" s="47">
        <f t="shared" ref="P98" si="6">SUM(P96:P97)</f>
        <v>956.09999999999991</v>
      </c>
      <c r="Q98" s="47">
        <f t="shared" ref="Q98" si="7">SUM(Q96:Q97)</f>
        <v>956.09999999999991</v>
      </c>
      <c r="R98" s="47">
        <f t="shared" ref="R98" si="8">SUM(R96:R97)</f>
        <v>505.5</v>
      </c>
      <c r="S98" s="47">
        <f t="shared" ref="S98" si="9">SUM(S96:S97)</f>
        <v>629.90000000000009</v>
      </c>
      <c r="T98" s="47">
        <f t="shared" ref="T98" si="10">SUM(T96:T97)</f>
        <v>613.5</v>
      </c>
      <c r="U98" s="47">
        <f t="shared" ref="U98" si="11">SUM(U96:U97)</f>
        <v>613.5</v>
      </c>
      <c r="V98" s="47">
        <f t="shared" ref="V98" si="12">SUM(V96:V97)</f>
        <v>372.7</v>
      </c>
      <c r="W98" s="47">
        <f t="shared" ref="W98:X98" si="13">SUM(W96:W97)</f>
        <v>318.7</v>
      </c>
      <c r="X98" s="47">
        <f t="shared" si="13"/>
        <v>318.7</v>
      </c>
      <c r="Y98" s="47">
        <f t="shared" ref="Y98" si="14">SUM(Y96:Y97)</f>
        <v>379.5</v>
      </c>
      <c r="Z98" s="47">
        <f t="shared" ref="Z98" si="15">SUM(Z96:Z97)</f>
        <v>431.70000000000005</v>
      </c>
      <c r="AA98" s="47">
        <f t="shared" ref="AA98" si="16">SUM(AA96:AA97)</f>
        <v>437.70000000000005</v>
      </c>
      <c r="AB98" s="47">
        <f t="shared" ref="AB98" si="17">SUM(AB96:AB97)</f>
        <v>437.70000000000005</v>
      </c>
      <c r="AC98" s="47">
        <f t="shared" ref="AC98" si="18">SUM(AC96:AC97)</f>
        <v>437.70000000000005</v>
      </c>
      <c r="AD98" s="47">
        <f t="shared" ref="AD98" si="19">SUM(AD96:AD97)</f>
        <v>431.70000000000005</v>
      </c>
      <c r="AE98" s="47">
        <f t="shared" ref="AE98" si="20">SUM(AE96:AE97)</f>
        <v>256</v>
      </c>
    </row>
    <row r="99" spans="5:31" x14ac:dyDescent="0.2">
      <c r="E99" s="37"/>
    </row>
    <row r="100" spans="5:31" outlineLevel="1" x14ac:dyDescent="0.2"/>
    <row r="101" spans="5:31" ht="17" outlineLevel="1" x14ac:dyDescent="0.2">
      <c r="E101" s="36" t="s">
        <v>144</v>
      </c>
      <c r="F101" s="32" t="s">
        <v>115</v>
      </c>
      <c r="G101" s="32" t="s">
        <v>116</v>
      </c>
      <c r="H101" s="32" t="s">
        <v>117</v>
      </c>
      <c r="I101" s="32" t="s">
        <v>118</v>
      </c>
      <c r="J101" s="32" t="s">
        <v>119</v>
      </c>
      <c r="K101" s="32" t="s">
        <v>120</v>
      </c>
      <c r="L101" s="32" t="s">
        <v>121</v>
      </c>
      <c r="M101" s="32" t="s">
        <v>122</v>
      </c>
      <c r="N101" s="32" t="s">
        <v>123</v>
      </c>
      <c r="O101" s="32" t="s">
        <v>124</v>
      </c>
      <c r="P101" s="32" t="s">
        <v>125</v>
      </c>
      <c r="Q101" s="32" t="s">
        <v>126</v>
      </c>
      <c r="R101" s="32" t="s">
        <v>127</v>
      </c>
      <c r="S101" s="32" t="s">
        <v>128</v>
      </c>
      <c r="T101" s="32" t="s">
        <v>129</v>
      </c>
      <c r="U101" s="32" t="s">
        <v>130</v>
      </c>
      <c r="V101" s="32" t="s">
        <v>131</v>
      </c>
      <c r="W101" s="32" t="s">
        <v>132</v>
      </c>
      <c r="X101" s="32" t="s">
        <v>133</v>
      </c>
      <c r="Y101" s="32" t="s">
        <v>134</v>
      </c>
      <c r="Z101" s="32" t="s">
        <v>135</v>
      </c>
      <c r="AA101" s="32" t="s">
        <v>136</v>
      </c>
      <c r="AB101" s="32" t="s">
        <v>137</v>
      </c>
      <c r="AC101" s="32" t="s">
        <v>138</v>
      </c>
      <c r="AD101" s="32" t="s">
        <v>139</v>
      </c>
      <c r="AE101" s="32" t="s">
        <v>140</v>
      </c>
    </row>
    <row r="102" spans="5:31" outlineLevel="1" x14ac:dyDescent="0.2">
      <c r="E102" s="8" t="s">
        <v>17</v>
      </c>
      <c r="F102" s="8">
        <f>SUMPRODUCT($E$183:$E$300,F$183:F$300*($B$183:$B$300=$E102))/100</f>
        <v>0</v>
      </c>
      <c r="G102" s="8">
        <f t="shared" ref="G102:X117" si="21">SUMPRODUCT($E$183:$E$300,G$183:G$300*($B$183:$B$300=$E102))/100</f>
        <v>0</v>
      </c>
      <c r="H102" s="8">
        <f t="shared" si="21"/>
        <v>0</v>
      </c>
      <c r="I102" s="8">
        <f t="shared" si="21"/>
        <v>0</v>
      </c>
      <c r="J102" s="8">
        <f t="shared" si="21"/>
        <v>0</v>
      </c>
      <c r="K102" s="8">
        <f t="shared" si="21"/>
        <v>0</v>
      </c>
      <c r="L102" s="8">
        <f t="shared" si="21"/>
        <v>0</v>
      </c>
      <c r="M102" s="8">
        <f t="shared" si="21"/>
        <v>0</v>
      </c>
      <c r="N102" s="8">
        <f t="shared" si="21"/>
        <v>0</v>
      </c>
      <c r="O102" s="8">
        <f t="shared" si="21"/>
        <v>0</v>
      </c>
      <c r="P102" s="8">
        <f t="shared" si="21"/>
        <v>0</v>
      </c>
      <c r="Q102" s="8">
        <f t="shared" si="21"/>
        <v>0</v>
      </c>
      <c r="R102" s="8">
        <f t="shared" si="21"/>
        <v>0</v>
      </c>
      <c r="S102" s="8">
        <f t="shared" si="21"/>
        <v>0</v>
      </c>
      <c r="T102" s="8">
        <f t="shared" si="21"/>
        <v>0</v>
      </c>
      <c r="U102" s="8">
        <f t="shared" si="21"/>
        <v>0</v>
      </c>
      <c r="V102" s="8">
        <f t="shared" si="21"/>
        <v>0</v>
      </c>
      <c r="W102" s="8">
        <f>SUMPRODUCT($E$183:$E$300,W$183:W$300*($B$183:$B$300=$E102))/100</f>
        <v>0</v>
      </c>
      <c r="X102" s="8">
        <f t="shared" si="21"/>
        <v>0</v>
      </c>
      <c r="Y102" s="8">
        <f t="shared" ref="W102:AE117" si="22">SUMPRODUCT($E$183:$E$300,Y$183:Y$300*($B$183:$B$300=$E102))/100</f>
        <v>0</v>
      </c>
      <c r="Z102" s="8">
        <f t="shared" si="22"/>
        <v>0</v>
      </c>
      <c r="AA102" s="8">
        <f t="shared" si="22"/>
        <v>0</v>
      </c>
      <c r="AB102" s="8">
        <f t="shared" si="22"/>
        <v>0</v>
      </c>
      <c r="AC102" s="8">
        <f t="shared" si="22"/>
        <v>0</v>
      </c>
      <c r="AD102" s="8">
        <f t="shared" si="22"/>
        <v>0</v>
      </c>
      <c r="AE102" s="8">
        <f t="shared" si="22"/>
        <v>0</v>
      </c>
    </row>
    <row r="103" spans="5:31" outlineLevel="1" x14ac:dyDescent="0.2">
      <c r="E103" s="8" t="s">
        <v>6</v>
      </c>
      <c r="F103" s="8">
        <f t="shared" ref="F103:W124" si="23">SUMPRODUCT($E$183:$E$300,F$183:F$300*($B$183:$B$300=$E103))/100</f>
        <v>1050.8599999999999</v>
      </c>
      <c r="G103" s="8">
        <f t="shared" si="23"/>
        <v>6.8</v>
      </c>
      <c r="H103" s="8">
        <f t="shared" si="23"/>
        <v>6.8</v>
      </c>
      <c r="I103" s="8">
        <f t="shared" si="23"/>
        <v>42.65</v>
      </c>
      <c r="J103" s="8">
        <f t="shared" si="23"/>
        <v>39.25</v>
      </c>
      <c r="K103" s="8">
        <f t="shared" si="23"/>
        <v>0</v>
      </c>
      <c r="L103" s="8">
        <f t="shared" si="23"/>
        <v>0</v>
      </c>
      <c r="M103" s="8">
        <f t="shared" si="23"/>
        <v>0</v>
      </c>
      <c r="N103" s="8">
        <f t="shared" si="23"/>
        <v>0</v>
      </c>
      <c r="O103" s="8">
        <f t="shared" si="23"/>
        <v>0</v>
      </c>
      <c r="P103" s="8">
        <f t="shared" si="23"/>
        <v>7.8</v>
      </c>
      <c r="Q103" s="8">
        <f t="shared" si="23"/>
        <v>7.8</v>
      </c>
      <c r="R103" s="8">
        <f t="shared" si="23"/>
        <v>0</v>
      </c>
      <c r="S103" s="8">
        <f t="shared" si="23"/>
        <v>0</v>
      </c>
      <c r="T103" s="8">
        <f t="shared" si="23"/>
        <v>0</v>
      </c>
      <c r="U103" s="8">
        <f t="shared" si="23"/>
        <v>0</v>
      </c>
      <c r="V103" s="8">
        <f t="shared" si="21"/>
        <v>0</v>
      </c>
      <c r="W103" s="8">
        <f t="shared" si="23"/>
        <v>0</v>
      </c>
      <c r="X103" s="8">
        <f t="shared" si="21"/>
        <v>0</v>
      </c>
      <c r="Y103" s="8">
        <f t="shared" si="22"/>
        <v>0</v>
      </c>
      <c r="Z103" s="8">
        <f t="shared" si="22"/>
        <v>0</v>
      </c>
      <c r="AA103" s="8">
        <f t="shared" si="22"/>
        <v>0</v>
      </c>
      <c r="AB103" s="8">
        <f t="shared" si="22"/>
        <v>0</v>
      </c>
      <c r="AC103" s="8">
        <f t="shared" si="22"/>
        <v>0</v>
      </c>
      <c r="AD103" s="8">
        <f t="shared" si="22"/>
        <v>0</v>
      </c>
      <c r="AE103" s="8">
        <f t="shared" si="22"/>
        <v>0</v>
      </c>
    </row>
    <row r="104" spans="5:31" outlineLevel="1" x14ac:dyDescent="0.2">
      <c r="E104" s="8" t="s">
        <v>7</v>
      </c>
      <c r="F104" s="8">
        <f t="shared" si="23"/>
        <v>37.69</v>
      </c>
      <c r="G104" s="8">
        <f t="shared" si="21"/>
        <v>0</v>
      </c>
      <c r="H104" s="8">
        <f t="shared" si="21"/>
        <v>0</v>
      </c>
      <c r="I104" s="8">
        <f t="shared" si="21"/>
        <v>0</v>
      </c>
      <c r="J104" s="8">
        <f t="shared" si="21"/>
        <v>29.4</v>
      </c>
      <c r="K104" s="8">
        <f t="shared" si="21"/>
        <v>29.4</v>
      </c>
      <c r="L104" s="8">
        <f t="shared" si="21"/>
        <v>29.4</v>
      </c>
      <c r="M104" s="8">
        <f t="shared" si="21"/>
        <v>29.4</v>
      </c>
      <c r="N104" s="8">
        <f t="shared" si="21"/>
        <v>29.4</v>
      </c>
      <c r="O104" s="8">
        <f t="shared" si="21"/>
        <v>29.4</v>
      </c>
      <c r="P104" s="8">
        <f t="shared" si="21"/>
        <v>29.4</v>
      </c>
      <c r="Q104" s="8">
        <f t="shared" si="21"/>
        <v>29.4</v>
      </c>
      <c r="R104" s="8">
        <f t="shared" si="21"/>
        <v>28.8</v>
      </c>
      <c r="S104" s="8">
        <f t="shared" si="21"/>
        <v>28.8</v>
      </c>
      <c r="T104" s="8">
        <f t="shared" si="21"/>
        <v>28.8</v>
      </c>
      <c r="U104" s="8">
        <f t="shared" si="21"/>
        <v>28.8</v>
      </c>
      <c r="V104" s="8">
        <f t="shared" si="21"/>
        <v>17.600000000000001</v>
      </c>
      <c r="W104" s="8">
        <f t="shared" si="22"/>
        <v>17.600000000000001</v>
      </c>
      <c r="X104" s="8">
        <f t="shared" si="22"/>
        <v>17.600000000000001</v>
      </c>
      <c r="Y104" s="8">
        <f t="shared" si="22"/>
        <v>17.600000000000001</v>
      </c>
      <c r="Z104" s="8">
        <f t="shared" si="22"/>
        <v>17.600000000000001</v>
      </c>
      <c r="AA104" s="8">
        <f t="shared" si="22"/>
        <v>17.600000000000001</v>
      </c>
      <c r="AB104" s="8">
        <f t="shared" si="22"/>
        <v>17.600000000000001</v>
      </c>
      <c r="AC104" s="8">
        <f t="shared" si="22"/>
        <v>17.600000000000001</v>
      </c>
      <c r="AD104" s="8">
        <f t="shared" si="22"/>
        <v>17.600000000000001</v>
      </c>
      <c r="AE104" s="8">
        <f t="shared" si="22"/>
        <v>7.2</v>
      </c>
    </row>
    <row r="105" spans="5:31" outlineLevel="1" x14ac:dyDescent="0.2">
      <c r="E105" s="8" t="s">
        <v>24</v>
      </c>
      <c r="F105" s="8">
        <f t="shared" si="23"/>
        <v>0</v>
      </c>
      <c r="G105" s="8">
        <f t="shared" si="21"/>
        <v>0</v>
      </c>
      <c r="H105" s="8">
        <f t="shared" si="21"/>
        <v>0</v>
      </c>
      <c r="I105" s="8">
        <f t="shared" si="21"/>
        <v>0</v>
      </c>
      <c r="J105" s="8">
        <f t="shared" si="21"/>
        <v>0</v>
      </c>
      <c r="K105" s="8">
        <f t="shared" si="21"/>
        <v>0</v>
      </c>
      <c r="L105" s="8">
        <f t="shared" si="21"/>
        <v>0</v>
      </c>
      <c r="M105" s="8">
        <f t="shared" si="21"/>
        <v>0</v>
      </c>
      <c r="N105" s="8">
        <f t="shared" si="21"/>
        <v>0</v>
      </c>
      <c r="O105" s="8">
        <f t="shared" si="21"/>
        <v>0</v>
      </c>
      <c r="P105" s="8">
        <f t="shared" si="21"/>
        <v>0</v>
      </c>
      <c r="Q105" s="8">
        <f t="shared" si="21"/>
        <v>0</v>
      </c>
      <c r="R105" s="8">
        <f t="shared" si="21"/>
        <v>0</v>
      </c>
      <c r="S105" s="8">
        <f t="shared" si="21"/>
        <v>0</v>
      </c>
      <c r="T105" s="8">
        <f t="shared" si="21"/>
        <v>0</v>
      </c>
      <c r="U105" s="8">
        <f t="shared" si="21"/>
        <v>0</v>
      </c>
      <c r="V105" s="8">
        <f t="shared" si="21"/>
        <v>0</v>
      </c>
      <c r="W105" s="8">
        <f t="shared" si="22"/>
        <v>0</v>
      </c>
      <c r="X105" s="8">
        <f t="shared" si="22"/>
        <v>0</v>
      </c>
      <c r="Y105" s="8">
        <f t="shared" si="22"/>
        <v>0</v>
      </c>
      <c r="Z105" s="8">
        <f t="shared" si="22"/>
        <v>0</v>
      </c>
      <c r="AA105" s="8">
        <f t="shared" si="22"/>
        <v>0</v>
      </c>
      <c r="AB105" s="8">
        <f t="shared" si="22"/>
        <v>0</v>
      </c>
      <c r="AC105" s="8">
        <f t="shared" si="22"/>
        <v>0</v>
      </c>
      <c r="AD105" s="8">
        <f t="shared" si="22"/>
        <v>0</v>
      </c>
      <c r="AE105" s="8">
        <f t="shared" si="22"/>
        <v>0</v>
      </c>
    </row>
    <row r="106" spans="5:31" outlineLevel="1" x14ac:dyDescent="0.2">
      <c r="E106" s="8" t="s">
        <v>8</v>
      </c>
      <c r="F106" s="8">
        <f t="shared" si="23"/>
        <v>1224.1099999999999</v>
      </c>
      <c r="G106" s="8">
        <f t="shared" si="21"/>
        <v>0</v>
      </c>
      <c r="H106" s="8">
        <f t="shared" si="21"/>
        <v>0</v>
      </c>
      <c r="I106" s="8">
        <f t="shared" si="21"/>
        <v>0</v>
      </c>
      <c r="J106" s="8">
        <f t="shared" si="21"/>
        <v>183.2</v>
      </c>
      <c r="K106" s="8">
        <f t="shared" si="21"/>
        <v>196.8</v>
      </c>
      <c r="L106" s="8">
        <f t="shared" si="21"/>
        <v>196.8</v>
      </c>
      <c r="M106" s="8">
        <f t="shared" si="21"/>
        <v>196.8</v>
      </c>
      <c r="N106" s="8">
        <f t="shared" si="21"/>
        <v>196.8</v>
      </c>
      <c r="O106" s="8">
        <f t="shared" si="21"/>
        <v>196.8</v>
      </c>
      <c r="P106" s="8">
        <f t="shared" si="21"/>
        <v>196.8</v>
      </c>
      <c r="Q106" s="8">
        <f t="shared" si="21"/>
        <v>196.8</v>
      </c>
      <c r="R106" s="8">
        <f t="shared" si="21"/>
        <v>156</v>
      </c>
      <c r="S106" s="8">
        <f t="shared" si="21"/>
        <v>156</v>
      </c>
      <c r="T106" s="8">
        <f t="shared" si="21"/>
        <v>156</v>
      </c>
      <c r="U106" s="8">
        <f t="shared" si="21"/>
        <v>156</v>
      </c>
      <c r="V106" s="8">
        <f t="shared" si="21"/>
        <v>56.1</v>
      </c>
      <c r="W106" s="8">
        <f t="shared" si="22"/>
        <v>56.1</v>
      </c>
      <c r="X106" s="8">
        <f t="shared" si="22"/>
        <v>56.1</v>
      </c>
      <c r="Y106" s="8">
        <f t="shared" si="22"/>
        <v>21</v>
      </c>
      <c r="Z106" s="8">
        <f t="shared" si="22"/>
        <v>21</v>
      </c>
      <c r="AA106" s="8">
        <f t="shared" si="22"/>
        <v>21</v>
      </c>
      <c r="AB106" s="8">
        <f t="shared" si="22"/>
        <v>21</v>
      </c>
      <c r="AC106" s="8">
        <f t="shared" si="22"/>
        <v>21</v>
      </c>
      <c r="AD106" s="8">
        <f t="shared" si="22"/>
        <v>21</v>
      </c>
      <c r="AE106" s="8">
        <f t="shared" si="22"/>
        <v>13.8</v>
      </c>
    </row>
    <row r="107" spans="5:31" ht="17" customHeight="1" outlineLevel="1" x14ac:dyDescent="0.2">
      <c r="E107" s="8" t="s">
        <v>9</v>
      </c>
      <c r="F107" s="8">
        <f t="shared" si="23"/>
        <v>49.14</v>
      </c>
      <c r="G107" s="8">
        <f t="shared" si="21"/>
        <v>4.3</v>
      </c>
      <c r="H107" s="8">
        <f t="shared" si="21"/>
        <v>4.3</v>
      </c>
      <c r="I107" s="8">
        <f t="shared" si="21"/>
        <v>8.6</v>
      </c>
      <c r="J107" s="8">
        <f t="shared" si="21"/>
        <v>14.5</v>
      </c>
      <c r="K107" s="8">
        <f t="shared" si="21"/>
        <v>14.5</v>
      </c>
      <c r="L107" s="8">
        <f t="shared" si="21"/>
        <v>0</v>
      </c>
      <c r="M107" s="8">
        <f t="shared" si="21"/>
        <v>0</v>
      </c>
      <c r="N107" s="8">
        <f t="shared" si="21"/>
        <v>0</v>
      </c>
      <c r="O107" s="8">
        <f t="shared" si="21"/>
        <v>1.3</v>
      </c>
      <c r="P107" s="8">
        <f t="shared" si="21"/>
        <v>1.3</v>
      </c>
      <c r="Q107" s="8">
        <f t="shared" si="21"/>
        <v>1.3</v>
      </c>
      <c r="R107" s="8">
        <f t="shared" si="21"/>
        <v>1.3</v>
      </c>
      <c r="S107" s="8">
        <f t="shared" si="21"/>
        <v>1.3</v>
      </c>
      <c r="T107" s="8">
        <f t="shared" si="21"/>
        <v>1.3</v>
      </c>
      <c r="U107" s="8">
        <f t="shared" si="21"/>
        <v>1.3</v>
      </c>
      <c r="V107" s="8">
        <f t="shared" si="21"/>
        <v>1.3</v>
      </c>
      <c r="W107" s="8">
        <f t="shared" si="22"/>
        <v>1.3</v>
      </c>
      <c r="X107" s="8">
        <f t="shared" si="22"/>
        <v>1.3</v>
      </c>
      <c r="Y107" s="8">
        <f t="shared" si="22"/>
        <v>1.3</v>
      </c>
      <c r="Z107" s="8">
        <f t="shared" si="22"/>
        <v>1.3</v>
      </c>
      <c r="AA107" s="8">
        <f t="shared" si="22"/>
        <v>1.3</v>
      </c>
      <c r="AB107" s="8">
        <f t="shared" si="22"/>
        <v>1.3</v>
      </c>
      <c r="AC107" s="8">
        <f t="shared" si="22"/>
        <v>1.3</v>
      </c>
      <c r="AD107" s="8">
        <f t="shared" si="22"/>
        <v>1.3</v>
      </c>
      <c r="AE107" s="8">
        <f t="shared" si="22"/>
        <v>1.3</v>
      </c>
    </row>
    <row r="108" spans="5:31" outlineLevel="1" x14ac:dyDescent="0.2">
      <c r="E108" s="8" t="s">
        <v>28</v>
      </c>
      <c r="F108" s="8">
        <f t="shared" si="23"/>
        <v>14.4</v>
      </c>
      <c r="G108" s="8">
        <f t="shared" si="21"/>
        <v>0</v>
      </c>
      <c r="H108" s="8">
        <f t="shared" si="21"/>
        <v>0</v>
      </c>
      <c r="I108" s="8">
        <f t="shared" si="21"/>
        <v>0</v>
      </c>
      <c r="J108" s="8">
        <f t="shared" si="21"/>
        <v>0</v>
      </c>
      <c r="K108" s="8">
        <f t="shared" si="21"/>
        <v>0</v>
      </c>
      <c r="L108" s="8">
        <f t="shared" si="21"/>
        <v>0</v>
      </c>
      <c r="M108" s="8">
        <f t="shared" si="21"/>
        <v>0</v>
      </c>
      <c r="N108" s="8">
        <f t="shared" si="21"/>
        <v>0</v>
      </c>
      <c r="O108" s="8">
        <f t="shared" si="21"/>
        <v>0</v>
      </c>
      <c r="P108" s="8">
        <f t="shared" si="21"/>
        <v>0</v>
      </c>
      <c r="Q108" s="8">
        <f t="shared" si="21"/>
        <v>0</v>
      </c>
      <c r="R108" s="8">
        <f t="shared" si="21"/>
        <v>0</v>
      </c>
      <c r="S108" s="8">
        <f t="shared" si="21"/>
        <v>0</v>
      </c>
      <c r="T108" s="8">
        <f t="shared" si="21"/>
        <v>0</v>
      </c>
      <c r="U108" s="8">
        <f t="shared" si="21"/>
        <v>0</v>
      </c>
      <c r="V108" s="8">
        <f t="shared" si="21"/>
        <v>0</v>
      </c>
      <c r="W108" s="8">
        <f t="shared" si="22"/>
        <v>0</v>
      </c>
      <c r="X108" s="8">
        <f t="shared" si="22"/>
        <v>0</v>
      </c>
      <c r="Y108" s="8">
        <f t="shared" si="22"/>
        <v>0</v>
      </c>
      <c r="Z108" s="8">
        <f t="shared" si="22"/>
        <v>0</v>
      </c>
      <c r="AA108" s="8">
        <f t="shared" si="22"/>
        <v>6</v>
      </c>
      <c r="AB108" s="8">
        <f t="shared" si="22"/>
        <v>6</v>
      </c>
      <c r="AC108" s="8">
        <f t="shared" si="22"/>
        <v>6</v>
      </c>
      <c r="AD108" s="8">
        <f t="shared" si="22"/>
        <v>0</v>
      </c>
      <c r="AE108" s="8">
        <f t="shared" si="22"/>
        <v>0</v>
      </c>
    </row>
    <row r="109" spans="5:31" outlineLevel="1" x14ac:dyDescent="0.2">
      <c r="E109" s="8" t="s">
        <v>26</v>
      </c>
      <c r="F109" s="8">
        <f t="shared" si="23"/>
        <v>1</v>
      </c>
      <c r="G109" s="8">
        <f t="shared" si="21"/>
        <v>1.2</v>
      </c>
      <c r="H109" s="8">
        <f t="shared" si="21"/>
        <v>1.2</v>
      </c>
      <c r="I109" s="8">
        <f t="shared" si="21"/>
        <v>1.2</v>
      </c>
      <c r="J109" s="8">
        <f t="shared" si="21"/>
        <v>0</v>
      </c>
      <c r="K109" s="8">
        <f t="shared" si="21"/>
        <v>0</v>
      </c>
      <c r="L109" s="8">
        <f t="shared" si="21"/>
        <v>0</v>
      </c>
      <c r="M109" s="8">
        <f t="shared" si="21"/>
        <v>0</v>
      </c>
      <c r="N109" s="8">
        <f t="shared" si="21"/>
        <v>0</v>
      </c>
      <c r="O109" s="8">
        <f t="shared" si="21"/>
        <v>0</v>
      </c>
      <c r="P109" s="8">
        <f t="shared" si="21"/>
        <v>0</v>
      </c>
      <c r="Q109" s="8">
        <f t="shared" si="21"/>
        <v>0</v>
      </c>
      <c r="R109" s="8">
        <f t="shared" si="21"/>
        <v>0</v>
      </c>
      <c r="S109" s="8">
        <f t="shared" si="21"/>
        <v>0</v>
      </c>
      <c r="T109" s="8">
        <f t="shared" si="21"/>
        <v>0</v>
      </c>
      <c r="U109" s="8">
        <f t="shared" si="21"/>
        <v>0</v>
      </c>
      <c r="V109" s="8">
        <f t="shared" si="21"/>
        <v>0</v>
      </c>
      <c r="W109" s="8">
        <f t="shared" si="22"/>
        <v>0</v>
      </c>
      <c r="X109" s="8">
        <f t="shared" si="22"/>
        <v>0</v>
      </c>
      <c r="Y109" s="8">
        <f t="shared" si="22"/>
        <v>0</v>
      </c>
      <c r="Z109" s="8">
        <f t="shared" si="22"/>
        <v>0</v>
      </c>
      <c r="AA109" s="8">
        <f t="shared" si="22"/>
        <v>0</v>
      </c>
      <c r="AB109" s="8">
        <f t="shared" si="22"/>
        <v>0</v>
      </c>
      <c r="AC109" s="8">
        <f t="shared" si="22"/>
        <v>0</v>
      </c>
      <c r="AD109" s="8">
        <f t="shared" si="22"/>
        <v>0</v>
      </c>
      <c r="AE109" s="8">
        <f t="shared" si="22"/>
        <v>0</v>
      </c>
    </row>
    <row r="110" spans="5:31" outlineLevel="1" x14ac:dyDescent="0.2">
      <c r="E110" s="8" t="s">
        <v>10</v>
      </c>
      <c r="F110" s="8">
        <f t="shared" si="23"/>
        <v>136.1</v>
      </c>
      <c r="G110" s="8">
        <f t="shared" si="21"/>
        <v>0</v>
      </c>
      <c r="H110" s="8">
        <f t="shared" si="21"/>
        <v>0</v>
      </c>
      <c r="I110" s="8">
        <f t="shared" si="21"/>
        <v>0</v>
      </c>
      <c r="J110" s="8">
        <f t="shared" si="21"/>
        <v>5.0999999999999996</v>
      </c>
      <c r="K110" s="8">
        <f t="shared" si="21"/>
        <v>5.0999999999999996</v>
      </c>
      <c r="L110" s="8">
        <f t="shared" si="21"/>
        <v>0</v>
      </c>
      <c r="M110" s="8">
        <f t="shared" si="21"/>
        <v>0</v>
      </c>
      <c r="N110" s="8">
        <f t="shared" si="21"/>
        <v>0</v>
      </c>
      <c r="O110" s="8">
        <f t="shared" si="21"/>
        <v>0</v>
      </c>
      <c r="P110" s="8">
        <f t="shared" si="21"/>
        <v>0</v>
      </c>
      <c r="Q110" s="8">
        <f t="shared" si="21"/>
        <v>0</v>
      </c>
      <c r="R110" s="8">
        <f t="shared" si="21"/>
        <v>0</v>
      </c>
      <c r="S110" s="8">
        <f t="shared" si="21"/>
        <v>0</v>
      </c>
      <c r="T110" s="8">
        <f t="shared" si="21"/>
        <v>0</v>
      </c>
      <c r="U110" s="8">
        <f t="shared" si="21"/>
        <v>0</v>
      </c>
      <c r="V110" s="8">
        <f t="shared" si="21"/>
        <v>0</v>
      </c>
      <c r="W110" s="8">
        <f t="shared" si="22"/>
        <v>0</v>
      </c>
      <c r="X110" s="8">
        <f t="shared" si="22"/>
        <v>0</v>
      </c>
      <c r="Y110" s="8">
        <f t="shared" si="22"/>
        <v>0</v>
      </c>
      <c r="Z110" s="8">
        <f t="shared" si="22"/>
        <v>0</v>
      </c>
      <c r="AA110" s="8">
        <f t="shared" si="22"/>
        <v>0</v>
      </c>
      <c r="AB110" s="8">
        <f t="shared" si="22"/>
        <v>0</v>
      </c>
      <c r="AC110" s="8">
        <f t="shared" si="22"/>
        <v>0</v>
      </c>
      <c r="AD110" s="8">
        <f t="shared" si="22"/>
        <v>0</v>
      </c>
      <c r="AE110" s="8">
        <f t="shared" si="22"/>
        <v>0</v>
      </c>
    </row>
    <row r="111" spans="5:31" outlineLevel="1" x14ac:dyDescent="0.2">
      <c r="E111" s="8" t="s">
        <v>29</v>
      </c>
      <c r="F111" s="8">
        <f t="shared" si="23"/>
        <v>0</v>
      </c>
      <c r="G111" s="8">
        <f t="shared" si="21"/>
        <v>0</v>
      </c>
      <c r="H111" s="8">
        <f t="shared" si="21"/>
        <v>0</v>
      </c>
      <c r="I111" s="8">
        <f t="shared" si="21"/>
        <v>0</v>
      </c>
      <c r="J111" s="8">
        <f t="shared" si="21"/>
        <v>0</v>
      </c>
      <c r="K111" s="8">
        <f t="shared" si="21"/>
        <v>0</v>
      </c>
      <c r="L111" s="8">
        <f t="shared" si="21"/>
        <v>0</v>
      </c>
      <c r="M111" s="8">
        <f t="shared" si="21"/>
        <v>0</v>
      </c>
      <c r="N111" s="8">
        <f t="shared" si="21"/>
        <v>0</v>
      </c>
      <c r="O111" s="8">
        <f t="shared" si="21"/>
        <v>0</v>
      </c>
      <c r="P111" s="8">
        <f t="shared" si="21"/>
        <v>0</v>
      </c>
      <c r="Q111" s="8">
        <f t="shared" si="21"/>
        <v>0</v>
      </c>
      <c r="R111" s="8">
        <f t="shared" si="21"/>
        <v>0</v>
      </c>
      <c r="S111" s="8">
        <f t="shared" si="21"/>
        <v>0</v>
      </c>
      <c r="T111" s="8">
        <f t="shared" si="21"/>
        <v>0</v>
      </c>
      <c r="U111" s="8">
        <f t="shared" si="21"/>
        <v>0</v>
      </c>
      <c r="V111" s="8">
        <f t="shared" si="21"/>
        <v>0</v>
      </c>
      <c r="W111" s="8">
        <f t="shared" si="22"/>
        <v>0</v>
      </c>
      <c r="X111" s="8">
        <f t="shared" si="22"/>
        <v>0</v>
      </c>
      <c r="Y111" s="8">
        <f t="shared" si="22"/>
        <v>0</v>
      </c>
      <c r="Z111" s="8">
        <f t="shared" si="22"/>
        <v>0</v>
      </c>
      <c r="AA111" s="8">
        <f t="shared" si="22"/>
        <v>0</v>
      </c>
      <c r="AB111" s="8">
        <f t="shared" si="22"/>
        <v>0</v>
      </c>
      <c r="AC111" s="8">
        <f t="shared" si="22"/>
        <v>0</v>
      </c>
      <c r="AD111" s="8">
        <f t="shared" si="22"/>
        <v>0</v>
      </c>
      <c r="AE111" s="8">
        <f t="shared" si="22"/>
        <v>0</v>
      </c>
    </row>
    <row r="112" spans="5:31" outlineLevel="1" x14ac:dyDescent="0.2">
      <c r="E112" s="8" t="s">
        <v>11</v>
      </c>
      <c r="F112" s="8">
        <f t="shared" si="23"/>
        <v>4918.7700000000004</v>
      </c>
      <c r="G112" s="8">
        <f t="shared" si="21"/>
        <v>177.8</v>
      </c>
      <c r="H112" s="8">
        <f t="shared" si="21"/>
        <v>177.8</v>
      </c>
      <c r="I112" s="8">
        <f t="shared" si="21"/>
        <v>0</v>
      </c>
      <c r="J112" s="8">
        <f t="shared" si="21"/>
        <v>123.8</v>
      </c>
      <c r="K112" s="8">
        <f t="shared" si="21"/>
        <v>123.8</v>
      </c>
      <c r="L112" s="8">
        <f t="shared" si="21"/>
        <v>107.2</v>
      </c>
      <c r="M112" s="8">
        <f t="shared" si="21"/>
        <v>107.2</v>
      </c>
      <c r="N112" s="8">
        <f t="shared" si="21"/>
        <v>107.2</v>
      </c>
      <c r="O112" s="8">
        <f t="shared" si="21"/>
        <v>107.2</v>
      </c>
      <c r="P112" s="8">
        <f t="shared" si="21"/>
        <v>107.2</v>
      </c>
      <c r="Q112" s="8">
        <f t="shared" si="21"/>
        <v>107.2</v>
      </c>
      <c r="R112" s="8">
        <f t="shared" si="21"/>
        <v>65</v>
      </c>
      <c r="S112" s="8">
        <f t="shared" si="21"/>
        <v>65</v>
      </c>
      <c r="T112" s="8">
        <f t="shared" si="21"/>
        <v>65</v>
      </c>
      <c r="U112" s="8">
        <f t="shared" si="21"/>
        <v>65</v>
      </c>
      <c r="V112" s="8">
        <f t="shared" si="21"/>
        <v>0</v>
      </c>
      <c r="W112" s="8">
        <f t="shared" si="22"/>
        <v>0</v>
      </c>
      <c r="X112" s="8">
        <f t="shared" si="22"/>
        <v>0</v>
      </c>
      <c r="Y112" s="8">
        <f t="shared" si="22"/>
        <v>0</v>
      </c>
      <c r="Z112" s="8">
        <f t="shared" si="22"/>
        <v>0</v>
      </c>
      <c r="AA112" s="8">
        <f t="shared" si="22"/>
        <v>0</v>
      </c>
      <c r="AB112" s="8">
        <f t="shared" si="22"/>
        <v>0</v>
      </c>
      <c r="AC112" s="8">
        <f t="shared" si="22"/>
        <v>0</v>
      </c>
      <c r="AD112" s="8">
        <f t="shared" si="22"/>
        <v>0</v>
      </c>
      <c r="AE112" s="8">
        <f t="shared" si="22"/>
        <v>0</v>
      </c>
    </row>
    <row r="113" spans="5:31" outlineLevel="1" x14ac:dyDescent="0.2">
      <c r="E113" s="8" t="s">
        <v>18</v>
      </c>
      <c r="F113" s="8">
        <f t="shared" si="23"/>
        <v>15.52</v>
      </c>
      <c r="G113" s="8">
        <f t="shared" si="21"/>
        <v>4</v>
      </c>
      <c r="H113" s="8">
        <f t="shared" si="21"/>
        <v>4</v>
      </c>
      <c r="I113" s="8">
        <f t="shared" si="21"/>
        <v>4</v>
      </c>
      <c r="J113" s="8">
        <f t="shared" si="21"/>
        <v>4</v>
      </c>
      <c r="K113" s="8">
        <f t="shared" si="21"/>
        <v>4</v>
      </c>
      <c r="L113" s="8">
        <f t="shared" si="21"/>
        <v>4</v>
      </c>
      <c r="M113" s="8">
        <f t="shared" si="21"/>
        <v>4</v>
      </c>
      <c r="N113" s="8">
        <f t="shared" si="21"/>
        <v>4</v>
      </c>
      <c r="O113" s="8">
        <f t="shared" si="21"/>
        <v>4</v>
      </c>
      <c r="P113" s="8">
        <f t="shared" si="21"/>
        <v>4</v>
      </c>
      <c r="Q113" s="8">
        <f t="shared" si="21"/>
        <v>4</v>
      </c>
      <c r="R113" s="8">
        <f t="shared" si="21"/>
        <v>0</v>
      </c>
      <c r="S113" s="8">
        <f t="shared" si="21"/>
        <v>0</v>
      </c>
      <c r="T113" s="8">
        <f t="shared" si="21"/>
        <v>0</v>
      </c>
      <c r="U113" s="8">
        <f t="shared" si="21"/>
        <v>0</v>
      </c>
      <c r="V113" s="8">
        <f t="shared" si="21"/>
        <v>0</v>
      </c>
      <c r="W113" s="8">
        <f t="shared" si="22"/>
        <v>0</v>
      </c>
      <c r="X113" s="8">
        <f t="shared" si="22"/>
        <v>0</v>
      </c>
      <c r="Y113" s="8">
        <f t="shared" si="22"/>
        <v>0</v>
      </c>
      <c r="Z113" s="8">
        <f t="shared" si="22"/>
        <v>0</v>
      </c>
      <c r="AA113" s="8">
        <f t="shared" si="22"/>
        <v>0</v>
      </c>
      <c r="AB113" s="8">
        <f t="shared" si="22"/>
        <v>0</v>
      </c>
      <c r="AC113" s="8">
        <f t="shared" si="22"/>
        <v>0</v>
      </c>
      <c r="AD113" s="8">
        <f t="shared" si="22"/>
        <v>0</v>
      </c>
      <c r="AE113" s="8">
        <f t="shared" si="22"/>
        <v>0</v>
      </c>
    </row>
    <row r="114" spans="5:31" outlineLevel="1" x14ac:dyDescent="0.2">
      <c r="E114" s="8" t="s">
        <v>25</v>
      </c>
      <c r="F114" s="8">
        <f t="shared" si="23"/>
        <v>0</v>
      </c>
      <c r="G114" s="8">
        <f t="shared" si="21"/>
        <v>0</v>
      </c>
      <c r="H114" s="8">
        <f t="shared" si="21"/>
        <v>0</v>
      </c>
      <c r="I114" s="8">
        <f t="shared" si="21"/>
        <v>0</v>
      </c>
      <c r="J114" s="8">
        <f t="shared" si="21"/>
        <v>0</v>
      </c>
      <c r="K114" s="8">
        <f t="shared" si="21"/>
        <v>0</v>
      </c>
      <c r="L114" s="8">
        <f t="shared" si="21"/>
        <v>0</v>
      </c>
      <c r="M114" s="8">
        <f t="shared" si="21"/>
        <v>0</v>
      </c>
      <c r="N114" s="8">
        <f t="shared" si="21"/>
        <v>0</v>
      </c>
      <c r="O114" s="8">
        <f t="shared" si="21"/>
        <v>0</v>
      </c>
      <c r="P114" s="8">
        <f t="shared" si="21"/>
        <v>0</v>
      </c>
      <c r="Q114" s="8">
        <f t="shared" si="21"/>
        <v>0</v>
      </c>
      <c r="R114" s="8">
        <f t="shared" si="21"/>
        <v>0</v>
      </c>
      <c r="S114" s="8">
        <f t="shared" si="21"/>
        <v>0</v>
      </c>
      <c r="T114" s="8">
        <f t="shared" si="21"/>
        <v>0</v>
      </c>
      <c r="U114" s="8">
        <f t="shared" si="21"/>
        <v>0</v>
      </c>
      <c r="V114" s="8">
        <f t="shared" si="21"/>
        <v>0</v>
      </c>
      <c r="W114" s="8">
        <f t="shared" si="22"/>
        <v>0</v>
      </c>
      <c r="X114" s="8">
        <f t="shared" si="22"/>
        <v>0</v>
      </c>
      <c r="Y114" s="8">
        <f t="shared" si="22"/>
        <v>0</v>
      </c>
      <c r="Z114" s="8">
        <f t="shared" si="22"/>
        <v>0</v>
      </c>
      <c r="AA114" s="8">
        <f t="shared" si="22"/>
        <v>0</v>
      </c>
      <c r="AB114" s="8">
        <f t="shared" si="22"/>
        <v>0</v>
      </c>
      <c r="AC114" s="8">
        <f t="shared" si="22"/>
        <v>0</v>
      </c>
      <c r="AD114" s="8">
        <f t="shared" si="22"/>
        <v>0</v>
      </c>
      <c r="AE114" s="8">
        <f t="shared" si="22"/>
        <v>0</v>
      </c>
    </row>
    <row r="115" spans="5:31" outlineLevel="1" x14ac:dyDescent="0.2">
      <c r="E115" s="8" t="s">
        <v>19</v>
      </c>
      <c r="F115" s="8">
        <f t="shared" si="23"/>
        <v>1279.69</v>
      </c>
      <c r="G115" s="8">
        <f t="shared" si="21"/>
        <v>19</v>
      </c>
      <c r="H115" s="8">
        <f t="shared" si="21"/>
        <v>19</v>
      </c>
      <c r="I115" s="8">
        <f t="shared" si="21"/>
        <v>19</v>
      </c>
      <c r="J115" s="8">
        <f t="shared" si="21"/>
        <v>19</v>
      </c>
      <c r="K115" s="8">
        <f t="shared" si="21"/>
        <v>19</v>
      </c>
      <c r="L115" s="8">
        <f t="shared" si="21"/>
        <v>19</v>
      </c>
      <c r="M115" s="8">
        <f t="shared" si="21"/>
        <v>19</v>
      </c>
      <c r="N115" s="8">
        <f t="shared" si="21"/>
        <v>19</v>
      </c>
      <c r="O115" s="8">
        <f t="shared" si="21"/>
        <v>29</v>
      </c>
      <c r="P115" s="8">
        <f t="shared" si="21"/>
        <v>29</v>
      </c>
      <c r="Q115" s="8">
        <f t="shared" si="21"/>
        <v>29</v>
      </c>
      <c r="R115" s="8">
        <f t="shared" si="21"/>
        <v>29</v>
      </c>
      <c r="S115" s="8">
        <f t="shared" si="21"/>
        <v>86.6</v>
      </c>
      <c r="T115" s="8">
        <f t="shared" si="21"/>
        <v>86.6</v>
      </c>
      <c r="U115" s="8">
        <f t="shared" si="21"/>
        <v>86.6</v>
      </c>
      <c r="V115" s="8">
        <f t="shared" si="21"/>
        <v>100.6</v>
      </c>
      <c r="W115" s="8">
        <f t="shared" si="22"/>
        <v>100.6</v>
      </c>
      <c r="X115" s="8">
        <f t="shared" si="22"/>
        <v>100.6</v>
      </c>
      <c r="Y115" s="8">
        <f t="shared" si="22"/>
        <v>193.3</v>
      </c>
      <c r="Z115" s="8">
        <f t="shared" si="22"/>
        <v>193.3</v>
      </c>
      <c r="AA115" s="8">
        <f t="shared" si="22"/>
        <v>193.3</v>
      </c>
      <c r="AB115" s="8">
        <f t="shared" si="22"/>
        <v>193.3</v>
      </c>
      <c r="AC115" s="8">
        <f t="shared" si="22"/>
        <v>193.3</v>
      </c>
      <c r="AD115" s="8">
        <f t="shared" si="22"/>
        <v>193.3</v>
      </c>
      <c r="AE115" s="8">
        <f t="shared" si="22"/>
        <v>193.3</v>
      </c>
    </row>
    <row r="116" spans="5:31" outlineLevel="1" x14ac:dyDescent="0.2">
      <c r="E116" s="8" t="s">
        <v>20</v>
      </c>
      <c r="F116" s="8">
        <f t="shared" si="23"/>
        <v>933</v>
      </c>
      <c r="G116" s="8">
        <f t="shared" si="21"/>
        <v>28</v>
      </c>
      <c r="H116" s="8">
        <f t="shared" si="21"/>
        <v>28</v>
      </c>
      <c r="I116" s="8">
        <f t="shared" si="21"/>
        <v>28</v>
      </c>
      <c r="J116" s="8">
        <f t="shared" si="21"/>
        <v>33.200000000000003</v>
      </c>
      <c r="K116" s="8">
        <f t="shared" si="21"/>
        <v>33.200000000000003</v>
      </c>
      <c r="L116" s="8">
        <f t="shared" si="21"/>
        <v>33.200000000000003</v>
      </c>
      <c r="M116" s="8">
        <f t="shared" si="21"/>
        <v>33.200000000000003</v>
      </c>
      <c r="N116" s="8">
        <f t="shared" si="21"/>
        <v>33.200000000000003</v>
      </c>
      <c r="O116" s="8">
        <f t="shared" si="21"/>
        <v>43.3</v>
      </c>
      <c r="P116" s="8">
        <f t="shared" si="21"/>
        <v>43.3</v>
      </c>
      <c r="Q116" s="8">
        <f t="shared" si="21"/>
        <v>43.3</v>
      </c>
      <c r="R116" s="8">
        <f t="shared" si="21"/>
        <v>43.3</v>
      </c>
      <c r="S116" s="8">
        <f t="shared" si="21"/>
        <v>90.3</v>
      </c>
      <c r="T116" s="8">
        <f t="shared" si="21"/>
        <v>90.3</v>
      </c>
      <c r="U116" s="8">
        <f t="shared" si="21"/>
        <v>90.3</v>
      </c>
      <c r="V116" s="8">
        <f t="shared" si="21"/>
        <v>90.3</v>
      </c>
      <c r="W116" s="8">
        <f t="shared" si="22"/>
        <v>90.3</v>
      </c>
      <c r="X116" s="8">
        <f t="shared" si="22"/>
        <v>90.3</v>
      </c>
      <c r="Y116" s="8">
        <f t="shared" si="22"/>
        <v>105.9</v>
      </c>
      <c r="Z116" s="8">
        <f t="shared" si="22"/>
        <v>158.1</v>
      </c>
      <c r="AA116" s="8">
        <f t="shared" si="22"/>
        <v>158.1</v>
      </c>
      <c r="AB116" s="8">
        <f t="shared" si="22"/>
        <v>158.1</v>
      </c>
      <c r="AC116" s="8">
        <f t="shared" si="22"/>
        <v>158.1</v>
      </c>
      <c r="AD116" s="8">
        <f t="shared" si="22"/>
        <v>158.1</v>
      </c>
      <c r="AE116" s="8">
        <f t="shared" si="22"/>
        <v>0</v>
      </c>
    </row>
    <row r="117" spans="5:31" outlineLevel="1" x14ac:dyDescent="0.2">
      <c r="E117" s="8" t="s">
        <v>27</v>
      </c>
      <c r="F117" s="8">
        <f t="shared" si="23"/>
        <v>0</v>
      </c>
      <c r="G117" s="8">
        <f t="shared" si="21"/>
        <v>0</v>
      </c>
      <c r="H117" s="8">
        <f t="shared" si="21"/>
        <v>0</v>
      </c>
      <c r="I117" s="8">
        <f t="shared" si="21"/>
        <v>0</v>
      </c>
      <c r="J117" s="8">
        <f t="shared" si="21"/>
        <v>0</v>
      </c>
      <c r="K117" s="8">
        <f t="shared" si="21"/>
        <v>0</v>
      </c>
      <c r="L117" s="8">
        <f t="shared" si="21"/>
        <v>0</v>
      </c>
      <c r="M117" s="8">
        <f t="shared" si="21"/>
        <v>0</v>
      </c>
      <c r="N117" s="8">
        <f t="shared" si="21"/>
        <v>0</v>
      </c>
      <c r="O117" s="8">
        <f t="shared" si="21"/>
        <v>0</v>
      </c>
      <c r="P117" s="8">
        <f t="shared" si="21"/>
        <v>0</v>
      </c>
      <c r="Q117" s="8">
        <f t="shared" si="21"/>
        <v>0</v>
      </c>
      <c r="R117" s="8">
        <f t="shared" si="21"/>
        <v>0</v>
      </c>
      <c r="S117" s="8">
        <f t="shared" si="21"/>
        <v>0</v>
      </c>
      <c r="T117" s="8">
        <f t="shared" si="21"/>
        <v>0</v>
      </c>
      <c r="U117" s="8">
        <f t="shared" si="21"/>
        <v>0</v>
      </c>
      <c r="V117" s="8">
        <f t="shared" si="21"/>
        <v>0</v>
      </c>
      <c r="W117" s="8">
        <f t="shared" si="22"/>
        <v>0</v>
      </c>
      <c r="X117" s="8">
        <f t="shared" si="22"/>
        <v>0</v>
      </c>
      <c r="Y117" s="8">
        <f t="shared" si="22"/>
        <v>0</v>
      </c>
      <c r="Z117" s="8">
        <f t="shared" si="22"/>
        <v>0</v>
      </c>
      <c r="AA117" s="8">
        <f t="shared" si="22"/>
        <v>0</v>
      </c>
      <c r="AB117" s="8">
        <f t="shared" si="22"/>
        <v>0</v>
      </c>
      <c r="AC117" s="8">
        <f t="shared" si="22"/>
        <v>0</v>
      </c>
      <c r="AD117" s="8">
        <f t="shared" si="22"/>
        <v>0</v>
      </c>
      <c r="AE117" s="8">
        <f t="shared" si="22"/>
        <v>0</v>
      </c>
    </row>
    <row r="118" spans="5:31" outlineLevel="1" x14ac:dyDescent="0.2">
      <c r="E118" s="8" t="s">
        <v>21</v>
      </c>
      <c r="F118" s="8">
        <f t="shared" si="23"/>
        <v>2224.21</v>
      </c>
      <c r="G118" s="8">
        <f t="shared" ref="G118:X124" si="24">SUMPRODUCT($E$183:$E$300,G$183:G$300*($B$183:$B$300=$E118))/100</f>
        <v>66</v>
      </c>
      <c r="H118" s="8">
        <f t="shared" si="24"/>
        <v>66</v>
      </c>
      <c r="I118" s="8">
        <f t="shared" si="24"/>
        <v>66</v>
      </c>
      <c r="J118" s="8">
        <f t="shared" si="24"/>
        <v>87.7</v>
      </c>
      <c r="K118" s="8">
        <f t="shared" si="24"/>
        <v>87.7</v>
      </c>
      <c r="L118" s="8">
        <f t="shared" si="24"/>
        <v>87.7</v>
      </c>
      <c r="M118" s="8">
        <f t="shared" si="24"/>
        <v>87.7</v>
      </c>
      <c r="N118" s="8">
        <f t="shared" si="24"/>
        <v>129.61000000000001</v>
      </c>
      <c r="O118" s="8">
        <f t="shared" si="24"/>
        <v>221.92</v>
      </c>
      <c r="P118" s="8">
        <f t="shared" si="24"/>
        <v>265.10000000000002</v>
      </c>
      <c r="Q118" s="8">
        <f t="shared" si="24"/>
        <v>265.10000000000002</v>
      </c>
      <c r="R118" s="8">
        <f t="shared" si="24"/>
        <v>50.4</v>
      </c>
      <c r="S118" s="8">
        <f t="shared" si="24"/>
        <v>70.2</v>
      </c>
      <c r="T118" s="8">
        <f t="shared" si="24"/>
        <v>70.2</v>
      </c>
      <c r="U118" s="8">
        <f t="shared" si="24"/>
        <v>70.2</v>
      </c>
      <c r="V118" s="8">
        <f t="shared" si="24"/>
        <v>19.8</v>
      </c>
      <c r="W118" s="8">
        <f t="shared" ref="W118:W124" si="25">SUMPRODUCT($E$183:$E$300,W$183:W$300*($B$183:$B$300=$E118))/100</f>
        <v>19.8</v>
      </c>
      <c r="X118" s="8">
        <f t="shared" si="24"/>
        <v>19.8</v>
      </c>
      <c r="Y118" s="8">
        <f t="shared" ref="X118:AE124" si="26">SUMPRODUCT($E$183:$E$300,Y$183:Y$300*($B$183:$B$300=$E118))/100</f>
        <v>14.4</v>
      </c>
      <c r="Z118" s="8">
        <f t="shared" si="26"/>
        <v>14.4</v>
      </c>
      <c r="AA118" s="8">
        <f t="shared" si="26"/>
        <v>14.4</v>
      </c>
      <c r="AB118" s="8">
        <f t="shared" si="26"/>
        <v>14.4</v>
      </c>
      <c r="AC118" s="8">
        <f t="shared" si="26"/>
        <v>14.4</v>
      </c>
      <c r="AD118" s="8">
        <f t="shared" si="26"/>
        <v>14.4</v>
      </c>
      <c r="AE118" s="8">
        <f t="shared" si="26"/>
        <v>14.4</v>
      </c>
    </row>
    <row r="119" spans="5:31" outlineLevel="1" x14ac:dyDescent="0.2">
      <c r="E119" s="8" t="s">
        <v>12</v>
      </c>
      <c r="F119" s="8">
        <f t="shared" si="23"/>
        <v>339.05</v>
      </c>
      <c r="G119" s="8">
        <f t="shared" si="24"/>
        <v>33</v>
      </c>
      <c r="H119" s="8">
        <f t="shared" si="24"/>
        <v>33</v>
      </c>
      <c r="I119" s="8">
        <f t="shared" si="24"/>
        <v>0</v>
      </c>
      <c r="J119" s="8">
        <f t="shared" si="24"/>
        <v>0</v>
      </c>
      <c r="K119" s="8">
        <f t="shared" si="24"/>
        <v>0</v>
      </c>
      <c r="L119" s="8">
        <f t="shared" si="24"/>
        <v>0</v>
      </c>
      <c r="M119" s="8">
        <f t="shared" si="24"/>
        <v>0</v>
      </c>
      <c r="N119" s="8">
        <f t="shared" si="24"/>
        <v>29.96</v>
      </c>
      <c r="O119" s="8">
        <f t="shared" si="24"/>
        <v>58.47</v>
      </c>
      <c r="P119" s="8">
        <f t="shared" si="24"/>
        <v>87.8</v>
      </c>
      <c r="Q119" s="8">
        <f t="shared" si="24"/>
        <v>87.8</v>
      </c>
      <c r="R119" s="8">
        <f t="shared" si="24"/>
        <v>5.8</v>
      </c>
      <c r="S119" s="8">
        <f t="shared" si="24"/>
        <v>5.8</v>
      </c>
      <c r="T119" s="8">
        <f t="shared" si="24"/>
        <v>5.8</v>
      </c>
      <c r="U119" s="8">
        <f t="shared" si="24"/>
        <v>5.8</v>
      </c>
      <c r="V119" s="8">
        <f t="shared" si="24"/>
        <v>26</v>
      </c>
      <c r="W119" s="8">
        <f t="shared" si="25"/>
        <v>26</v>
      </c>
      <c r="X119" s="8">
        <f t="shared" si="26"/>
        <v>26</v>
      </c>
      <c r="Y119" s="8">
        <f t="shared" si="26"/>
        <v>26</v>
      </c>
      <c r="Z119" s="8">
        <f t="shared" si="26"/>
        <v>26</v>
      </c>
      <c r="AA119" s="8">
        <f t="shared" si="26"/>
        <v>26</v>
      </c>
      <c r="AB119" s="8">
        <f t="shared" si="26"/>
        <v>26</v>
      </c>
      <c r="AC119" s="8">
        <f t="shared" si="26"/>
        <v>26</v>
      </c>
      <c r="AD119" s="8">
        <f t="shared" si="26"/>
        <v>26</v>
      </c>
      <c r="AE119" s="8">
        <f t="shared" si="26"/>
        <v>26</v>
      </c>
    </row>
    <row r="120" spans="5:31" outlineLevel="1" x14ac:dyDescent="0.2">
      <c r="E120" s="8" t="s">
        <v>13</v>
      </c>
      <c r="F120" s="8">
        <f t="shared" si="23"/>
        <v>0</v>
      </c>
      <c r="G120" s="8">
        <f t="shared" si="24"/>
        <v>0</v>
      </c>
      <c r="H120" s="8">
        <f t="shared" si="24"/>
        <v>0</v>
      </c>
      <c r="I120" s="8">
        <f t="shared" si="24"/>
        <v>0</v>
      </c>
      <c r="J120" s="8">
        <f t="shared" si="24"/>
        <v>0</v>
      </c>
      <c r="K120" s="8">
        <f t="shared" si="24"/>
        <v>0</v>
      </c>
      <c r="L120" s="8">
        <f t="shared" si="24"/>
        <v>0</v>
      </c>
      <c r="M120" s="8">
        <f t="shared" si="24"/>
        <v>0</v>
      </c>
      <c r="N120" s="8">
        <f t="shared" si="24"/>
        <v>0</v>
      </c>
      <c r="O120" s="8">
        <f t="shared" si="24"/>
        <v>0</v>
      </c>
      <c r="P120" s="8">
        <f t="shared" si="24"/>
        <v>0</v>
      </c>
      <c r="Q120" s="8">
        <f t="shared" si="24"/>
        <v>0</v>
      </c>
      <c r="R120" s="8">
        <f t="shared" si="24"/>
        <v>0</v>
      </c>
      <c r="S120" s="8">
        <f t="shared" si="24"/>
        <v>0</v>
      </c>
      <c r="T120" s="8">
        <f t="shared" si="24"/>
        <v>0</v>
      </c>
      <c r="U120" s="8">
        <f t="shared" si="24"/>
        <v>0</v>
      </c>
      <c r="V120" s="8">
        <f t="shared" si="24"/>
        <v>0</v>
      </c>
      <c r="W120" s="8">
        <f t="shared" si="25"/>
        <v>0</v>
      </c>
      <c r="X120" s="8">
        <f t="shared" si="26"/>
        <v>0</v>
      </c>
      <c r="Y120" s="8">
        <f t="shared" si="26"/>
        <v>0</v>
      </c>
      <c r="Z120" s="8">
        <f t="shared" si="26"/>
        <v>0</v>
      </c>
      <c r="AA120" s="8">
        <f t="shared" si="26"/>
        <v>0</v>
      </c>
      <c r="AB120" s="8">
        <f t="shared" si="26"/>
        <v>0</v>
      </c>
      <c r="AC120" s="8">
        <f t="shared" si="26"/>
        <v>0</v>
      </c>
      <c r="AD120" s="8">
        <f t="shared" si="26"/>
        <v>0</v>
      </c>
      <c r="AE120" s="8">
        <f t="shared" si="26"/>
        <v>0</v>
      </c>
    </row>
    <row r="121" spans="5:31" outlineLevel="1" x14ac:dyDescent="0.2">
      <c r="E121" s="8" t="s">
        <v>30</v>
      </c>
      <c r="F121" s="8">
        <f t="shared" si="23"/>
        <v>0</v>
      </c>
      <c r="G121" s="8">
        <f t="shared" si="24"/>
        <v>0</v>
      </c>
      <c r="H121" s="8">
        <f t="shared" si="24"/>
        <v>0</v>
      </c>
      <c r="I121" s="8">
        <f t="shared" si="24"/>
        <v>0</v>
      </c>
      <c r="J121" s="8">
        <f t="shared" si="24"/>
        <v>0</v>
      </c>
      <c r="K121" s="8">
        <f t="shared" si="24"/>
        <v>0</v>
      </c>
      <c r="L121" s="8">
        <f t="shared" si="24"/>
        <v>0</v>
      </c>
      <c r="M121" s="8">
        <f t="shared" si="24"/>
        <v>0</v>
      </c>
      <c r="N121" s="8">
        <f t="shared" si="24"/>
        <v>0</v>
      </c>
      <c r="O121" s="8">
        <f t="shared" si="24"/>
        <v>0</v>
      </c>
      <c r="P121" s="8">
        <f t="shared" si="24"/>
        <v>0</v>
      </c>
      <c r="Q121" s="8">
        <f t="shared" si="24"/>
        <v>0</v>
      </c>
      <c r="R121" s="8">
        <f t="shared" si="24"/>
        <v>0</v>
      </c>
      <c r="S121" s="8">
        <f t="shared" si="24"/>
        <v>0</v>
      </c>
      <c r="T121" s="8">
        <f t="shared" si="24"/>
        <v>0</v>
      </c>
      <c r="U121" s="8">
        <f t="shared" si="24"/>
        <v>0</v>
      </c>
      <c r="V121" s="8">
        <f t="shared" si="24"/>
        <v>0</v>
      </c>
      <c r="W121" s="8">
        <f t="shared" si="25"/>
        <v>0</v>
      </c>
      <c r="X121" s="8">
        <f t="shared" si="26"/>
        <v>0</v>
      </c>
      <c r="Y121" s="8">
        <f t="shared" si="26"/>
        <v>0</v>
      </c>
      <c r="Z121" s="8">
        <f t="shared" si="26"/>
        <v>0</v>
      </c>
      <c r="AA121" s="8">
        <f t="shared" si="26"/>
        <v>0</v>
      </c>
      <c r="AB121" s="8">
        <f t="shared" si="26"/>
        <v>0</v>
      </c>
      <c r="AC121" s="8">
        <f t="shared" si="26"/>
        <v>0</v>
      </c>
      <c r="AD121" s="8">
        <f t="shared" si="26"/>
        <v>0</v>
      </c>
      <c r="AE121" s="8">
        <f t="shared" si="26"/>
        <v>0</v>
      </c>
    </row>
    <row r="122" spans="5:31" outlineLevel="1" x14ac:dyDescent="0.2">
      <c r="E122" s="8" t="s">
        <v>22</v>
      </c>
      <c r="F122" s="8">
        <f t="shared" si="23"/>
        <v>696.65</v>
      </c>
      <c r="G122" s="8">
        <f t="shared" si="24"/>
        <v>27</v>
      </c>
      <c r="H122" s="8">
        <f t="shared" si="24"/>
        <v>27</v>
      </c>
      <c r="I122" s="8">
        <f t="shared" si="24"/>
        <v>27</v>
      </c>
      <c r="J122" s="8">
        <f t="shared" si="24"/>
        <v>56.9</v>
      </c>
      <c r="K122" s="8">
        <f t="shared" si="24"/>
        <v>56.9</v>
      </c>
      <c r="L122" s="8">
        <f t="shared" si="24"/>
        <v>56.9</v>
      </c>
      <c r="M122" s="8">
        <f t="shared" si="24"/>
        <v>56.9</v>
      </c>
      <c r="N122" s="8">
        <f t="shared" si="24"/>
        <v>63.8</v>
      </c>
      <c r="O122" s="8">
        <f t="shared" si="24"/>
        <v>67.25</v>
      </c>
      <c r="P122" s="8">
        <f t="shared" si="24"/>
        <v>70.7</v>
      </c>
      <c r="Q122" s="8">
        <f t="shared" si="24"/>
        <v>70.7</v>
      </c>
      <c r="R122" s="8">
        <f t="shared" si="24"/>
        <v>70.7</v>
      </c>
      <c r="S122" s="8">
        <f t="shared" si="24"/>
        <v>70.7</v>
      </c>
      <c r="T122" s="8">
        <f t="shared" si="24"/>
        <v>70.7</v>
      </c>
      <c r="U122" s="8">
        <f t="shared" si="24"/>
        <v>70.7</v>
      </c>
      <c r="V122" s="8">
        <f t="shared" si="24"/>
        <v>27</v>
      </c>
      <c r="W122" s="8">
        <f t="shared" si="25"/>
        <v>0</v>
      </c>
      <c r="X122" s="8">
        <f t="shared" si="26"/>
        <v>0</v>
      </c>
      <c r="Y122" s="8">
        <f t="shared" si="26"/>
        <v>0</v>
      </c>
      <c r="Z122" s="8">
        <f t="shared" si="26"/>
        <v>0</v>
      </c>
      <c r="AA122" s="8">
        <f t="shared" si="26"/>
        <v>0</v>
      </c>
      <c r="AB122" s="8">
        <f t="shared" si="26"/>
        <v>0</v>
      </c>
      <c r="AC122" s="8">
        <f t="shared" si="26"/>
        <v>0</v>
      </c>
      <c r="AD122" s="8">
        <f t="shared" si="26"/>
        <v>0</v>
      </c>
      <c r="AE122" s="8">
        <f t="shared" si="26"/>
        <v>0</v>
      </c>
    </row>
    <row r="123" spans="5:31" outlineLevel="1" x14ac:dyDescent="0.2">
      <c r="E123" s="8" t="s">
        <v>14</v>
      </c>
      <c r="F123" s="8">
        <f t="shared" si="23"/>
        <v>13273.06</v>
      </c>
      <c r="G123" s="8">
        <f t="shared" si="24"/>
        <v>1231.5</v>
      </c>
      <c r="H123" s="8">
        <f t="shared" si="24"/>
        <v>1231.5</v>
      </c>
      <c r="I123" s="8">
        <f t="shared" si="24"/>
        <v>425.4</v>
      </c>
      <c r="J123" s="8">
        <f t="shared" si="24"/>
        <v>393.5</v>
      </c>
      <c r="K123" s="8">
        <f t="shared" si="24"/>
        <v>393.5</v>
      </c>
      <c r="L123" s="8">
        <f t="shared" si="24"/>
        <v>105.1</v>
      </c>
      <c r="M123" s="8">
        <f t="shared" si="24"/>
        <v>105.1</v>
      </c>
      <c r="N123" s="8">
        <f t="shared" si="24"/>
        <v>105.1</v>
      </c>
      <c r="O123" s="8">
        <f t="shared" si="24"/>
        <v>105.1</v>
      </c>
      <c r="P123" s="8">
        <f t="shared" si="24"/>
        <v>101.9</v>
      </c>
      <c r="Q123" s="8">
        <f t="shared" si="24"/>
        <v>101.9</v>
      </c>
      <c r="R123" s="8">
        <f t="shared" si="24"/>
        <v>43.4</v>
      </c>
      <c r="S123" s="8">
        <f t="shared" si="24"/>
        <v>43.4</v>
      </c>
      <c r="T123" s="8">
        <f t="shared" si="24"/>
        <v>27</v>
      </c>
      <c r="U123" s="8">
        <f t="shared" si="24"/>
        <v>27</v>
      </c>
      <c r="V123" s="8">
        <f t="shared" si="24"/>
        <v>27</v>
      </c>
      <c r="W123" s="8">
        <f t="shared" si="25"/>
        <v>0</v>
      </c>
      <c r="X123" s="8">
        <f t="shared" si="26"/>
        <v>0</v>
      </c>
      <c r="Y123" s="8">
        <f t="shared" si="26"/>
        <v>0</v>
      </c>
      <c r="Z123" s="8">
        <f t="shared" si="26"/>
        <v>0</v>
      </c>
      <c r="AA123" s="8">
        <f t="shared" si="26"/>
        <v>0</v>
      </c>
      <c r="AB123" s="8">
        <f t="shared" si="26"/>
        <v>0</v>
      </c>
      <c r="AC123" s="8">
        <f t="shared" si="26"/>
        <v>0</v>
      </c>
      <c r="AD123" s="8">
        <f t="shared" si="26"/>
        <v>0</v>
      </c>
      <c r="AE123" s="8">
        <f t="shared" si="26"/>
        <v>0</v>
      </c>
    </row>
    <row r="124" spans="5:31" outlineLevel="1" x14ac:dyDescent="0.2">
      <c r="E124" s="8" t="s">
        <v>15</v>
      </c>
      <c r="F124" s="8">
        <f t="shared" si="23"/>
        <v>467.62</v>
      </c>
      <c r="G124" s="8">
        <f t="shared" si="24"/>
        <v>29</v>
      </c>
      <c r="H124" s="8">
        <f t="shared" si="24"/>
        <v>29</v>
      </c>
      <c r="I124" s="8">
        <f t="shared" si="24"/>
        <v>29</v>
      </c>
      <c r="J124" s="8">
        <f t="shared" si="24"/>
        <v>38.1</v>
      </c>
      <c r="K124" s="8">
        <f t="shared" si="24"/>
        <v>38.1</v>
      </c>
      <c r="L124" s="8">
        <f t="shared" si="24"/>
        <v>0</v>
      </c>
      <c r="M124" s="8">
        <f t="shared" si="24"/>
        <v>0</v>
      </c>
      <c r="N124" s="8">
        <f t="shared" si="24"/>
        <v>0</v>
      </c>
      <c r="O124" s="8">
        <f t="shared" si="24"/>
        <v>11.8</v>
      </c>
      <c r="P124" s="8">
        <f t="shared" si="24"/>
        <v>11.8</v>
      </c>
      <c r="Q124" s="8">
        <f t="shared" si="24"/>
        <v>11.8</v>
      </c>
      <c r="R124" s="8">
        <f t="shared" si="24"/>
        <v>11.8</v>
      </c>
      <c r="S124" s="8">
        <f t="shared" si="24"/>
        <v>11.8</v>
      </c>
      <c r="T124" s="8">
        <f t="shared" si="24"/>
        <v>11.8</v>
      </c>
      <c r="U124" s="8">
        <f t="shared" si="24"/>
        <v>11.8</v>
      </c>
      <c r="V124" s="8">
        <f t="shared" si="24"/>
        <v>7</v>
      </c>
      <c r="W124" s="8">
        <f t="shared" si="25"/>
        <v>7</v>
      </c>
      <c r="X124" s="8">
        <f t="shared" si="26"/>
        <v>7</v>
      </c>
      <c r="Y124" s="8">
        <f t="shared" si="26"/>
        <v>0</v>
      </c>
      <c r="Z124" s="8">
        <f t="shared" si="26"/>
        <v>0</v>
      </c>
      <c r="AA124" s="8">
        <f t="shared" si="26"/>
        <v>0</v>
      </c>
      <c r="AB124" s="8">
        <f t="shared" si="26"/>
        <v>0</v>
      </c>
      <c r="AC124" s="8">
        <f t="shared" si="26"/>
        <v>0</v>
      </c>
      <c r="AD124" s="8">
        <f t="shared" si="26"/>
        <v>0</v>
      </c>
      <c r="AE124" s="8">
        <f t="shared" si="26"/>
        <v>0</v>
      </c>
    </row>
    <row r="125" spans="5:31" outlineLevel="1" x14ac:dyDescent="0.2">
      <c r="E125" s="32"/>
      <c r="F125" s="33">
        <f>SUM(F102:F124)</f>
        <v>26660.87</v>
      </c>
      <c r="G125" s="33">
        <f t="shared" ref="G125:AE125" si="27">SUM(G102:G124)</f>
        <v>1627.6</v>
      </c>
      <c r="H125" s="33">
        <f t="shared" si="27"/>
        <v>1627.6</v>
      </c>
      <c r="I125" s="33">
        <f t="shared" si="27"/>
        <v>650.84999999999991</v>
      </c>
      <c r="J125" s="33">
        <f t="shared" si="27"/>
        <v>1027.6500000000001</v>
      </c>
      <c r="K125" s="33">
        <f t="shared" si="27"/>
        <v>1002</v>
      </c>
      <c r="L125" s="33">
        <f t="shared" si="27"/>
        <v>639.30000000000007</v>
      </c>
      <c r="M125" s="33">
        <f t="shared" si="27"/>
        <v>639.30000000000007</v>
      </c>
      <c r="N125" s="33">
        <f t="shared" si="27"/>
        <v>718.07</v>
      </c>
      <c r="O125" s="33">
        <f t="shared" si="27"/>
        <v>875.54000000000008</v>
      </c>
      <c r="P125" s="33">
        <f t="shared" si="27"/>
        <v>956.1</v>
      </c>
      <c r="Q125" s="33">
        <f t="shared" si="27"/>
        <v>956.1</v>
      </c>
      <c r="R125" s="33">
        <f t="shared" si="27"/>
        <v>505.5</v>
      </c>
      <c r="S125" s="33">
        <f t="shared" si="27"/>
        <v>629.9</v>
      </c>
      <c r="T125" s="33">
        <f t="shared" si="27"/>
        <v>613.5</v>
      </c>
      <c r="U125" s="33">
        <f t="shared" si="27"/>
        <v>613.5</v>
      </c>
      <c r="V125" s="33">
        <f t="shared" si="27"/>
        <v>372.7</v>
      </c>
      <c r="W125" s="33">
        <f t="shared" si="27"/>
        <v>318.7</v>
      </c>
      <c r="X125" s="33">
        <f t="shared" si="27"/>
        <v>318.7</v>
      </c>
      <c r="Y125" s="33">
        <f t="shared" si="27"/>
        <v>379.5</v>
      </c>
      <c r="Z125" s="33">
        <f t="shared" si="27"/>
        <v>431.7</v>
      </c>
      <c r="AA125" s="33">
        <f t="shared" si="27"/>
        <v>437.7</v>
      </c>
      <c r="AB125" s="33">
        <f t="shared" si="27"/>
        <v>437.7</v>
      </c>
      <c r="AC125" s="33">
        <f t="shared" si="27"/>
        <v>437.7</v>
      </c>
      <c r="AD125" s="33">
        <f t="shared" si="27"/>
        <v>431.7</v>
      </c>
      <c r="AE125" s="33">
        <f t="shared" si="27"/>
        <v>256</v>
      </c>
    </row>
    <row r="126" spans="5:31" outlineLevel="1" x14ac:dyDescent="0.2">
      <c r="E126" s="37"/>
    </row>
    <row r="127" spans="5:31" ht="17" outlineLevel="1" x14ac:dyDescent="0.2">
      <c r="E127" s="35" t="s">
        <v>113</v>
      </c>
      <c r="F127" s="32" t="s">
        <v>115</v>
      </c>
      <c r="G127" s="32" t="s">
        <v>116</v>
      </c>
      <c r="H127" s="32" t="s">
        <v>117</v>
      </c>
      <c r="I127" s="32" t="s">
        <v>118</v>
      </c>
      <c r="J127" s="32" t="s">
        <v>119</v>
      </c>
      <c r="K127" s="32" t="s">
        <v>120</v>
      </c>
      <c r="L127" s="32" t="s">
        <v>121</v>
      </c>
      <c r="M127" s="32" t="s">
        <v>122</v>
      </c>
      <c r="N127" s="32" t="s">
        <v>123</v>
      </c>
      <c r="O127" s="32" t="s">
        <v>124</v>
      </c>
      <c r="P127" s="32" t="s">
        <v>125</v>
      </c>
      <c r="Q127" s="32" t="s">
        <v>126</v>
      </c>
      <c r="R127" s="32" t="s">
        <v>127</v>
      </c>
      <c r="S127" s="32" t="s">
        <v>128</v>
      </c>
      <c r="T127" s="32" t="s">
        <v>129</v>
      </c>
      <c r="U127" s="32" t="s">
        <v>130</v>
      </c>
      <c r="V127" s="32" t="s">
        <v>131</v>
      </c>
      <c r="W127" s="32" t="s">
        <v>132</v>
      </c>
      <c r="X127" s="32" t="s">
        <v>133</v>
      </c>
      <c r="Y127" s="32" t="s">
        <v>134</v>
      </c>
      <c r="Z127" s="32" t="s">
        <v>135</v>
      </c>
      <c r="AA127" s="32" t="s">
        <v>136</v>
      </c>
      <c r="AB127" s="32" t="s">
        <v>137</v>
      </c>
      <c r="AC127" s="32" t="s">
        <v>138</v>
      </c>
      <c r="AD127" s="32" t="s">
        <v>139</v>
      </c>
      <c r="AE127" s="32" t="s">
        <v>140</v>
      </c>
    </row>
    <row r="128" spans="5:31" outlineLevel="1" x14ac:dyDescent="0.2">
      <c r="E128" s="8" t="s">
        <v>17</v>
      </c>
      <c r="F128" s="8">
        <f>SUMPRODUCT($E$183:$E$300,F$183:F$300*($B$183:$B$300=$E128)*($A$183:$A$300=$E$127))/100</f>
        <v>0</v>
      </c>
      <c r="G128" s="8">
        <f t="shared" ref="G128:X143" si="28">SUMPRODUCT($E$183:$E$300,G$183:G$300*($B$183:$B$300=$E128)*($A$183:$A$300=$E$127))/100</f>
        <v>0</v>
      </c>
      <c r="H128" s="8">
        <f t="shared" si="28"/>
        <v>0</v>
      </c>
      <c r="I128" s="8">
        <f t="shared" si="28"/>
        <v>0</v>
      </c>
      <c r="J128" s="8">
        <f t="shared" si="28"/>
        <v>0</v>
      </c>
      <c r="K128" s="8">
        <f t="shared" si="28"/>
        <v>0</v>
      </c>
      <c r="L128" s="8">
        <f t="shared" si="28"/>
        <v>0</v>
      </c>
      <c r="M128" s="8">
        <f t="shared" si="28"/>
        <v>0</v>
      </c>
      <c r="N128" s="8">
        <f t="shared" si="28"/>
        <v>0</v>
      </c>
      <c r="O128" s="8">
        <f t="shared" si="28"/>
        <v>0</v>
      </c>
      <c r="P128" s="8">
        <f t="shared" si="28"/>
        <v>0</v>
      </c>
      <c r="Q128" s="8">
        <f t="shared" si="28"/>
        <v>0</v>
      </c>
      <c r="R128" s="8">
        <f t="shared" si="28"/>
        <v>0</v>
      </c>
      <c r="S128" s="8">
        <f t="shared" si="28"/>
        <v>0</v>
      </c>
      <c r="T128" s="8">
        <f t="shared" si="28"/>
        <v>0</v>
      </c>
      <c r="U128" s="8">
        <f t="shared" si="28"/>
        <v>0</v>
      </c>
      <c r="V128" s="8">
        <f t="shared" si="28"/>
        <v>0</v>
      </c>
      <c r="W128" s="8">
        <f>SUMPRODUCT($E$183:$E$300,W$183:W$300*($B$183:$B$300=$E128)*($A$183:$A$300=$E$127))/100</f>
        <v>0</v>
      </c>
      <c r="X128" s="8">
        <f t="shared" si="28"/>
        <v>0</v>
      </c>
      <c r="Y128" s="8">
        <f t="shared" ref="W128:AE143" si="29">SUMPRODUCT($E$183:$E$300,Y$183:Y$300*($B$183:$B$300=$E128)*($A$183:$A$300=$E$127))/100</f>
        <v>0</v>
      </c>
      <c r="Z128" s="8">
        <f t="shared" si="29"/>
        <v>0</v>
      </c>
      <c r="AA128" s="8">
        <f t="shared" si="29"/>
        <v>0</v>
      </c>
      <c r="AB128" s="8">
        <f t="shared" si="29"/>
        <v>0</v>
      </c>
      <c r="AC128" s="8">
        <f t="shared" si="29"/>
        <v>0</v>
      </c>
      <c r="AD128" s="8">
        <f t="shared" si="29"/>
        <v>0</v>
      </c>
      <c r="AE128" s="8">
        <f t="shared" si="29"/>
        <v>0</v>
      </c>
    </row>
    <row r="129" spans="5:31" outlineLevel="1" x14ac:dyDescent="0.2">
      <c r="E129" s="8" t="s">
        <v>6</v>
      </c>
      <c r="F129" s="8">
        <f t="shared" ref="F129:W150" si="30">SUMPRODUCT($E$183:$E$300,F$183:F$300*($B$183:$B$300=$E129)*($A$183:$A$300=$E$127))/100</f>
        <v>0</v>
      </c>
      <c r="G129" s="8">
        <f t="shared" si="30"/>
        <v>0</v>
      </c>
      <c r="H129" s="8">
        <f t="shared" si="30"/>
        <v>0</v>
      </c>
      <c r="I129" s="8">
        <f t="shared" si="30"/>
        <v>0</v>
      </c>
      <c r="J129" s="8">
        <f t="shared" si="30"/>
        <v>0</v>
      </c>
      <c r="K129" s="8">
        <f t="shared" si="30"/>
        <v>0</v>
      </c>
      <c r="L129" s="8">
        <f t="shared" si="30"/>
        <v>0</v>
      </c>
      <c r="M129" s="8">
        <f t="shared" si="30"/>
        <v>0</v>
      </c>
      <c r="N129" s="8">
        <f t="shared" si="30"/>
        <v>0</v>
      </c>
      <c r="O129" s="8">
        <f t="shared" si="30"/>
        <v>0</v>
      </c>
      <c r="P129" s="8">
        <f t="shared" si="30"/>
        <v>0</v>
      </c>
      <c r="Q129" s="8">
        <f t="shared" si="30"/>
        <v>0</v>
      </c>
      <c r="R129" s="8">
        <f t="shared" si="30"/>
        <v>0</v>
      </c>
      <c r="S129" s="8">
        <f t="shared" si="30"/>
        <v>0</v>
      </c>
      <c r="T129" s="8">
        <f t="shared" si="30"/>
        <v>0</v>
      </c>
      <c r="U129" s="8">
        <f t="shared" si="30"/>
        <v>0</v>
      </c>
      <c r="V129" s="8">
        <f t="shared" si="28"/>
        <v>0</v>
      </c>
      <c r="W129" s="8">
        <f t="shared" si="30"/>
        <v>0</v>
      </c>
      <c r="X129" s="8">
        <f t="shared" si="28"/>
        <v>0</v>
      </c>
      <c r="Y129" s="8">
        <f t="shared" si="29"/>
        <v>0</v>
      </c>
      <c r="Z129" s="8">
        <f t="shared" si="29"/>
        <v>0</v>
      </c>
      <c r="AA129" s="8">
        <f t="shared" si="29"/>
        <v>0</v>
      </c>
      <c r="AB129" s="8">
        <f t="shared" si="29"/>
        <v>0</v>
      </c>
      <c r="AC129" s="8">
        <f t="shared" si="29"/>
        <v>0</v>
      </c>
      <c r="AD129" s="8">
        <f t="shared" si="29"/>
        <v>0</v>
      </c>
      <c r="AE129" s="8">
        <f t="shared" si="29"/>
        <v>0</v>
      </c>
    </row>
    <row r="130" spans="5:31" outlineLevel="1" x14ac:dyDescent="0.2">
      <c r="E130" s="8" t="s">
        <v>7</v>
      </c>
      <c r="F130" s="8">
        <f t="shared" si="30"/>
        <v>37.69</v>
      </c>
      <c r="G130" s="8">
        <f t="shared" si="28"/>
        <v>0</v>
      </c>
      <c r="H130" s="8">
        <f t="shared" si="28"/>
        <v>0</v>
      </c>
      <c r="I130" s="8">
        <f t="shared" si="28"/>
        <v>0</v>
      </c>
      <c r="J130" s="8">
        <f t="shared" si="28"/>
        <v>29.4</v>
      </c>
      <c r="K130" s="8">
        <f t="shared" si="28"/>
        <v>29.4</v>
      </c>
      <c r="L130" s="8">
        <f t="shared" si="28"/>
        <v>29.4</v>
      </c>
      <c r="M130" s="8">
        <f t="shared" si="28"/>
        <v>29.4</v>
      </c>
      <c r="N130" s="8">
        <f t="shared" si="28"/>
        <v>29.4</v>
      </c>
      <c r="O130" s="8">
        <f t="shared" si="28"/>
        <v>29.4</v>
      </c>
      <c r="P130" s="8">
        <f t="shared" si="28"/>
        <v>29.4</v>
      </c>
      <c r="Q130" s="8">
        <f t="shared" si="28"/>
        <v>29.4</v>
      </c>
      <c r="R130" s="8">
        <f t="shared" si="28"/>
        <v>28.8</v>
      </c>
      <c r="S130" s="8">
        <f t="shared" si="28"/>
        <v>28.8</v>
      </c>
      <c r="T130" s="8">
        <f t="shared" si="28"/>
        <v>28.8</v>
      </c>
      <c r="U130" s="8">
        <f t="shared" si="28"/>
        <v>28.8</v>
      </c>
      <c r="V130" s="8">
        <f t="shared" si="28"/>
        <v>17.600000000000001</v>
      </c>
      <c r="W130" s="8">
        <f t="shared" si="29"/>
        <v>17.600000000000001</v>
      </c>
      <c r="X130" s="8">
        <f t="shared" si="29"/>
        <v>17.600000000000001</v>
      </c>
      <c r="Y130" s="8">
        <f t="shared" si="29"/>
        <v>17.600000000000001</v>
      </c>
      <c r="Z130" s="8">
        <f t="shared" si="29"/>
        <v>17.600000000000001</v>
      </c>
      <c r="AA130" s="8">
        <f t="shared" si="29"/>
        <v>17.600000000000001</v>
      </c>
      <c r="AB130" s="8">
        <f t="shared" si="29"/>
        <v>17.600000000000001</v>
      </c>
      <c r="AC130" s="8">
        <f t="shared" si="29"/>
        <v>17.600000000000001</v>
      </c>
      <c r="AD130" s="8">
        <f t="shared" si="29"/>
        <v>17.600000000000001</v>
      </c>
      <c r="AE130" s="8">
        <f t="shared" si="29"/>
        <v>7.2</v>
      </c>
    </row>
    <row r="131" spans="5:31" outlineLevel="1" x14ac:dyDescent="0.2">
      <c r="E131" s="8" t="s">
        <v>24</v>
      </c>
      <c r="F131" s="8">
        <f t="shared" si="30"/>
        <v>0</v>
      </c>
      <c r="G131" s="8">
        <f t="shared" si="28"/>
        <v>0</v>
      </c>
      <c r="H131" s="8">
        <f t="shared" si="28"/>
        <v>0</v>
      </c>
      <c r="I131" s="8">
        <f t="shared" si="28"/>
        <v>0</v>
      </c>
      <c r="J131" s="8">
        <f t="shared" si="28"/>
        <v>0</v>
      </c>
      <c r="K131" s="8">
        <f t="shared" si="28"/>
        <v>0</v>
      </c>
      <c r="L131" s="8">
        <f t="shared" si="28"/>
        <v>0</v>
      </c>
      <c r="M131" s="8">
        <f t="shared" si="28"/>
        <v>0</v>
      </c>
      <c r="N131" s="8">
        <f t="shared" si="28"/>
        <v>0</v>
      </c>
      <c r="O131" s="8">
        <f t="shared" si="28"/>
        <v>0</v>
      </c>
      <c r="P131" s="8">
        <f t="shared" si="28"/>
        <v>0</v>
      </c>
      <c r="Q131" s="8">
        <f t="shared" si="28"/>
        <v>0</v>
      </c>
      <c r="R131" s="8">
        <f t="shared" si="28"/>
        <v>0</v>
      </c>
      <c r="S131" s="8">
        <f t="shared" si="28"/>
        <v>0</v>
      </c>
      <c r="T131" s="8">
        <f t="shared" si="28"/>
        <v>0</v>
      </c>
      <c r="U131" s="8">
        <f t="shared" si="28"/>
        <v>0</v>
      </c>
      <c r="V131" s="8">
        <f t="shared" si="28"/>
        <v>0</v>
      </c>
      <c r="W131" s="8">
        <f t="shared" si="29"/>
        <v>0</v>
      </c>
      <c r="X131" s="8">
        <f t="shared" si="29"/>
        <v>0</v>
      </c>
      <c r="Y131" s="8">
        <f t="shared" si="29"/>
        <v>0</v>
      </c>
      <c r="Z131" s="8">
        <f t="shared" si="29"/>
        <v>0</v>
      </c>
      <c r="AA131" s="8">
        <f t="shared" si="29"/>
        <v>0</v>
      </c>
      <c r="AB131" s="8">
        <f t="shared" si="29"/>
        <v>0</v>
      </c>
      <c r="AC131" s="8">
        <f t="shared" si="29"/>
        <v>0</v>
      </c>
      <c r="AD131" s="8">
        <f t="shared" si="29"/>
        <v>0</v>
      </c>
      <c r="AE131" s="8">
        <f t="shared" si="29"/>
        <v>0</v>
      </c>
    </row>
    <row r="132" spans="5:31" outlineLevel="1" x14ac:dyDescent="0.2">
      <c r="E132" s="8" t="s">
        <v>8</v>
      </c>
      <c r="F132" s="8">
        <f t="shared" si="30"/>
        <v>1224.1099999999999</v>
      </c>
      <c r="G132" s="8">
        <f t="shared" si="28"/>
        <v>0</v>
      </c>
      <c r="H132" s="8">
        <f t="shared" si="28"/>
        <v>0</v>
      </c>
      <c r="I132" s="8">
        <f t="shared" si="28"/>
        <v>0</v>
      </c>
      <c r="J132" s="8">
        <f t="shared" si="28"/>
        <v>183.2</v>
      </c>
      <c r="K132" s="8">
        <f t="shared" si="28"/>
        <v>196.8</v>
      </c>
      <c r="L132" s="8">
        <f t="shared" si="28"/>
        <v>196.8</v>
      </c>
      <c r="M132" s="8">
        <f t="shared" si="28"/>
        <v>196.8</v>
      </c>
      <c r="N132" s="8">
        <f t="shared" si="28"/>
        <v>196.8</v>
      </c>
      <c r="O132" s="8">
        <f t="shared" si="28"/>
        <v>196.8</v>
      </c>
      <c r="P132" s="8">
        <f t="shared" si="28"/>
        <v>196.8</v>
      </c>
      <c r="Q132" s="8">
        <f t="shared" si="28"/>
        <v>196.8</v>
      </c>
      <c r="R132" s="8">
        <f t="shared" si="28"/>
        <v>156</v>
      </c>
      <c r="S132" s="8">
        <f t="shared" si="28"/>
        <v>156</v>
      </c>
      <c r="T132" s="8">
        <f t="shared" si="28"/>
        <v>156</v>
      </c>
      <c r="U132" s="8">
        <f t="shared" si="28"/>
        <v>156</v>
      </c>
      <c r="V132" s="8">
        <f t="shared" si="28"/>
        <v>56.1</v>
      </c>
      <c r="W132" s="8">
        <f t="shared" si="29"/>
        <v>56.1</v>
      </c>
      <c r="X132" s="8">
        <f t="shared" si="29"/>
        <v>56.1</v>
      </c>
      <c r="Y132" s="8">
        <f t="shared" si="29"/>
        <v>21</v>
      </c>
      <c r="Z132" s="8">
        <f t="shared" si="29"/>
        <v>21</v>
      </c>
      <c r="AA132" s="8">
        <f t="shared" si="29"/>
        <v>21</v>
      </c>
      <c r="AB132" s="8">
        <f t="shared" si="29"/>
        <v>21</v>
      </c>
      <c r="AC132" s="8">
        <f t="shared" si="29"/>
        <v>21</v>
      </c>
      <c r="AD132" s="8">
        <f t="shared" si="29"/>
        <v>21</v>
      </c>
      <c r="AE132" s="8">
        <f t="shared" si="29"/>
        <v>13.8</v>
      </c>
    </row>
    <row r="133" spans="5:31" outlineLevel="1" x14ac:dyDescent="0.2">
      <c r="E133" s="8" t="s">
        <v>9</v>
      </c>
      <c r="F133" s="8">
        <f t="shared" si="30"/>
        <v>0</v>
      </c>
      <c r="G133" s="8">
        <f t="shared" si="28"/>
        <v>0</v>
      </c>
      <c r="H133" s="8">
        <f t="shared" si="28"/>
        <v>0</v>
      </c>
      <c r="I133" s="8">
        <f t="shared" si="28"/>
        <v>0</v>
      </c>
      <c r="J133" s="8">
        <f t="shared" si="28"/>
        <v>0</v>
      </c>
      <c r="K133" s="8">
        <f t="shared" si="28"/>
        <v>0</v>
      </c>
      <c r="L133" s="8">
        <f t="shared" si="28"/>
        <v>0</v>
      </c>
      <c r="M133" s="8">
        <f t="shared" si="28"/>
        <v>0</v>
      </c>
      <c r="N133" s="8">
        <f t="shared" si="28"/>
        <v>0</v>
      </c>
      <c r="O133" s="8">
        <f t="shared" si="28"/>
        <v>0</v>
      </c>
      <c r="P133" s="8">
        <f t="shared" si="28"/>
        <v>0</v>
      </c>
      <c r="Q133" s="8">
        <f t="shared" si="28"/>
        <v>0</v>
      </c>
      <c r="R133" s="8">
        <f t="shared" si="28"/>
        <v>0</v>
      </c>
      <c r="S133" s="8">
        <f t="shared" si="28"/>
        <v>0</v>
      </c>
      <c r="T133" s="8">
        <f t="shared" si="28"/>
        <v>0</v>
      </c>
      <c r="U133" s="8">
        <f t="shared" si="28"/>
        <v>0</v>
      </c>
      <c r="V133" s="8">
        <f t="shared" si="28"/>
        <v>0</v>
      </c>
      <c r="W133" s="8">
        <f t="shared" si="29"/>
        <v>0</v>
      </c>
      <c r="X133" s="8">
        <f t="shared" si="29"/>
        <v>0</v>
      </c>
      <c r="Y133" s="8">
        <f t="shared" si="29"/>
        <v>0</v>
      </c>
      <c r="Z133" s="8">
        <f t="shared" si="29"/>
        <v>0</v>
      </c>
      <c r="AA133" s="8">
        <f t="shared" si="29"/>
        <v>0</v>
      </c>
      <c r="AB133" s="8">
        <f t="shared" si="29"/>
        <v>0</v>
      </c>
      <c r="AC133" s="8">
        <f t="shared" si="29"/>
        <v>0</v>
      </c>
      <c r="AD133" s="8">
        <f t="shared" si="29"/>
        <v>0</v>
      </c>
      <c r="AE133" s="8">
        <f t="shared" si="29"/>
        <v>0</v>
      </c>
    </row>
    <row r="134" spans="5:31" outlineLevel="1" x14ac:dyDescent="0.2">
      <c r="E134" s="8" t="s">
        <v>28</v>
      </c>
      <c r="F134" s="8">
        <f t="shared" si="30"/>
        <v>14.4</v>
      </c>
      <c r="G134" s="8">
        <f t="shared" si="28"/>
        <v>0</v>
      </c>
      <c r="H134" s="8">
        <f t="shared" si="28"/>
        <v>0</v>
      </c>
      <c r="I134" s="8">
        <f t="shared" si="28"/>
        <v>0</v>
      </c>
      <c r="J134" s="8">
        <f t="shared" si="28"/>
        <v>0</v>
      </c>
      <c r="K134" s="8">
        <f t="shared" si="28"/>
        <v>0</v>
      </c>
      <c r="L134" s="8">
        <f t="shared" si="28"/>
        <v>0</v>
      </c>
      <c r="M134" s="8">
        <f t="shared" si="28"/>
        <v>0</v>
      </c>
      <c r="N134" s="8">
        <f t="shared" si="28"/>
        <v>0</v>
      </c>
      <c r="O134" s="8">
        <f t="shared" si="28"/>
        <v>0</v>
      </c>
      <c r="P134" s="8">
        <f t="shared" si="28"/>
        <v>0</v>
      </c>
      <c r="Q134" s="8">
        <f t="shared" si="28"/>
        <v>0</v>
      </c>
      <c r="R134" s="8">
        <f t="shared" si="28"/>
        <v>0</v>
      </c>
      <c r="S134" s="8">
        <f t="shared" si="28"/>
        <v>0</v>
      </c>
      <c r="T134" s="8">
        <f t="shared" si="28"/>
        <v>0</v>
      </c>
      <c r="U134" s="8">
        <f t="shared" si="28"/>
        <v>0</v>
      </c>
      <c r="V134" s="8">
        <f t="shared" si="28"/>
        <v>0</v>
      </c>
      <c r="W134" s="8">
        <f t="shared" si="29"/>
        <v>0</v>
      </c>
      <c r="X134" s="8">
        <f t="shared" si="29"/>
        <v>0</v>
      </c>
      <c r="Y134" s="8">
        <f t="shared" si="29"/>
        <v>0</v>
      </c>
      <c r="Z134" s="8">
        <f t="shared" si="29"/>
        <v>0</v>
      </c>
      <c r="AA134" s="8">
        <f t="shared" si="29"/>
        <v>6</v>
      </c>
      <c r="AB134" s="8">
        <f t="shared" si="29"/>
        <v>6</v>
      </c>
      <c r="AC134" s="8">
        <f t="shared" si="29"/>
        <v>6</v>
      </c>
      <c r="AD134" s="8">
        <f t="shared" si="29"/>
        <v>0</v>
      </c>
      <c r="AE134" s="8">
        <f t="shared" si="29"/>
        <v>0</v>
      </c>
    </row>
    <row r="135" spans="5:31" outlineLevel="1" x14ac:dyDescent="0.2">
      <c r="E135" s="8" t="s">
        <v>26</v>
      </c>
      <c r="F135" s="8">
        <f t="shared" si="30"/>
        <v>0</v>
      </c>
      <c r="G135" s="8">
        <f t="shared" si="28"/>
        <v>0</v>
      </c>
      <c r="H135" s="8">
        <f t="shared" si="28"/>
        <v>0</v>
      </c>
      <c r="I135" s="8">
        <f t="shared" si="28"/>
        <v>0</v>
      </c>
      <c r="J135" s="8">
        <f t="shared" si="28"/>
        <v>0</v>
      </c>
      <c r="K135" s="8">
        <f t="shared" si="28"/>
        <v>0</v>
      </c>
      <c r="L135" s="8">
        <f t="shared" si="28"/>
        <v>0</v>
      </c>
      <c r="M135" s="8">
        <f t="shared" si="28"/>
        <v>0</v>
      </c>
      <c r="N135" s="8">
        <f t="shared" si="28"/>
        <v>0</v>
      </c>
      <c r="O135" s="8">
        <f t="shared" si="28"/>
        <v>0</v>
      </c>
      <c r="P135" s="8">
        <f t="shared" si="28"/>
        <v>0</v>
      </c>
      <c r="Q135" s="8">
        <f t="shared" si="28"/>
        <v>0</v>
      </c>
      <c r="R135" s="8">
        <f t="shared" si="28"/>
        <v>0</v>
      </c>
      <c r="S135" s="8">
        <f t="shared" si="28"/>
        <v>0</v>
      </c>
      <c r="T135" s="8">
        <f t="shared" si="28"/>
        <v>0</v>
      </c>
      <c r="U135" s="8">
        <f t="shared" si="28"/>
        <v>0</v>
      </c>
      <c r="V135" s="8">
        <f t="shared" si="28"/>
        <v>0</v>
      </c>
      <c r="W135" s="8">
        <f t="shared" si="29"/>
        <v>0</v>
      </c>
      <c r="X135" s="8">
        <f t="shared" si="29"/>
        <v>0</v>
      </c>
      <c r="Y135" s="8">
        <f t="shared" si="29"/>
        <v>0</v>
      </c>
      <c r="Z135" s="8">
        <f t="shared" si="29"/>
        <v>0</v>
      </c>
      <c r="AA135" s="8">
        <f t="shared" si="29"/>
        <v>0</v>
      </c>
      <c r="AB135" s="8">
        <f t="shared" si="29"/>
        <v>0</v>
      </c>
      <c r="AC135" s="8">
        <f t="shared" si="29"/>
        <v>0</v>
      </c>
      <c r="AD135" s="8">
        <f t="shared" si="29"/>
        <v>0</v>
      </c>
      <c r="AE135" s="8">
        <f t="shared" si="29"/>
        <v>0</v>
      </c>
    </row>
    <row r="136" spans="5:31" outlineLevel="1" x14ac:dyDescent="0.2">
      <c r="E136" s="8" t="s">
        <v>10</v>
      </c>
      <c r="F136" s="8">
        <f t="shared" si="30"/>
        <v>136.1</v>
      </c>
      <c r="G136" s="8">
        <f t="shared" si="28"/>
        <v>0</v>
      </c>
      <c r="H136" s="8">
        <f t="shared" si="28"/>
        <v>0</v>
      </c>
      <c r="I136" s="8">
        <f t="shared" si="28"/>
        <v>0</v>
      </c>
      <c r="J136" s="8">
        <f t="shared" si="28"/>
        <v>5.0999999999999996</v>
      </c>
      <c r="K136" s="8">
        <f t="shared" si="28"/>
        <v>5.0999999999999996</v>
      </c>
      <c r="L136" s="8">
        <f t="shared" si="28"/>
        <v>0</v>
      </c>
      <c r="M136" s="8">
        <f t="shared" si="28"/>
        <v>0</v>
      </c>
      <c r="N136" s="8">
        <f t="shared" si="28"/>
        <v>0</v>
      </c>
      <c r="O136" s="8">
        <f t="shared" si="28"/>
        <v>0</v>
      </c>
      <c r="P136" s="8">
        <f t="shared" si="28"/>
        <v>0</v>
      </c>
      <c r="Q136" s="8">
        <f t="shared" si="28"/>
        <v>0</v>
      </c>
      <c r="R136" s="8">
        <f t="shared" si="28"/>
        <v>0</v>
      </c>
      <c r="S136" s="8">
        <f t="shared" si="28"/>
        <v>0</v>
      </c>
      <c r="T136" s="8">
        <f t="shared" si="28"/>
        <v>0</v>
      </c>
      <c r="U136" s="8">
        <f t="shared" si="28"/>
        <v>0</v>
      </c>
      <c r="V136" s="8">
        <f t="shared" si="28"/>
        <v>0</v>
      </c>
      <c r="W136" s="8">
        <f t="shared" si="29"/>
        <v>0</v>
      </c>
      <c r="X136" s="8">
        <f t="shared" si="29"/>
        <v>0</v>
      </c>
      <c r="Y136" s="8">
        <f t="shared" si="29"/>
        <v>0</v>
      </c>
      <c r="Z136" s="8">
        <f t="shared" si="29"/>
        <v>0</v>
      </c>
      <c r="AA136" s="8">
        <f t="shared" si="29"/>
        <v>0</v>
      </c>
      <c r="AB136" s="8">
        <f t="shared" si="29"/>
        <v>0</v>
      </c>
      <c r="AC136" s="8">
        <f t="shared" si="29"/>
        <v>0</v>
      </c>
      <c r="AD136" s="8">
        <f t="shared" si="29"/>
        <v>0</v>
      </c>
      <c r="AE136" s="8">
        <f t="shared" si="29"/>
        <v>0</v>
      </c>
    </row>
    <row r="137" spans="5:31" outlineLevel="1" x14ac:dyDescent="0.2">
      <c r="E137" s="8" t="s">
        <v>29</v>
      </c>
      <c r="F137" s="8">
        <f t="shared" si="30"/>
        <v>0</v>
      </c>
      <c r="G137" s="8">
        <f t="shared" si="28"/>
        <v>0</v>
      </c>
      <c r="H137" s="8">
        <f t="shared" si="28"/>
        <v>0</v>
      </c>
      <c r="I137" s="8">
        <f t="shared" si="28"/>
        <v>0</v>
      </c>
      <c r="J137" s="8">
        <f t="shared" si="28"/>
        <v>0</v>
      </c>
      <c r="K137" s="8">
        <f t="shared" si="28"/>
        <v>0</v>
      </c>
      <c r="L137" s="8">
        <f t="shared" si="28"/>
        <v>0</v>
      </c>
      <c r="M137" s="8">
        <f t="shared" si="28"/>
        <v>0</v>
      </c>
      <c r="N137" s="8">
        <f t="shared" si="28"/>
        <v>0</v>
      </c>
      <c r="O137" s="8">
        <f t="shared" si="28"/>
        <v>0</v>
      </c>
      <c r="P137" s="8">
        <f t="shared" si="28"/>
        <v>0</v>
      </c>
      <c r="Q137" s="8">
        <f t="shared" si="28"/>
        <v>0</v>
      </c>
      <c r="R137" s="8">
        <f t="shared" si="28"/>
        <v>0</v>
      </c>
      <c r="S137" s="8">
        <f t="shared" si="28"/>
        <v>0</v>
      </c>
      <c r="T137" s="8">
        <f t="shared" si="28"/>
        <v>0</v>
      </c>
      <c r="U137" s="8">
        <f t="shared" si="28"/>
        <v>0</v>
      </c>
      <c r="V137" s="8">
        <f t="shared" si="28"/>
        <v>0</v>
      </c>
      <c r="W137" s="8">
        <f t="shared" si="29"/>
        <v>0</v>
      </c>
      <c r="X137" s="8">
        <f t="shared" si="29"/>
        <v>0</v>
      </c>
      <c r="Y137" s="8">
        <f t="shared" si="29"/>
        <v>0</v>
      </c>
      <c r="Z137" s="8">
        <f t="shared" si="29"/>
        <v>0</v>
      </c>
      <c r="AA137" s="8">
        <f t="shared" si="29"/>
        <v>0</v>
      </c>
      <c r="AB137" s="8">
        <f t="shared" si="29"/>
        <v>0</v>
      </c>
      <c r="AC137" s="8">
        <f t="shared" si="29"/>
        <v>0</v>
      </c>
      <c r="AD137" s="8">
        <f t="shared" si="29"/>
        <v>0</v>
      </c>
      <c r="AE137" s="8">
        <f t="shared" si="29"/>
        <v>0</v>
      </c>
    </row>
    <row r="138" spans="5:31" outlineLevel="1" x14ac:dyDescent="0.2">
      <c r="E138" s="8" t="s">
        <v>11</v>
      </c>
      <c r="F138" s="8">
        <f t="shared" si="30"/>
        <v>1355.15</v>
      </c>
      <c r="G138" s="8">
        <f t="shared" si="28"/>
        <v>0</v>
      </c>
      <c r="H138" s="8">
        <f t="shared" si="28"/>
        <v>0</v>
      </c>
      <c r="I138" s="8">
        <f t="shared" si="28"/>
        <v>0</v>
      </c>
      <c r="J138" s="8">
        <f t="shared" si="28"/>
        <v>123.8</v>
      </c>
      <c r="K138" s="8">
        <f t="shared" si="28"/>
        <v>123.8</v>
      </c>
      <c r="L138" s="8">
        <f t="shared" si="28"/>
        <v>107.2</v>
      </c>
      <c r="M138" s="8">
        <f t="shared" si="28"/>
        <v>107.2</v>
      </c>
      <c r="N138" s="8">
        <f t="shared" si="28"/>
        <v>107.2</v>
      </c>
      <c r="O138" s="8">
        <f t="shared" si="28"/>
        <v>107.2</v>
      </c>
      <c r="P138" s="8">
        <f t="shared" si="28"/>
        <v>107.2</v>
      </c>
      <c r="Q138" s="8">
        <f t="shared" si="28"/>
        <v>107.2</v>
      </c>
      <c r="R138" s="8">
        <f t="shared" si="28"/>
        <v>65</v>
      </c>
      <c r="S138" s="8">
        <f t="shared" si="28"/>
        <v>65</v>
      </c>
      <c r="T138" s="8">
        <f t="shared" si="28"/>
        <v>65</v>
      </c>
      <c r="U138" s="8">
        <f t="shared" si="28"/>
        <v>65</v>
      </c>
      <c r="V138" s="8">
        <f t="shared" si="28"/>
        <v>0</v>
      </c>
      <c r="W138" s="8">
        <f t="shared" si="29"/>
        <v>0</v>
      </c>
      <c r="X138" s="8">
        <f t="shared" si="29"/>
        <v>0</v>
      </c>
      <c r="Y138" s="8">
        <f t="shared" si="29"/>
        <v>0</v>
      </c>
      <c r="Z138" s="8">
        <f t="shared" si="29"/>
        <v>0</v>
      </c>
      <c r="AA138" s="8">
        <f t="shared" si="29"/>
        <v>0</v>
      </c>
      <c r="AB138" s="8">
        <f t="shared" si="29"/>
        <v>0</v>
      </c>
      <c r="AC138" s="8">
        <f t="shared" si="29"/>
        <v>0</v>
      </c>
      <c r="AD138" s="8">
        <f t="shared" si="29"/>
        <v>0</v>
      </c>
      <c r="AE138" s="8">
        <f t="shared" si="29"/>
        <v>0</v>
      </c>
    </row>
    <row r="139" spans="5:31" outlineLevel="1" x14ac:dyDescent="0.2">
      <c r="E139" s="8" t="s">
        <v>18</v>
      </c>
      <c r="F139" s="8">
        <f t="shared" si="30"/>
        <v>0</v>
      </c>
      <c r="G139" s="8">
        <f t="shared" si="28"/>
        <v>0</v>
      </c>
      <c r="H139" s="8">
        <f t="shared" si="28"/>
        <v>0</v>
      </c>
      <c r="I139" s="8">
        <f t="shared" si="28"/>
        <v>0</v>
      </c>
      <c r="J139" s="8">
        <f t="shared" si="28"/>
        <v>0</v>
      </c>
      <c r="K139" s="8">
        <f t="shared" si="28"/>
        <v>0</v>
      </c>
      <c r="L139" s="8">
        <f t="shared" si="28"/>
        <v>0</v>
      </c>
      <c r="M139" s="8">
        <f t="shared" si="28"/>
        <v>0</v>
      </c>
      <c r="N139" s="8">
        <f t="shared" si="28"/>
        <v>0</v>
      </c>
      <c r="O139" s="8">
        <f t="shared" si="28"/>
        <v>0</v>
      </c>
      <c r="P139" s="8">
        <f t="shared" si="28"/>
        <v>0</v>
      </c>
      <c r="Q139" s="8">
        <f t="shared" si="28"/>
        <v>0</v>
      </c>
      <c r="R139" s="8">
        <f t="shared" si="28"/>
        <v>0</v>
      </c>
      <c r="S139" s="8">
        <f t="shared" si="28"/>
        <v>0</v>
      </c>
      <c r="T139" s="8">
        <f t="shared" si="28"/>
        <v>0</v>
      </c>
      <c r="U139" s="8">
        <f t="shared" si="28"/>
        <v>0</v>
      </c>
      <c r="V139" s="8">
        <f t="shared" si="28"/>
        <v>0</v>
      </c>
      <c r="W139" s="8">
        <f t="shared" si="29"/>
        <v>0</v>
      </c>
      <c r="X139" s="8">
        <f t="shared" si="29"/>
        <v>0</v>
      </c>
      <c r="Y139" s="8">
        <f t="shared" si="29"/>
        <v>0</v>
      </c>
      <c r="Z139" s="8">
        <f t="shared" si="29"/>
        <v>0</v>
      </c>
      <c r="AA139" s="8">
        <f t="shared" si="29"/>
        <v>0</v>
      </c>
      <c r="AB139" s="8">
        <f t="shared" si="29"/>
        <v>0</v>
      </c>
      <c r="AC139" s="8">
        <f t="shared" si="29"/>
        <v>0</v>
      </c>
      <c r="AD139" s="8">
        <f t="shared" si="29"/>
        <v>0</v>
      </c>
      <c r="AE139" s="8">
        <f t="shared" si="29"/>
        <v>0</v>
      </c>
    </row>
    <row r="140" spans="5:31" outlineLevel="1" x14ac:dyDescent="0.2">
      <c r="E140" s="8" t="s">
        <v>25</v>
      </c>
      <c r="F140" s="8">
        <f t="shared" si="30"/>
        <v>0</v>
      </c>
      <c r="G140" s="8">
        <f t="shared" si="28"/>
        <v>0</v>
      </c>
      <c r="H140" s="8">
        <f t="shared" si="28"/>
        <v>0</v>
      </c>
      <c r="I140" s="8">
        <f t="shared" si="28"/>
        <v>0</v>
      </c>
      <c r="J140" s="8">
        <f t="shared" si="28"/>
        <v>0</v>
      </c>
      <c r="K140" s="8">
        <f t="shared" si="28"/>
        <v>0</v>
      </c>
      <c r="L140" s="8">
        <f t="shared" si="28"/>
        <v>0</v>
      </c>
      <c r="M140" s="8">
        <f t="shared" si="28"/>
        <v>0</v>
      </c>
      <c r="N140" s="8">
        <f t="shared" si="28"/>
        <v>0</v>
      </c>
      <c r="O140" s="8">
        <f t="shared" si="28"/>
        <v>0</v>
      </c>
      <c r="P140" s="8">
        <f t="shared" si="28"/>
        <v>0</v>
      </c>
      <c r="Q140" s="8">
        <f t="shared" si="28"/>
        <v>0</v>
      </c>
      <c r="R140" s="8">
        <f t="shared" si="28"/>
        <v>0</v>
      </c>
      <c r="S140" s="8">
        <f t="shared" si="28"/>
        <v>0</v>
      </c>
      <c r="T140" s="8">
        <f t="shared" si="28"/>
        <v>0</v>
      </c>
      <c r="U140" s="8">
        <f t="shared" si="28"/>
        <v>0</v>
      </c>
      <c r="V140" s="8">
        <f t="shared" si="28"/>
        <v>0</v>
      </c>
      <c r="W140" s="8">
        <f t="shared" si="29"/>
        <v>0</v>
      </c>
      <c r="X140" s="8">
        <f t="shared" si="29"/>
        <v>0</v>
      </c>
      <c r="Y140" s="8">
        <f t="shared" si="29"/>
        <v>0</v>
      </c>
      <c r="Z140" s="8">
        <f t="shared" si="29"/>
        <v>0</v>
      </c>
      <c r="AA140" s="8">
        <f t="shared" si="29"/>
        <v>0</v>
      </c>
      <c r="AB140" s="8">
        <f t="shared" si="29"/>
        <v>0</v>
      </c>
      <c r="AC140" s="8">
        <f t="shared" si="29"/>
        <v>0</v>
      </c>
      <c r="AD140" s="8">
        <f t="shared" si="29"/>
        <v>0</v>
      </c>
      <c r="AE140" s="8">
        <f t="shared" si="29"/>
        <v>0</v>
      </c>
    </row>
    <row r="141" spans="5:31" outlineLevel="1" x14ac:dyDescent="0.2">
      <c r="E141" s="8" t="s">
        <v>19</v>
      </c>
      <c r="F141" s="8">
        <f t="shared" si="30"/>
        <v>0</v>
      </c>
      <c r="G141" s="8">
        <f t="shared" si="28"/>
        <v>0</v>
      </c>
      <c r="H141" s="8">
        <f t="shared" si="28"/>
        <v>0</v>
      </c>
      <c r="I141" s="8">
        <f t="shared" si="28"/>
        <v>0</v>
      </c>
      <c r="J141" s="8">
        <f t="shared" si="28"/>
        <v>0</v>
      </c>
      <c r="K141" s="8">
        <f t="shared" si="28"/>
        <v>0</v>
      </c>
      <c r="L141" s="8">
        <f t="shared" si="28"/>
        <v>0</v>
      </c>
      <c r="M141" s="8">
        <f t="shared" si="28"/>
        <v>0</v>
      </c>
      <c r="N141" s="8">
        <f t="shared" si="28"/>
        <v>0</v>
      </c>
      <c r="O141" s="8">
        <f t="shared" si="28"/>
        <v>0</v>
      </c>
      <c r="P141" s="8">
        <f t="shared" si="28"/>
        <v>0</v>
      </c>
      <c r="Q141" s="8">
        <f t="shared" si="28"/>
        <v>0</v>
      </c>
      <c r="R141" s="8">
        <f t="shared" si="28"/>
        <v>0</v>
      </c>
      <c r="S141" s="8">
        <f t="shared" si="28"/>
        <v>0</v>
      </c>
      <c r="T141" s="8">
        <f t="shared" si="28"/>
        <v>0</v>
      </c>
      <c r="U141" s="8">
        <f t="shared" si="28"/>
        <v>0</v>
      </c>
      <c r="V141" s="8">
        <f t="shared" si="28"/>
        <v>0</v>
      </c>
      <c r="W141" s="8">
        <f t="shared" si="29"/>
        <v>0</v>
      </c>
      <c r="X141" s="8">
        <f t="shared" si="29"/>
        <v>0</v>
      </c>
      <c r="Y141" s="8">
        <f t="shared" si="29"/>
        <v>0</v>
      </c>
      <c r="Z141" s="8">
        <f t="shared" si="29"/>
        <v>0</v>
      </c>
      <c r="AA141" s="8">
        <f t="shared" si="29"/>
        <v>0</v>
      </c>
      <c r="AB141" s="8">
        <f t="shared" si="29"/>
        <v>0</v>
      </c>
      <c r="AC141" s="8">
        <f t="shared" si="29"/>
        <v>0</v>
      </c>
      <c r="AD141" s="8">
        <f t="shared" si="29"/>
        <v>0</v>
      </c>
      <c r="AE141" s="8">
        <f t="shared" si="29"/>
        <v>0</v>
      </c>
    </row>
    <row r="142" spans="5:31" outlineLevel="1" x14ac:dyDescent="0.2">
      <c r="E142" s="8" t="s">
        <v>20</v>
      </c>
      <c r="F142" s="8">
        <f t="shared" si="30"/>
        <v>0</v>
      </c>
      <c r="G142" s="8">
        <f t="shared" si="28"/>
        <v>0</v>
      </c>
      <c r="H142" s="8">
        <f t="shared" si="28"/>
        <v>0</v>
      </c>
      <c r="I142" s="8">
        <f t="shared" si="28"/>
        <v>0</v>
      </c>
      <c r="J142" s="8">
        <f t="shared" si="28"/>
        <v>0</v>
      </c>
      <c r="K142" s="8">
        <f t="shared" si="28"/>
        <v>0</v>
      </c>
      <c r="L142" s="8">
        <f t="shared" si="28"/>
        <v>0</v>
      </c>
      <c r="M142" s="8">
        <f t="shared" si="28"/>
        <v>0</v>
      </c>
      <c r="N142" s="8">
        <f t="shared" si="28"/>
        <v>0</v>
      </c>
      <c r="O142" s="8">
        <f t="shared" si="28"/>
        <v>0</v>
      </c>
      <c r="P142" s="8">
        <f t="shared" si="28"/>
        <v>0</v>
      </c>
      <c r="Q142" s="8">
        <f t="shared" si="28"/>
        <v>0</v>
      </c>
      <c r="R142" s="8">
        <f t="shared" si="28"/>
        <v>0</v>
      </c>
      <c r="S142" s="8">
        <f t="shared" si="28"/>
        <v>0</v>
      </c>
      <c r="T142" s="8">
        <f t="shared" si="28"/>
        <v>0</v>
      </c>
      <c r="U142" s="8">
        <f t="shared" si="28"/>
        <v>0</v>
      </c>
      <c r="V142" s="8">
        <f t="shared" si="28"/>
        <v>0</v>
      </c>
      <c r="W142" s="8">
        <f t="shared" si="29"/>
        <v>0</v>
      </c>
      <c r="X142" s="8">
        <f t="shared" si="29"/>
        <v>0</v>
      </c>
      <c r="Y142" s="8">
        <f t="shared" si="29"/>
        <v>0</v>
      </c>
      <c r="Z142" s="8">
        <f t="shared" si="29"/>
        <v>0</v>
      </c>
      <c r="AA142" s="8">
        <f t="shared" si="29"/>
        <v>0</v>
      </c>
      <c r="AB142" s="8">
        <f t="shared" si="29"/>
        <v>0</v>
      </c>
      <c r="AC142" s="8">
        <f t="shared" si="29"/>
        <v>0</v>
      </c>
      <c r="AD142" s="8">
        <f t="shared" si="29"/>
        <v>0</v>
      </c>
      <c r="AE142" s="8">
        <f t="shared" si="29"/>
        <v>0</v>
      </c>
    </row>
    <row r="143" spans="5:31" outlineLevel="1" x14ac:dyDescent="0.2">
      <c r="E143" s="8" t="s">
        <v>27</v>
      </c>
      <c r="F143" s="8">
        <f t="shared" si="30"/>
        <v>0</v>
      </c>
      <c r="G143" s="8">
        <f t="shared" si="28"/>
        <v>0</v>
      </c>
      <c r="H143" s="8">
        <f t="shared" si="28"/>
        <v>0</v>
      </c>
      <c r="I143" s="8">
        <f t="shared" si="28"/>
        <v>0</v>
      </c>
      <c r="J143" s="8">
        <f t="shared" si="28"/>
        <v>0</v>
      </c>
      <c r="K143" s="8">
        <f t="shared" si="28"/>
        <v>0</v>
      </c>
      <c r="L143" s="8">
        <f t="shared" si="28"/>
        <v>0</v>
      </c>
      <c r="M143" s="8">
        <f t="shared" si="28"/>
        <v>0</v>
      </c>
      <c r="N143" s="8">
        <f t="shared" si="28"/>
        <v>0</v>
      </c>
      <c r="O143" s="8">
        <f t="shared" si="28"/>
        <v>0</v>
      </c>
      <c r="P143" s="8">
        <f t="shared" si="28"/>
        <v>0</v>
      </c>
      <c r="Q143" s="8">
        <f t="shared" si="28"/>
        <v>0</v>
      </c>
      <c r="R143" s="8">
        <f t="shared" si="28"/>
        <v>0</v>
      </c>
      <c r="S143" s="8">
        <f t="shared" si="28"/>
        <v>0</v>
      </c>
      <c r="T143" s="8">
        <f t="shared" si="28"/>
        <v>0</v>
      </c>
      <c r="U143" s="8">
        <f t="shared" si="28"/>
        <v>0</v>
      </c>
      <c r="V143" s="8">
        <f t="shared" si="28"/>
        <v>0</v>
      </c>
      <c r="W143" s="8">
        <f t="shared" si="29"/>
        <v>0</v>
      </c>
      <c r="X143" s="8">
        <f t="shared" si="29"/>
        <v>0</v>
      </c>
      <c r="Y143" s="8">
        <f t="shared" si="29"/>
        <v>0</v>
      </c>
      <c r="Z143" s="8">
        <f t="shared" si="29"/>
        <v>0</v>
      </c>
      <c r="AA143" s="8">
        <f t="shared" si="29"/>
        <v>0</v>
      </c>
      <c r="AB143" s="8">
        <f t="shared" si="29"/>
        <v>0</v>
      </c>
      <c r="AC143" s="8">
        <f t="shared" si="29"/>
        <v>0</v>
      </c>
      <c r="AD143" s="8">
        <f t="shared" si="29"/>
        <v>0</v>
      </c>
      <c r="AE143" s="8">
        <f t="shared" si="29"/>
        <v>0</v>
      </c>
    </row>
    <row r="144" spans="5:31" outlineLevel="1" x14ac:dyDescent="0.2">
      <c r="E144" s="8" t="s">
        <v>21</v>
      </c>
      <c r="F144" s="8">
        <f t="shared" si="30"/>
        <v>52.24</v>
      </c>
      <c r="G144" s="8">
        <f t="shared" ref="G144:X150" si="31">SUMPRODUCT($E$183:$E$300,G$183:G$300*($B$183:$B$300=$E144)*($A$183:$A$300=$E$127))/100</f>
        <v>0</v>
      </c>
      <c r="H144" s="8">
        <f t="shared" si="31"/>
        <v>0</v>
      </c>
      <c r="I144" s="8">
        <f t="shared" si="31"/>
        <v>0</v>
      </c>
      <c r="J144" s="8">
        <f t="shared" si="31"/>
        <v>0</v>
      </c>
      <c r="K144" s="8">
        <f t="shared" si="31"/>
        <v>0</v>
      </c>
      <c r="L144" s="8">
        <f t="shared" si="31"/>
        <v>0</v>
      </c>
      <c r="M144" s="8">
        <f t="shared" si="31"/>
        <v>0</v>
      </c>
      <c r="N144" s="8">
        <f t="shared" si="31"/>
        <v>0</v>
      </c>
      <c r="O144" s="8">
        <f t="shared" si="31"/>
        <v>0</v>
      </c>
      <c r="P144" s="8">
        <f t="shared" si="31"/>
        <v>0</v>
      </c>
      <c r="Q144" s="8">
        <f t="shared" si="31"/>
        <v>0</v>
      </c>
      <c r="R144" s="8">
        <f t="shared" si="31"/>
        <v>0</v>
      </c>
      <c r="S144" s="8">
        <f t="shared" si="31"/>
        <v>19.8</v>
      </c>
      <c r="T144" s="8">
        <f t="shared" si="31"/>
        <v>19.8</v>
      </c>
      <c r="U144" s="8">
        <f t="shared" si="31"/>
        <v>19.8</v>
      </c>
      <c r="V144" s="8">
        <f t="shared" si="31"/>
        <v>19.8</v>
      </c>
      <c r="W144" s="8">
        <f t="shared" ref="W144:W150" si="32">SUMPRODUCT($E$183:$E$300,W$183:W$300*($B$183:$B$300=$E144)*($A$183:$A$300=$E$127))/100</f>
        <v>19.8</v>
      </c>
      <c r="X144" s="8">
        <f t="shared" si="31"/>
        <v>19.8</v>
      </c>
      <c r="Y144" s="8">
        <f t="shared" ref="X144:AE150" si="33">SUMPRODUCT($E$183:$E$300,Y$183:Y$300*($B$183:$B$300=$E144)*($A$183:$A$300=$E$127))/100</f>
        <v>14.4</v>
      </c>
      <c r="Z144" s="8">
        <f t="shared" si="33"/>
        <v>14.4</v>
      </c>
      <c r="AA144" s="8">
        <f t="shared" si="33"/>
        <v>14.4</v>
      </c>
      <c r="AB144" s="8">
        <f t="shared" si="33"/>
        <v>14.4</v>
      </c>
      <c r="AC144" s="8">
        <f t="shared" si="33"/>
        <v>14.4</v>
      </c>
      <c r="AD144" s="8">
        <f t="shared" si="33"/>
        <v>14.4</v>
      </c>
      <c r="AE144" s="8">
        <f t="shared" si="33"/>
        <v>14.4</v>
      </c>
    </row>
    <row r="145" spans="5:31" outlineLevel="1" x14ac:dyDescent="0.2">
      <c r="E145" s="8" t="s">
        <v>12</v>
      </c>
      <c r="F145" s="8">
        <f t="shared" si="30"/>
        <v>292.19</v>
      </c>
      <c r="G145" s="8">
        <f t="shared" si="31"/>
        <v>0</v>
      </c>
      <c r="H145" s="8">
        <f t="shared" si="31"/>
        <v>0</v>
      </c>
      <c r="I145" s="8">
        <f t="shared" si="31"/>
        <v>0</v>
      </c>
      <c r="J145" s="8">
        <f t="shared" si="31"/>
        <v>0</v>
      </c>
      <c r="K145" s="8">
        <f t="shared" si="31"/>
        <v>0</v>
      </c>
      <c r="L145" s="8">
        <f t="shared" si="31"/>
        <v>0</v>
      </c>
      <c r="M145" s="8">
        <f t="shared" si="31"/>
        <v>0</v>
      </c>
      <c r="N145" s="8">
        <f t="shared" si="31"/>
        <v>29.96</v>
      </c>
      <c r="O145" s="8">
        <f t="shared" si="31"/>
        <v>58.47</v>
      </c>
      <c r="P145" s="8">
        <f t="shared" si="31"/>
        <v>87.8</v>
      </c>
      <c r="Q145" s="8">
        <f t="shared" si="31"/>
        <v>87.8</v>
      </c>
      <c r="R145" s="8">
        <f t="shared" si="31"/>
        <v>5.8</v>
      </c>
      <c r="S145" s="8">
        <f t="shared" si="31"/>
        <v>5.8</v>
      </c>
      <c r="T145" s="8">
        <f t="shared" si="31"/>
        <v>5.8</v>
      </c>
      <c r="U145" s="8">
        <f t="shared" si="31"/>
        <v>5.8</v>
      </c>
      <c r="V145" s="8">
        <f t="shared" si="31"/>
        <v>26</v>
      </c>
      <c r="W145" s="8">
        <f t="shared" si="32"/>
        <v>26</v>
      </c>
      <c r="X145" s="8">
        <f t="shared" si="33"/>
        <v>26</v>
      </c>
      <c r="Y145" s="8">
        <f t="shared" si="33"/>
        <v>26</v>
      </c>
      <c r="Z145" s="8">
        <f t="shared" si="33"/>
        <v>26</v>
      </c>
      <c r="AA145" s="8">
        <f t="shared" si="33"/>
        <v>26</v>
      </c>
      <c r="AB145" s="8">
        <f t="shared" si="33"/>
        <v>26</v>
      </c>
      <c r="AC145" s="8">
        <f t="shared" si="33"/>
        <v>26</v>
      </c>
      <c r="AD145" s="8">
        <f t="shared" si="33"/>
        <v>26</v>
      </c>
      <c r="AE145" s="8">
        <f t="shared" si="33"/>
        <v>26</v>
      </c>
    </row>
    <row r="146" spans="5:31" outlineLevel="1" x14ac:dyDescent="0.2">
      <c r="E146" s="8" t="s">
        <v>13</v>
      </c>
      <c r="F146" s="8">
        <f t="shared" si="30"/>
        <v>0</v>
      </c>
      <c r="G146" s="8">
        <f t="shared" si="31"/>
        <v>0</v>
      </c>
      <c r="H146" s="8">
        <f t="shared" si="31"/>
        <v>0</v>
      </c>
      <c r="I146" s="8">
        <f t="shared" si="31"/>
        <v>0</v>
      </c>
      <c r="J146" s="8">
        <f t="shared" si="31"/>
        <v>0</v>
      </c>
      <c r="K146" s="8">
        <f t="shared" si="31"/>
        <v>0</v>
      </c>
      <c r="L146" s="8">
        <f t="shared" si="31"/>
        <v>0</v>
      </c>
      <c r="M146" s="8">
        <f t="shared" si="31"/>
        <v>0</v>
      </c>
      <c r="N146" s="8">
        <f t="shared" si="31"/>
        <v>0</v>
      </c>
      <c r="O146" s="8">
        <f t="shared" si="31"/>
        <v>0</v>
      </c>
      <c r="P146" s="8">
        <f t="shared" si="31"/>
        <v>0</v>
      </c>
      <c r="Q146" s="8">
        <f t="shared" si="31"/>
        <v>0</v>
      </c>
      <c r="R146" s="8">
        <f t="shared" si="31"/>
        <v>0</v>
      </c>
      <c r="S146" s="8">
        <f t="shared" si="31"/>
        <v>0</v>
      </c>
      <c r="T146" s="8">
        <f t="shared" si="31"/>
        <v>0</v>
      </c>
      <c r="U146" s="8">
        <f t="shared" si="31"/>
        <v>0</v>
      </c>
      <c r="V146" s="8">
        <f t="shared" si="31"/>
        <v>0</v>
      </c>
      <c r="W146" s="8">
        <f t="shared" si="32"/>
        <v>0</v>
      </c>
      <c r="X146" s="8">
        <f t="shared" si="33"/>
        <v>0</v>
      </c>
      <c r="Y146" s="8">
        <f t="shared" si="33"/>
        <v>0</v>
      </c>
      <c r="Z146" s="8">
        <f t="shared" si="33"/>
        <v>0</v>
      </c>
      <c r="AA146" s="8">
        <f t="shared" si="33"/>
        <v>0</v>
      </c>
      <c r="AB146" s="8">
        <f t="shared" si="33"/>
        <v>0</v>
      </c>
      <c r="AC146" s="8">
        <f t="shared" si="33"/>
        <v>0</v>
      </c>
      <c r="AD146" s="8">
        <f t="shared" si="33"/>
        <v>0</v>
      </c>
      <c r="AE146" s="8">
        <f t="shared" si="33"/>
        <v>0</v>
      </c>
    </row>
    <row r="147" spans="5:31" outlineLevel="1" x14ac:dyDescent="0.2">
      <c r="E147" s="8" t="s">
        <v>30</v>
      </c>
      <c r="F147" s="8">
        <f t="shared" si="30"/>
        <v>0</v>
      </c>
      <c r="G147" s="8">
        <f t="shared" si="31"/>
        <v>0</v>
      </c>
      <c r="H147" s="8">
        <f t="shared" si="31"/>
        <v>0</v>
      </c>
      <c r="I147" s="8">
        <f t="shared" si="31"/>
        <v>0</v>
      </c>
      <c r="J147" s="8">
        <f t="shared" si="31"/>
        <v>0</v>
      </c>
      <c r="K147" s="8">
        <f t="shared" si="31"/>
        <v>0</v>
      </c>
      <c r="L147" s="8">
        <f t="shared" si="31"/>
        <v>0</v>
      </c>
      <c r="M147" s="8">
        <f t="shared" si="31"/>
        <v>0</v>
      </c>
      <c r="N147" s="8">
        <f t="shared" si="31"/>
        <v>0</v>
      </c>
      <c r="O147" s="8">
        <f t="shared" si="31"/>
        <v>0</v>
      </c>
      <c r="P147" s="8">
        <f t="shared" si="31"/>
        <v>0</v>
      </c>
      <c r="Q147" s="8">
        <f t="shared" si="31"/>
        <v>0</v>
      </c>
      <c r="R147" s="8">
        <f t="shared" si="31"/>
        <v>0</v>
      </c>
      <c r="S147" s="8">
        <f t="shared" si="31"/>
        <v>0</v>
      </c>
      <c r="T147" s="8">
        <f t="shared" si="31"/>
        <v>0</v>
      </c>
      <c r="U147" s="8">
        <f t="shared" si="31"/>
        <v>0</v>
      </c>
      <c r="V147" s="8">
        <f t="shared" si="31"/>
        <v>0</v>
      </c>
      <c r="W147" s="8">
        <f t="shared" si="32"/>
        <v>0</v>
      </c>
      <c r="X147" s="8">
        <f t="shared" si="33"/>
        <v>0</v>
      </c>
      <c r="Y147" s="8">
        <f t="shared" si="33"/>
        <v>0</v>
      </c>
      <c r="Z147" s="8">
        <f t="shared" si="33"/>
        <v>0</v>
      </c>
      <c r="AA147" s="8">
        <f t="shared" si="33"/>
        <v>0</v>
      </c>
      <c r="AB147" s="8">
        <f t="shared" si="33"/>
        <v>0</v>
      </c>
      <c r="AC147" s="8">
        <f t="shared" si="33"/>
        <v>0</v>
      </c>
      <c r="AD147" s="8">
        <f t="shared" si="33"/>
        <v>0</v>
      </c>
      <c r="AE147" s="8">
        <f t="shared" si="33"/>
        <v>0</v>
      </c>
    </row>
    <row r="148" spans="5:31" outlineLevel="1" x14ac:dyDescent="0.2">
      <c r="E148" s="8" t="s">
        <v>22</v>
      </c>
      <c r="F148" s="8">
        <f t="shared" si="30"/>
        <v>0</v>
      </c>
      <c r="G148" s="8">
        <f t="shared" si="31"/>
        <v>0</v>
      </c>
      <c r="H148" s="8">
        <f t="shared" si="31"/>
        <v>0</v>
      </c>
      <c r="I148" s="8">
        <f t="shared" si="31"/>
        <v>0</v>
      </c>
      <c r="J148" s="8">
        <f t="shared" si="31"/>
        <v>0</v>
      </c>
      <c r="K148" s="8">
        <f t="shared" si="31"/>
        <v>0</v>
      </c>
      <c r="L148" s="8">
        <f t="shared" si="31"/>
        <v>0</v>
      </c>
      <c r="M148" s="8">
        <f t="shared" si="31"/>
        <v>0</v>
      </c>
      <c r="N148" s="8">
        <f t="shared" si="31"/>
        <v>0</v>
      </c>
      <c r="O148" s="8">
        <f t="shared" si="31"/>
        <v>0</v>
      </c>
      <c r="P148" s="8">
        <f t="shared" si="31"/>
        <v>0</v>
      </c>
      <c r="Q148" s="8">
        <f t="shared" si="31"/>
        <v>0</v>
      </c>
      <c r="R148" s="8">
        <f t="shared" si="31"/>
        <v>0</v>
      </c>
      <c r="S148" s="8">
        <f t="shared" si="31"/>
        <v>0</v>
      </c>
      <c r="T148" s="8">
        <f t="shared" si="31"/>
        <v>0</v>
      </c>
      <c r="U148" s="8">
        <f t="shared" si="31"/>
        <v>0</v>
      </c>
      <c r="V148" s="8">
        <f t="shared" si="31"/>
        <v>0</v>
      </c>
      <c r="W148" s="8">
        <f t="shared" si="32"/>
        <v>0</v>
      </c>
      <c r="X148" s="8">
        <f t="shared" si="33"/>
        <v>0</v>
      </c>
      <c r="Y148" s="8">
        <f t="shared" si="33"/>
        <v>0</v>
      </c>
      <c r="Z148" s="8">
        <f t="shared" si="33"/>
        <v>0</v>
      </c>
      <c r="AA148" s="8">
        <f t="shared" si="33"/>
        <v>0</v>
      </c>
      <c r="AB148" s="8">
        <f t="shared" si="33"/>
        <v>0</v>
      </c>
      <c r="AC148" s="8">
        <f t="shared" si="33"/>
        <v>0</v>
      </c>
      <c r="AD148" s="8">
        <f t="shared" si="33"/>
        <v>0</v>
      </c>
      <c r="AE148" s="8">
        <f t="shared" si="33"/>
        <v>0</v>
      </c>
    </row>
    <row r="149" spans="5:31" outlineLevel="1" x14ac:dyDescent="0.2">
      <c r="E149" s="8" t="s">
        <v>14</v>
      </c>
      <c r="F149" s="8">
        <f t="shared" si="30"/>
        <v>13273.06</v>
      </c>
      <c r="G149" s="8">
        <f t="shared" si="31"/>
        <v>1231.5</v>
      </c>
      <c r="H149" s="8">
        <f t="shared" si="31"/>
        <v>1231.5</v>
      </c>
      <c r="I149" s="8">
        <f t="shared" si="31"/>
        <v>425.4</v>
      </c>
      <c r="J149" s="8">
        <f t="shared" si="31"/>
        <v>393.5</v>
      </c>
      <c r="K149" s="8">
        <f t="shared" si="31"/>
        <v>393.5</v>
      </c>
      <c r="L149" s="8">
        <f t="shared" si="31"/>
        <v>105.1</v>
      </c>
      <c r="M149" s="8">
        <f t="shared" si="31"/>
        <v>105.1</v>
      </c>
      <c r="N149" s="8">
        <f t="shared" si="31"/>
        <v>105.1</v>
      </c>
      <c r="O149" s="8">
        <f t="shared" si="31"/>
        <v>105.1</v>
      </c>
      <c r="P149" s="8">
        <f t="shared" si="31"/>
        <v>101.9</v>
      </c>
      <c r="Q149" s="8">
        <f t="shared" si="31"/>
        <v>101.9</v>
      </c>
      <c r="R149" s="8">
        <f t="shared" si="31"/>
        <v>43.4</v>
      </c>
      <c r="S149" s="8">
        <f t="shared" si="31"/>
        <v>43.4</v>
      </c>
      <c r="T149" s="8">
        <f t="shared" si="31"/>
        <v>27</v>
      </c>
      <c r="U149" s="8">
        <f t="shared" si="31"/>
        <v>27</v>
      </c>
      <c r="V149" s="8">
        <f t="shared" si="31"/>
        <v>27</v>
      </c>
      <c r="W149" s="8">
        <f t="shared" si="32"/>
        <v>0</v>
      </c>
      <c r="X149" s="8">
        <f t="shared" si="33"/>
        <v>0</v>
      </c>
      <c r="Y149" s="8">
        <f t="shared" si="33"/>
        <v>0</v>
      </c>
      <c r="Z149" s="8">
        <f t="shared" si="33"/>
        <v>0</v>
      </c>
      <c r="AA149" s="8">
        <f t="shared" si="33"/>
        <v>0</v>
      </c>
      <c r="AB149" s="8">
        <f t="shared" si="33"/>
        <v>0</v>
      </c>
      <c r="AC149" s="8">
        <f t="shared" si="33"/>
        <v>0</v>
      </c>
      <c r="AD149" s="8">
        <f t="shared" si="33"/>
        <v>0</v>
      </c>
      <c r="AE149" s="8">
        <f t="shared" si="33"/>
        <v>0</v>
      </c>
    </row>
    <row r="150" spans="5:31" outlineLevel="1" x14ac:dyDescent="0.2">
      <c r="E150" s="8" t="s">
        <v>15</v>
      </c>
      <c r="F150" s="8">
        <f t="shared" si="30"/>
        <v>39.71</v>
      </c>
      <c r="G150" s="8">
        <f t="shared" si="31"/>
        <v>0</v>
      </c>
      <c r="H150" s="8">
        <f t="shared" si="31"/>
        <v>0</v>
      </c>
      <c r="I150" s="8">
        <f t="shared" si="31"/>
        <v>0</v>
      </c>
      <c r="J150" s="8">
        <f t="shared" si="31"/>
        <v>0</v>
      </c>
      <c r="K150" s="8">
        <f t="shared" si="31"/>
        <v>0</v>
      </c>
      <c r="L150" s="8">
        <f t="shared" si="31"/>
        <v>0</v>
      </c>
      <c r="M150" s="8">
        <f t="shared" si="31"/>
        <v>0</v>
      </c>
      <c r="N150" s="8">
        <f t="shared" si="31"/>
        <v>0</v>
      </c>
      <c r="O150" s="8">
        <f t="shared" si="31"/>
        <v>11.8</v>
      </c>
      <c r="P150" s="8">
        <f t="shared" si="31"/>
        <v>11.8</v>
      </c>
      <c r="Q150" s="8">
        <f t="shared" si="31"/>
        <v>11.8</v>
      </c>
      <c r="R150" s="8">
        <f t="shared" si="31"/>
        <v>11.8</v>
      </c>
      <c r="S150" s="8">
        <f t="shared" si="31"/>
        <v>11.8</v>
      </c>
      <c r="T150" s="8">
        <f t="shared" si="31"/>
        <v>11.8</v>
      </c>
      <c r="U150" s="8">
        <f t="shared" si="31"/>
        <v>11.8</v>
      </c>
      <c r="V150" s="8">
        <f t="shared" si="31"/>
        <v>7</v>
      </c>
      <c r="W150" s="8">
        <f t="shared" si="32"/>
        <v>7</v>
      </c>
      <c r="X150" s="8">
        <f t="shared" si="33"/>
        <v>7</v>
      </c>
      <c r="Y150" s="8">
        <f t="shared" si="33"/>
        <v>0</v>
      </c>
      <c r="Z150" s="8">
        <f t="shared" si="33"/>
        <v>0</v>
      </c>
      <c r="AA150" s="8">
        <f t="shared" si="33"/>
        <v>0</v>
      </c>
      <c r="AB150" s="8">
        <f t="shared" si="33"/>
        <v>0</v>
      </c>
      <c r="AC150" s="8">
        <f t="shared" si="33"/>
        <v>0</v>
      </c>
      <c r="AD150" s="8">
        <f t="shared" si="33"/>
        <v>0</v>
      </c>
      <c r="AE150" s="8">
        <f t="shared" si="33"/>
        <v>0</v>
      </c>
    </row>
    <row r="151" spans="5:31" s="39" customFormat="1" ht="19" outlineLevel="1" x14ac:dyDescent="0.25">
      <c r="E151" s="38"/>
      <c r="F151" s="40">
        <f>SUM(F128:F150)</f>
        <v>16424.649999999998</v>
      </c>
      <c r="G151" s="40">
        <f t="shared" ref="G151:AE151" si="34">SUM(G128:G150)</f>
        <v>1231.5</v>
      </c>
      <c r="H151" s="40">
        <f t="shared" si="34"/>
        <v>1231.5</v>
      </c>
      <c r="I151" s="40">
        <f t="shared" si="34"/>
        <v>425.4</v>
      </c>
      <c r="J151" s="40">
        <f t="shared" si="34"/>
        <v>735</v>
      </c>
      <c r="K151" s="40">
        <f t="shared" si="34"/>
        <v>748.6</v>
      </c>
      <c r="L151" s="40">
        <f t="shared" si="34"/>
        <v>438.5</v>
      </c>
      <c r="M151" s="40">
        <f t="shared" si="34"/>
        <v>438.5</v>
      </c>
      <c r="N151" s="40">
        <f t="shared" si="34"/>
        <v>468.46000000000004</v>
      </c>
      <c r="O151" s="40">
        <f t="shared" si="34"/>
        <v>508.77000000000004</v>
      </c>
      <c r="P151" s="40">
        <f t="shared" si="34"/>
        <v>534.9</v>
      </c>
      <c r="Q151" s="40">
        <f t="shared" si="34"/>
        <v>534.9</v>
      </c>
      <c r="R151" s="40">
        <f t="shared" si="34"/>
        <v>310.8</v>
      </c>
      <c r="S151" s="40">
        <f t="shared" si="34"/>
        <v>330.6</v>
      </c>
      <c r="T151" s="40">
        <f t="shared" si="34"/>
        <v>314.20000000000005</v>
      </c>
      <c r="U151" s="40">
        <f t="shared" si="34"/>
        <v>314.20000000000005</v>
      </c>
      <c r="V151" s="40">
        <f t="shared" si="34"/>
        <v>153.5</v>
      </c>
      <c r="W151" s="40">
        <f t="shared" si="34"/>
        <v>126.5</v>
      </c>
      <c r="X151" s="40">
        <f t="shared" si="34"/>
        <v>126.5</v>
      </c>
      <c r="Y151" s="40">
        <f t="shared" si="34"/>
        <v>79</v>
      </c>
      <c r="Z151" s="40">
        <f t="shared" si="34"/>
        <v>79</v>
      </c>
      <c r="AA151" s="40">
        <f t="shared" si="34"/>
        <v>85</v>
      </c>
      <c r="AB151" s="40">
        <f t="shared" si="34"/>
        <v>85</v>
      </c>
      <c r="AC151" s="40">
        <f t="shared" si="34"/>
        <v>85</v>
      </c>
      <c r="AD151" s="40">
        <f t="shared" si="34"/>
        <v>79</v>
      </c>
      <c r="AE151" s="40">
        <f t="shared" si="34"/>
        <v>61.4</v>
      </c>
    </row>
    <row r="152" spans="5:31" outlineLevel="1" x14ac:dyDescent="0.2">
      <c r="E152" s="37"/>
    </row>
    <row r="153" spans="5:31" outlineLevel="1" x14ac:dyDescent="0.2">
      <c r="E153" s="37"/>
    </row>
    <row r="154" spans="5:31" ht="17" outlineLevel="1" x14ac:dyDescent="0.2">
      <c r="E154" s="36" t="s">
        <v>114</v>
      </c>
      <c r="F154" s="32" t="s">
        <v>115</v>
      </c>
      <c r="G154" s="32" t="s">
        <v>116</v>
      </c>
      <c r="H154" s="32" t="s">
        <v>117</v>
      </c>
      <c r="I154" s="32" t="s">
        <v>118</v>
      </c>
      <c r="J154" s="32" t="s">
        <v>119</v>
      </c>
      <c r="K154" s="32" t="s">
        <v>120</v>
      </c>
      <c r="L154" s="32" t="s">
        <v>121</v>
      </c>
      <c r="M154" s="32" t="s">
        <v>122</v>
      </c>
      <c r="N154" s="32" t="s">
        <v>123</v>
      </c>
      <c r="O154" s="32" t="s">
        <v>124</v>
      </c>
      <c r="P154" s="32" t="s">
        <v>125</v>
      </c>
      <c r="Q154" s="32" t="s">
        <v>126</v>
      </c>
      <c r="R154" s="32" t="s">
        <v>127</v>
      </c>
      <c r="S154" s="32" t="s">
        <v>128</v>
      </c>
      <c r="T154" s="32" t="s">
        <v>129</v>
      </c>
      <c r="U154" s="32" t="s">
        <v>130</v>
      </c>
      <c r="V154" s="32" t="s">
        <v>131</v>
      </c>
      <c r="W154" s="32" t="s">
        <v>132</v>
      </c>
      <c r="X154" s="32" t="s">
        <v>133</v>
      </c>
      <c r="Y154" s="32" t="s">
        <v>134</v>
      </c>
      <c r="Z154" s="32" t="s">
        <v>135</v>
      </c>
      <c r="AA154" s="32" t="s">
        <v>136</v>
      </c>
      <c r="AB154" s="32" t="s">
        <v>137</v>
      </c>
      <c r="AC154" s="32" t="s">
        <v>138</v>
      </c>
      <c r="AD154" s="32" t="s">
        <v>139</v>
      </c>
      <c r="AE154" s="32" t="s">
        <v>140</v>
      </c>
    </row>
    <row r="155" spans="5:31" outlineLevel="1" x14ac:dyDescent="0.2">
      <c r="E155" s="8" t="s">
        <v>17</v>
      </c>
      <c r="F155" s="8">
        <f>SUMPRODUCT($E$183:$E$300,F$183:F$300*($B$183:$B$300=$E155)*($A$183:$A$300=$E$154))/100</f>
        <v>0</v>
      </c>
      <c r="G155" s="8">
        <f t="shared" ref="G155:AE155" si="35">SUMPRODUCT($E$183:$E$300,G$183:G$300*($B$183:$B$300=$E155)*($A$183:$A$300=$E$154))/100</f>
        <v>0</v>
      </c>
      <c r="H155" s="8">
        <f t="shared" si="35"/>
        <v>0</v>
      </c>
      <c r="I155" s="8">
        <f t="shared" si="35"/>
        <v>0</v>
      </c>
      <c r="J155" s="8">
        <f t="shared" si="35"/>
        <v>0</v>
      </c>
      <c r="K155" s="8">
        <f t="shared" si="35"/>
        <v>0</v>
      </c>
      <c r="L155" s="8">
        <f t="shared" si="35"/>
        <v>0</v>
      </c>
      <c r="M155" s="8">
        <f t="shared" si="35"/>
        <v>0</v>
      </c>
      <c r="N155" s="8">
        <f t="shared" si="35"/>
        <v>0</v>
      </c>
      <c r="O155" s="8">
        <f t="shared" si="35"/>
        <v>0</v>
      </c>
      <c r="P155" s="8">
        <f t="shared" si="35"/>
        <v>0</v>
      </c>
      <c r="Q155" s="8">
        <f t="shared" si="35"/>
        <v>0</v>
      </c>
      <c r="R155" s="8">
        <f t="shared" si="35"/>
        <v>0</v>
      </c>
      <c r="S155" s="8">
        <f t="shared" si="35"/>
        <v>0</v>
      </c>
      <c r="T155" s="8">
        <f t="shared" si="35"/>
        <v>0</v>
      </c>
      <c r="U155" s="8">
        <f>SUMPRODUCT($E$183:$E$300,U$183:U$300*($B$183:$B$300=$E155)*($A$183:$A$300=$E$154))/100</f>
        <v>0</v>
      </c>
      <c r="V155" s="8">
        <f t="shared" si="35"/>
        <v>0</v>
      </c>
      <c r="W155" s="8">
        <f t="shared" si="35"/>
        <v>0</v>
      </c>
      <c r="X155" s="8">
        <f t="shared" si="35"/>
        <v>0</v>
      </c>
      <c r="Y155" s="8">
        <f t="shared" si="35"/>
        <v>0</v>
      </c>
      <c r="Z155" s="8">
        <f t="shared" si="35"/>
        <v>0</v>
      </c>
      <c r="AA155" s="8">
        <f t="shared" si="35"/>
        <v>0</v>
      </c>
      <c r="AB155" s="8">
        <f t="shared" si="35"/>
        <v>0</v>
      </c>
      <c r="AC155" s="8">
        <f t="shared" si="35"/>
        <v>0</v>
      </c>
      <c r="AD155" s="8">
        <f t="shared" si="35"/>
        <v>0</v>
      </c>
      <c r="AE155" s="8">
        <f t="shared" si="35"/>
        <v>0</v>
      </c>
    </row>
    <row r="156" spans="5:31" outlineLevel="1" x14ac:dyDescent="0.2">
      <c r="E156" s="8" t="s">
        <v>6</v>
      </c>
      <c r="F156" s="8">
        <f t="shared" ref="F156:T177" si="36">SUMPRODUCT($E$183:$E$300,F$183:F$300*($B$183:$B$300=$E156)*($A$183:$A$300=$E$154))/100</f>
        <v>1050.8599999999999</v>
      </c>
      <c r="G156" s="8">
        <f t="shared" si="36"/>
        <v>6.8</v>
      </c>
      <c r="H156" s="8">
        <f t="shared" si="36"/>
        <v>6.8</v>
      </c>
      <c r="I156" s="8">
        <f t="shared" si="36"/>
        <v>42.65</v>
      </c>
      <c r="J156" s="8">
        <f t="shared" si="36"/>
        <v>39.25</v>
      </c>
      <c r="K156" s="8">
        <f t="shared" si="36"/>
        <v>0</v>
      </c>
      <c r="L156" s="8">
        <f t="shared" si="36"/>
        <v>0</v>
      </c>
      <c r="M156" s="8">
        <f t="shared" si="36"/>
        <v>0</v>
      </c>
      <c r="N156" s="8">
        <f t="shared" si="36"/>
        <v>0</v>
      </c>
      <c r="O156" s="8">
        <f t="shared" si="36"/>
        <v>0</v>
      </c>
      <c r="P156" s="8">
        <f t="shared" si="36"/>
        <v>7.8</v>
      </c>
      <c r="Q156" s="8">
        <f t="shared" si="36"/>
        <v>7.8</v>
      </c>
      <c r="R156" s="8">
        <f t="shared" si="36"/>
        <v>0</v>
      </c>
      <c r="S156" s="8">
        <f t="shared" si="36"/>
        <v>0</v>
      </c>
      <c r="T156" s="8">
        <f t="shared" si="36"/>
        <v>0</v>
      </c>
      <c r="U156" s="8">
        <f t="shared" ref="U156:AE177" si="37">SUMPRODUCT($E$183:$E$300,U$183:U$300*($B$183:$B$300=$E156)*($A$183:$A$300=$E$154))/100</f>
        <v>0</v>
      </c>
      <c r="V156" s="8">
        <f t="shared" si="37"/>
        <v>0</v>
      </c>
      <c r="W156" s="8">
        <f t="shared" si="37"/>
        <v>0</v>
      </c>
      <c r="X156" s="8">
        <f t="shared" si="37"/>
        <v>0</v>
      </c>
      <c r="Y156" s="8">
        <f t="shared" si="37"/>
        <v>0</v>
      </c>
      <c r="Z156" s="8">
        <f t="shared" si="37"/>
        <v>0</v>
      </c>
      <c r="AA156" s="8">
        <f t="shared" si="37"/>
        <v>0</v>
      </c>
      <c r="AB156" s="8">
        <f t="shared" si="37"/>
        <v>0</v>
      </c>
      <c r="AC156" s="8">
        <f t="shared" si="37"/>
        <v>0</v>
      </c>
      <c r="AD156" s="8">
        <f t="shared" si="37"/>
        <v>0</v>
      </c>
      <c r="AE156" s="8">
        <f t="shared" si="37"/>
        <v>0</v>
      </c>
    </row>
    <row r="157" spans="5:31" outlineLevel="1" x14ac:dyDescent="0.2">
      <c r="E157" s="8" t="s">
        <v>7</v>
      </c>
      <c r="F157" s="8">
        <f t="shared" si="36"/>
        <v>0</v>
      </c>
      <c r="G157" s="8">
        <f t="shared" si="36"/>
        <v>0</v>
      </c>
      <c r="H157" s="8">
        <f t="shared" si="36"/>
        <v>0</v>
      </c>
      <c r="I157" s="8">
        <f t="shared" si="36"/>
        <v>0</v>
      </c>
      <c r="J157" s="8">
        <f t="shared" si="36"/>
        <v>0</v>
      </c>
      <c r="K157" s="8">
        <f t="shared" si="36"/>
        <v>0</v>
      </c>
      <c r="L157" s="8">
        <f t="shared" si="36"/>
        <v>0</v>
      </c>
      <c r="M157" s="8">
        <f t="shared" si="36"/>
        <v>0</v>
      </c>
      <c r="N157" s="8">
        <f t="shared" si="36"/>
        <v>0</v>
      </c>
      <c r="O157" s="8">
        <f t="shared" si="36"/>
        <v>0</v>
      </c>
      <c r="P157" s="8">
        <f t="shared" si="36"/>
        <v>0</v>
      </c>
      <c r="Q157" s="8">
        <f t="shared" si="36"/>
        <v>0</v>
      </c>
      <c r="R157" s="8">
        <f t="shared" si="36"/>
        <v>0</v>
      </c>
      <c r="S157" s="8">
        <f t="shared" si="36"/>
        <v>0</v>
      </c>
      <c r="T157" s="8">
        <f t="shared" si="36"/>
        <v>0</v>
      </c>
      <c r="U157" s="8">
        <f t="shared" si="37"/>
        <v>0</v>
      </c>
      <c r="V157" s="8">
        <f t="shared" si="37"/>
        <v>0</v>
      </c>
      <c r="W157" s="8">
        <f t="shared" si="37"/>
        <v>0</v>
      </c>
      <c r="X157" s="8">
        <f t="shared" si="37"/>
        <v>0</v>
      </c>
      <c r="Y157" s="8">
        <f t="shared" si="37"/>
        <v>0</v>
      </c>
      <c r="Z157" s="8">
        <f t="shared" si="37"/>
        <v>0</v>
      </c>
      <c r="AA157" s="8">
        <f t="shared" si="37"/>
        <v>0</v>
      </c>
      <c r="AB157" s="8">
        <f t="shared" si="37"/>
        <v>0</v>
      </c>
      <c r="AC157" s="8">
        <f t="shared" si="37"/>
        <v>0</v>
      </c>
      <c r="AD157" s="8">
        <f t="shared" si="37"/>
        <v>0</v>
      </c>
      <c r="AE157" s="8">
        <f t="shared" si="37"/>
        <v>0</v>
      </c>
    </row>
    <row r="158" spans="5:31" outlineLevel="1" x14ac:dyDescent="0.2">
      <c r="E158" s="8" t="s">
        <v>24</v>
      </c>
      <c r="F158" s="8">
        <f t="shared" si="36"/>
        <v>0</v>
      </c>
      <c r="G158" s="8">
        <f t="shared" si="36"/>
        <v>0</v>
      </c>
      <c r="H158" s="8">
        <f t="shared" si="36"/>
        <v>0</v>
      </c>
      <c r="I158" s="8">
        <f t="shared" si="36"/>
        <v>0</v>
      </c>
      <c r="J158" s="8">
        <f t="shared" si="36"/>
        <v>0</v>
      </c>
      <c r="K158" s="8">
        <f t="shared" si="36"/>
        <v>0</v>
      </c>
      <c r="L158" s="8">
        <f t="shared" si="36"/>
        <v>0</v>
      </c>
      <c r="M158" s="8">
        <f t="shared" si="36"/>
        <v>0</v>
      </c>
      <c r="N158" s="8">
        <f t="shared" si="36"/>
        <v>0</v>
      </c>
      <c r="O158" s="8">
        <f t="shared" si="36"/>
        <v>0</v>
      </c>
      <c r="P158" s="8">
        <f t="shared" si="36"/>
        <v>0</v>
      </c>
      <c r="Q158" s="8">
        <f t="shared" si="36"/>
        <v>0</v>
      </c>
      <c r="R158" s="8">
        <f t="shared" si="36"/>
        <v>0</v>
      </c>
      <c r="S158" s="8">
        <f t="shared" si="36"/>
        <v>0</v>
      </c>
      <c r="T158" s="8">
        <f t="shared" si="36"/>
        <v>0</v>
      </c>
      <c r="U158" s="8">
        <f t="shared" si="37"/>
        <v>0</v>
      </c>
      <c r="V158" s="8">
        <f t="shared" si="37"/>
        <v>0</v>
      </c>
      <c r="W158" s="8">
        <f t="shared" si="37"/>
        <v>0</v>
      </c>
      <c r="X158" s="8">
        <f t="shared" si="37"/>
        <v>0</v>
      </c>
      <c r="Y158" s="8">
        <f t="shared" si="37"/>
        <v>0</v>
      </c>
      <c r="Z158" s="8">
        <f t="shared" si="37"/>
        <v>0</v>
      </c>
      <c r="AA158" s="8">
        <f t="shared" si="37"/>
        <v>0</v>
      </c>
      <c r="AB158" s="8">
        <f t="shared" si="37"/>
        <v>0</v>
      </c>
      <c r="AC158" s="8">
        <f t="shared" si="37"/>
        <v>0</v>
      </c>
      <c r="AD158" s="8">
        <f t="shared" si="37"/>
        <v>0</v>
      </c>
      <c r="AE158" s="8">
        <f t="shared" si="37"/>
        <v>0</v>
      </c>
    </row>
    <row r="159" spans="5:31" outlineLevel="1" x14ac:dyDescent="0.2">
      <c r="E159" s="8" t="s">
        <v>8</v>
      </c>
      <c r="F159" s="8">
        <f t="shared" si="36"/>
        <v>0</v>
      </c>
      <c r="G159" s="8">
        <f t="shared" si="36"/>
        <v>0</v>
      </c>
      <c r="H159" s="8">
        <f t="shared" si="36"/>
        <v>0</v>
      </c>
      <c r="I159" s="8">
        <f t="shared" si="36"/>
        <v>0</v>
      </c>
      <c r="J159" s="8">
        <f t="shared" si="36"/>
        <v>0</v>
      </c>
      <c r="K159" s="8">
        <f t="shared" si="36"/>
        <v>0</v>
      </c>
      <c r="L159" s="8">
        <f t="shared" si="36"/>
        <v>0</v>
      </c>
      <c r="M159" s="8">
        <f t="shared" si="36"/>
        <v>0</v>
      </c>
      <c r="N159" s="8">
        <f t="shared" si="36"/>
        <v>0</v>
      </c>
      <c r="O159" s="8">
        <f t="shared" si="36"/>
        <v>0</v>
      </c>
      <c r="P159" s="8">
        <f t="shared" si="36"/>
        <v>0</v>
      </c>
      <c r="Q159" s="8">
        <f t="shared" si="36"/>
        <v>0</v>
      </c>
      <c r="R159" s="8">
        <f t="shared" si="36"/>
        <v>0</v>
      </c>
      <c r="S159" s="8">
        <f t="shared" si="36"/>
        <v>0</v>
      </c>
      <c r="T159" s="8">
        <f t="shared" si="36"/>
        <v>0</v>
      </c>
      <c r="U159" s="8">
        <f t="shared" si="37"/>
        <v>0</v>
      </c>
      <c r="V159" s="8">
        <f t="shared" si="37"/>
        <v>0</v>
      </c>
      <c r="W159" s="8">
        <f t="shared" si="37"/>
        <v>0</v>
      </c>
      <c r="X159" s="8">
        <f t="shared" si="37"/>
        <v>0</v>
      </c>
      <c r="Y159" s="8">
        <f t="shared" si="37"/>
        <v>0</v>
      </c>
      <c r="Z159" s="8">
        <f t="shared" si="37"/>
        <v>0</v>
      </c>
      <c r="AA159" s="8">
        <f t="shared" si="37"/>
        <v>0</v>
      </c>
      <c r="AB159" s="8">
        <f t="shared" si="37"/>
        <v>0</v>
      </c>
      <c r="AC159" s="8">
        <f t="shared" si="37"/>
        <v>0</v>
      </c>
      <c r="AD159" s="8">
        <f t="shared" si="37"/>
        <v>0</v>
      </c>
      <c r="AE159" s="8">
        <f t="shared" si="37"/>
        <v>0</v>
      </c>
    </row>
    <row r="160" spans="5:31" outlineLevel="1" x14ac:dyDescent="0.2">
      <c r="E160" s="8" t="s">
        <v>9</v>
      </c>
      <c r="F160" s="8">
        <f t="shared" si="36"/>
        <v>49.14</v>
      </c>
      <c r="G160" s="8">
        <f t="shared" si="36"/>
        <v>4.3</v>
      </c>
      <c r="H160" s="8">
        <f t="shared" si="36"/>
        <v>4.3</v>
      </c>
      <c r="I160" s="8">
        <f t="shared" si="36"/>
        <v>8.6</v>
      </c>
      <c r="J160" s="8">
        <f t="shared" si="36"/>
        <v>14.5</v>
      </c>
      <c r="K160" s="8">
        <f t="shared" si="36"/>
        <v>14.5</v>
      </c>
      <c r="L160" s="8">
        <f t="shared" si="36"/>
        <v>0</v>
      </c>
      <c r="M160" s="8">
        <f t="shared" si="36"/>
        <v>0</v>
      </c>
      <c r="N160" s="8">
        <f t="shared" si="36"/>
        <v>0</v>
      </c>
      <c r="O160" s="8">
        <f t="shared" si="36"/>
        <v>1.3</v>
      </c>
      <c r="P160" s="8">
        <f t="shared" si="36"/>
        <v>1.3</v>
      </c>
      <c r="Q160" s="8">
        <f t="shared" si="36"/>
        <v>1.3</v>
      </c>
      <c r="R160" s="8">
        <f t="shared" si="36"/>
        <v>1.3</v>
      </c>
      <c r="S160" s="8">
        <f t="shared" si="36"/>
        <v>1.3</v>
      </c>
      <c r="T160" s="8">
        <f t="shared" si="36"/>
        <v>1.3</v>
      </c>
      <c r="U160" s="8">
        <f t="shared" si="37"/>
        <v>1.3</v>
      </c>
      <c r="V160" s="8">
        <f t="shared" si="37"/>
        <v>1.3</v>
      </c>
      <c r="W160" s="8">
        <f t="shared" si="37"/>
        <v>1.3</v>
      </c>
      <c r="X160" s="8">
        <f t="shared" si="37"/>
        <v>1.3</v>
      </c>
      <c r="Y160" s="8">
        <f t="shared" si="37"/>
        <v>1.3</v>
      </c>
      <c r="Z160" s="8">
        <f t="shared" si="37"/>
        <v>1.3</v>
      </c>
      <c r="AA160" s="8">
        <f t="shared" si="37"/>
        <v>1.3</v>
      </c>
      <c r="AB160" s="8">
        <f t="shared" si="37"/>
        <v>1.3</v>
      </c>
      <c r="AC160" s="8">
        <f t="shared" si="37"/>
        <v>1.3</v>
      </c>
      <c r="AD160" s="8">
        <f t="shared" si="37"/>
        <v>1.3</v>
      </c>
      <c r="AE160" s="8">
        <f t="shared" si="37"/>
        <v>1.3</v>
      </c>
    </row>
    <row r="161" spans="5:31" outlineLevel="1" x14ac:dyDescent="0.2">
      <c r="E161" s="8" t="s">
        <v>28</v>
      </c>
      <c r="F161" s="8">
        <f t="shared" si="36"/>
        <v>0</v>
      </c>
      <c r="G161" s="8">
        <f t="shared" si="36"/>
        <v>0</v>
      </c>
      <c r="H161" s="8">
        <f t="shared" si="36"/>
        <v>0</v>
      </c>
      <c r="I161" s="8">
        <f t="shared" si="36"/>
        <v>0</v>
      </c>
      <c r="J161" s="8">
        <f t="shared" si="36"/>
        <v>0</v>
      </c>
      <c r="K161" s="8">
        <f t="shared" si="36"/>
        <v>0</v>
      </c>
      <c r="L161" s="8">
        <f t="shared" si="36"/>
        <v>0</v>
      </c>
      <c r="M161" s="8">
        <f t="shared" si="36"/>
        <v>0</v>
      </c>
      <c r="N161" s="8">
        <f t="shared" si="36"/>
        <v>0</v>
      </c>
      <c r="O161" s="8">
        <f t="shared" si="36"/>
        <v>0</v>
      </c>
      <c r="P161" s="8">
        <f t="shared" si="36"/>
        <v>0</v>
      </c>
      <c r="Q161" s="8">
        <f t="shared" si="36"/>
        <v>0</v>
      </c>
      <c r="R161" s="8">
        <f t="shared" si="36"/>
        <v>0</v>
      </c>
      <c r="S161" s="8">
        <f t="shared" si="36"/>
        <v>0</v>
      </c>
      <c r="T161" s="8">
        <f t="shared" si="36"/>
        <v>0</v>
      </c>
      <c r="U161" s="8">
        <f t="shared" si="37"/>
        <v>0</v>
      </c>
      <c r="V161" s="8">
        <f t="shared" si="37"/>
        <v>0</v>
      </c>
      <c r="W161" s="8">
        <f t="shared" si="37"/>
        <v>0</v>
      </c>
      <c r="X161" s="8">
        <f t="shared" si="37"/>
        <v>0</v>
      </c>
      <c r="Y161" s="8">
        <f t="shared" si="37"/>
        <v>0</v>
      </c>
      <c r="Z161" s="8">
        <f t="shared" si="37"/>
        <v>0</v>
      </c>
      <c r="AA161" s="8">
        <f t="shared" si="37"/>
        <v>0</v>
      </c>
      <c r="AB161" s="8">
        <f t="shared" si="37"/>
        <v>0</v>
      </c>
      <c r="AC161" s="8">
        <f t="shared" si="37"/>
        <v>0</v>
      </c>
      <c r="AD161" s="8">
        <f t="shared" si="37"/>
        <v>0</v>
      </c>
      <c r="AE161" s="8">
        <f t="shared" si="37"/>
        <v>0</v>
      </c>
    </row>
    <row r="162" spans="5:31" outlineLevel="1" x14ac:dyDescent="0.2">
      <c r="E162" s="8" t="s">
        <v>26</v>
      </c>
      <c r="F162" s="8">
        <f t="shared" si="36"/>
        <v>1</v>
      </c>
      <c r="G162" s="8">
        <f t="shared" si="36"/>
        <v>1.2</v>
      </c>
      <c r="H162" s="8">
        <f t="shared" si="36"/>
        <v>1.2</v>
      </c>
      <c r="I162" s="8">
        <f t="shared" si="36"/>
        <v>1.2</v>
      </c>
      <c r="J162" s="8">
        <f t="shared" si="36"/>
        <v>0</v>
      </c>
      <c r="K162" s="8">
        <f t="shared" si="36"/>
        <v>0</v>
      </c>
      <c r="L162" s="8">
        <f t="shared" si="36"/>
        <v>0</v>
      </c>
      <c r="M162" s="8">
        <f t="shared" si="36"/>
        <v>0</v>
      </c>
      <c r="N162" s="8">
        <f t="shared" si="36"/>
        <v>0</v>
      </c>
      <c r="O162" s="8">
        <f t="shared" si="36"/>
        <v>0</v>
      </c>
      <c r="P162" s="8">
        <f t="shared" si="36"/>
        <v>0</v>
      </c>
      <c r="Q162" s="8">
        <f t="shared" si="36"/>
        <v>0</v>
      </c>
      <c r="R162" s="8">
        <f t="shared" si="36"/>
        <v>0</v>
      </c>
      <c r="S162" s="8">
        <f t="shared" si="36"/>
        <v>0</v>
      </c>
      <c r="T162" s="8">
        <f t="shared" si="36"/>
        <v>0</v>
      </c>
      <c r="U162" s="8">
        <f t="shared" si="37"/>
        <v>0</v>
      </c>
      <c r="V162" s="8">
        <f t="shared" si="37"/>
        <v>0</v>
      </c>
      <c r="W162" s="8">
        <f t="shared" si="37"/>
        <v>0</v>
      </c>
      <c r="X162" s="8">
        <f t="shared" si="37"/>
        <v>0</v>
      </c>
      <c r="Y162" s="8">
        <f t="shared" si="37"/>
        <v>0</v>
      </c>
      <c r="Z162" s="8">
        <f t="shared" si="37"/>
        <v>0</v>
      </c>
      <c r="AA162" s="8">
        <f t="shared" si="37"/>
        <v>0</v>
      </c>
      <c r="AB162" s="8">
        <f t="shared" si="37"/>
        <v>0</v>
      </c>
      <c r="AC162" s="8">
        <f t="shared" si="37"/>
        <v>0</v>
      </c>
      <c r="AD162" s="8">
        <f t="shared" si="37"/>
        <v>0</v>
      </c>
      <c r="AE162" s="8">
        <f t="shared" si="37"/>
        <v>0</v>
      </c>
    </row>
    <row r="163" spans="5:31" outlineLevel="1" x14ac:dyDescent="0.2">
      <c r="E163" s="8" t="s">
        <v>10</v>
      </c>
      <c r="F163" s="8">
        <f t="shared" si="36"/>
        <v>0</v>
      </c>
      <c r="G163" s="8">
        <f t="shared" si="36"/>
        <v>0</v>
      </c>
      <c r="H163" s="8">
        <f t="shared" si="36"/>
        <v>0</v>
      </c>
      <c r="I163" s="8">
        <f t="shared" si="36"/>
        <v>0</v>
      </c>
      <c r="J163" s="8">
        <f t="shared" si="36"/>
        <v>0</v>
      </c>
      <c r="K163" s="8">
        <f t="shared" si="36"/>
        <v>0</v>
      </c>
      <c r="L163" s="8">
        <f t="shared" si="36"/>
        <v>0</v>
      </c>
      <c r="M163" s="8">
        <f t="shared" si="36"/>
        <v>0</v>
      </c>
      <c r="N163" s="8">
        <f t="shared" si="36"/>
        <v>0</v>
      </c>
      <c r="O163" s="8">
        <f t="shared" si="36"/>
        <v>0</v>
      </c>
      <c r="P163" s="8">
        <f t="shared" si="36"/>
        <v>0</v>
      </c>
      <c r="Q163" s="8">
        <f t="shared" si="36"/>
        <v>0</v>
      </c>
      <c r="R163" s="8">
        <f t="shared" si="36"/>
        <v>0</v>
      </c>
      <c r="S163" s="8">
        <f t="shared" si="36"/>
        <v>0</v>
      </c>
      <c r="T163" s="8">
        <f t="shared" si="36"/>
        <v>0</v>
      </c>
      <c r="U163" s="8">
        <f t="shared" si="37"/>
        <v>0</v>
      </c>
      <c r="V163" s="8">
        <f t="shared" si="37"/>
        <v>0</v>
      </c>
      <c r="W163" s="8">
        <f t="shared" si="37"/>
        <v>0</v>
      </c>
      <c r="X163" s="8">
        <f t="shared" si="37"/>
        <v>0</v>
      </c>
      <c r="Y163" s="8">
        <f t="shared" si="37"/>
        <v>0</v>
      </c>
      <c r="Z163" s="8">
        <f t="shared" si="37"/>
        <v>0</v>
      </c>
      <c r="AA163" s="8">
        <f t="shared" si="37"/>
        <v>0</v>
      </c>
      <c r="AB163" s="8">
        <f t="shared" si="37"/>
        <v>0</v>
      </c>
      <c r="AC163" s="8">
        <f t="shared" si="37"/>
        <v>0</v>
      </c>
      <c r="AD163" s="8">
        <f t="shared" si="37"/>
        <v>0</v>
      </c>
      <c r="AE163" s="8">
        <f t="shared" si="37"/>
        <v>0</v>
      </c>
    </row>
    <row r="164" spans="5:31" outlineLevel="1" x14ac:dyDescent="0.2">
      <c r="E164" s="8" t="s">
        <v>29</v>
      </c>
      <c r="F164" s="8">
        <f t="shared" si="36"/>
        <v>0</v>
      </c>
      <c r="G164" s="8">
        <f t="shared" si="36"/>
        <v>0</v>
      </c>
      <c r="H164" s="8">
        <f t="shared" si="36"/>
        <v>0</v>
      </c>
      <c r="I164" s="8">
        <f t="shared" si="36"/>
        <v>0</v>
      </c>
      <c r="J164" s="8">
        <f t="shared" si="36"/>
        <v>0</v>
      </c>
      <c r="K164" s="8">
        <f t="shared" si="36"/>
        <v>0</v>
      </c>
      <c r="L164" s="8">
        <f t="shared" si="36"/>
        <v>0</v>
      </c>
      <c r="M164" s="8">
        <f t="shared" si="36"/>
        <v>0</v>
      </c>
      <c r="N164" s="8">
        <f t="shared" si="36"/>
        <v>0</v>
      </c>
      <c r="O164" s="8">
        <f t="shared" si="36"/>
        <v>0</v>
      </c>
      <c r="P164" s="8">
        <f t="shared" si="36"/>
        <v>0</v>
      </c>
      <c r="Q164" s="8">
        <f t="shared" si="36"/>
        <v>0</v>
      </c>
      <c r="R164" s="8">
        <f t="shared" si="36"/>
        <v>0</v>
      </c>
      <c r="S164" s="8">
        <f t="shared" si="36"/>
        <v>0</v>
      </c>
      <c r="T164" s="8">
        <f t="shared" si="36"/>
        <v>0</v>
      </c>
      <c r="U164" s="8">
        <f t="shared" si="37"/>
        <v>0</v>
      </c>
      <c r="V164" s="8">
        <f t="shared" si="37"/>
        <v>0</v>
      </c>
      <c r="W164" s="8">
        <f t="shared" si="37"/>
        <v>0</v>
      </c>
      <c r="X164" s="8">
        <f t="shared" si="37"/>
        <v>0</v>
      </c>
      <c r="Y164" s="8">
        <f t="shared" si="37"/>
        <v>0</v>
      </c>
      <c r="Z164" s="8">
        <f t="shared" si="37"/>
        <v>0</v>
      </c>
      <c r="AA164" s="8">
        <f t="shared" si="37"/>
        <v>0</v>
      </c>
      <c r="AB164" s="8">
        <f t="shared" si="37"/>
        <v>0</v>
      </c>
      <c r="AC164" s="8">
        <f t="shared" si="37"/>
        <v>0</v>
      </c>
      <c r="AD164" s="8">
        <f t="shared" si="37"/>
        <v>0</v>
      </c>
      <c r="AE164" s="8">
        <f t="shared" si="37"/>
        <v>0</v>
      </c>
    </row>
    <row r="165" spans="5:31" outlineLevel="1" x14ac:dyDescent="0.2">
      <c r="E165" s="8" t="s">
        <v>11</v>
      </c>
      <c r="F165" s="8">
        <f t="shared" si="36"/>
        <v>3563.62</v>
      </c>
      <c r="G165" s="8">
        <f t="shared" si="36"/>
        <v>177.8</v>
      </c>
      <c r="H165" s="8">
        <f t="shared" si="36"/>
        <v>177.8</v>
      </c>
      <c r="I165" s="8">
        <f t="shared" si="36"/>
        <v>0</v>
      </c>
      <c r="J165" s="8">
        <f t="shared" si="36"/>
        <v>0</v>
      </c>
      <c r="K165" s="8">
        <f t="shared" si="36"/>
        <v>0</v>
      </c>
      <c r="L165" s="8">
        <f t="shared" si="36"/>
        <v>0</v>
      </c>
      <c r="M165" s="8">
        <f t="shared" si="36"/>
        <v>0</v>
      </c>
      <c r="N165" s="8">
        <f t="shared" si="36"/>
        <v>0</v>
      </c>
      <c r="O165" s="8">
        <f t="shared" si="36"/>
        <v>0</v>
      </c>
      <c r="P165" s="8">
        <f t="shared" si="36"/>
        <v>0</v>
      </c>
      <c r="Q165" s="8">
        <f t="shared" si="36"/>
        <v>0</v>
      </c>
      <c r="R165" s="8">
        <f t="shared" si="36"/>
        <v>0</v>
      </c>
      <c r="S165" s="8">
        <f t="shared" si="36"/>
        <v>0</v>
      </c>
      <c r="T165" s="8">
        <f t="shared" si="36"/>
        <v>0</v>
      </c>
      <c r="U165" s="8">
        <f t="shared" si="37"/>
        <v>0</v>
      </c>
      <c r="V165" s="8">
        <f t="shared" si="37"/>
        <v>0</v>
      </c>
      <c r="W165" s="8">
        <f t="shared" si="37"/>
        <v>0</v>
      </c>
      <c r="X165" s="8">
        <f t="shared" si="37"/>
        <v>0</v>
      </c>
      <c r="Y165" s="8">
        <f t="shared" si="37"/>
        <v>0</v>
      </c>
      <c r="Z165" s="8">
        <f t="shared" si="37"/>
        <v>0</v>
      </c>
      <c r="AA165" s="8">
        <f t="shared" si="37"/>
        <v>0</v>
      </c>
      <c r="AB165" s="8">
        <f t="shared" si="37"/>
        <v>0</v>
      </c>
      <c r="AC165" s="8">
        <f t="shared" si="37"/>
        <v>0</v>
      </c>
      <c r="AD165" s="8">
        <f t="shared" si="37"/>
        <v>0</v>
      </c>
      <c r="AE165" s="8">
        <f t="shared" si="37"/>
        <v>0</v>
      </c>
    </row>
    <row r="166" spans="5:31" outlineLevel="1" x14ac:dyDescent="0.2">
      <c r="E166" s="8" t="s">
        <v>18</v>
      </c>
      <c r="F166" s="8">
        <f t="shared" si="36"/>
        <v>15.52</v>
      </c>
      <c r="G166" s="8">
        <f t="shared" si="36"/>
        <v>4</v>
      </c>
      <c r="H166" s="8">
        <f t="shared" si="36"/>
        <v>4</v>
      </c>
      <c r="I166" s="8">
        <f t="shared" si="36"/>
        <v>4</v>
      </c>
      <c r="J166" s="8">
        <f t="shared" si="36"/>
        <v>4</v>
      </c>
      <c r="K166" s="8">
        <f t="shared" si="36"/>
        <v>4</v>
      </c>
      <c r="L166" s="8">
        <f t="shared" si="36"/>
        <v>4</v>
      </c>
      <c r="M166" s="8">
        <f t="shared" si="36"/>
        <v>4</v>
      </c>
      <c r="N166" s="8">
        <f t="shared" si="36"/>
        <v>4</v>
      </c>
      <c r="O166" s="8">
        <f t="shared" si="36"/>
        <v>4</v>
      </c>
      <c r="P166" s="8">
        <f t="shared" si="36"/>
        <v>4</v>
      </c>
      <c r="Q166" s="8">
        <f t="shared" si="36"/>
        <v>4</v>
      </c>
      <c r="R166" s="8">
        <f t="shared" si="36"/>
        <v>0</v>
      </c>
      <c r="S166" s="8">
        <f t="shared" si="36"/>
        <v>0</v>
      </c>
      <c r="T166" s="8">
        <f t="shared" si="36"/>
        <v>0</v>
      </c>
      <c r="U166" s="8">
        <f t="shared" si="37"/>
        <v>0</v>
      </c>
      <c r="V166" s="8">
        <f t="shared" si="37"/>
        <v>0</v>
      </c>
      <c r="W166" s="8">
        <f t="shared" si="37"/>
        <v>0</v>
      </c>
      <c r="X166" s="8">
        <f t="shared" si="37"/>
        <v>0</v>
      </c>
      <c r="Y166" s="8">
        <f t="shared" si="37"/>
        <v>0</v>
      </c>
      <c r="Z166" s="8">
        <f t="shared" si="37"/>
        <v>0</v>
      </c>
      <c r="AA166" s="8">
        <f t="shared" si="37"/>
        <v>0</v>
      </c>
      <c r="AB166" s="8">
        <f t="shared" si="37"/>
        <v>0</v>
      </c>
      <c r="AC166" s="8">
        <f t="shared" si="37"/>
        <v>0</v>
      </c>
      <c r="AD166" s="8">
        <f t="shared" si="37"/>
        <v>0</v>
      </c>
      <c r="AE166" s="8">
        <f t="shared" si="37"/>
        <v>0</v>
      </c>
    </row>
    <row r="167" spans="5:31" outlineLevel="1" x14ac:dyDescent="0.2">
      <c r="E167" s="8" t="s">
        <v>25</v>
      </c>
      <c r="F167" s="8">
        <f t="shared" si="36"/>
        <v>0</v>
      </c>
      <c r="G167" s="8">
        <f t="shared" si="36"/>
        <v>0</v>
      </c>
      <c r="H167" s="8">
        <f t="shared" si="36"/>
        <v>0</v>
      </c>
      <c r="I167" s="8">
        <f t="shared" si="36"/>
        <v>0</v>
      </c>
      <c r="J167" s="8">
        <f t="shared" si="36"/>
        <v>0</v>
      </c>
      <c r="K167" s="8">
        <f t="shared" si="36"/>
        <v>0</v>
      </c>
      <c r="L167" s="8">
        <f t="shared" si="36"/>
        <v>0</v>
      </c>
      <c r="M167" s="8">
        <f t="shared" si="36"/>
        <v>0</v>
      </c>
      <c r="N167" s="8">
        <f t="shared" si="36"/>
        <v>0</v>
      </c>
      <c r="O167" s="8">
        <f t="shared" si="36"/>
        <v>0</v>
      </c>
      <c r="P167" s="8">
        <f t="shared" si="36"/>
        <v>0</v>
      </c>
      <c r="Q167" s="8">
        <f t="shared" si="36"/>
        <v>0</v>
      </c>
      <c r="R167" s="8">
        <f t="shared" si="36"/>
        <v>0</v>
      </c>
      <c r="S167" s="8">
        <f t="shared" si="36"/>
        <v>0</v>
      </c>
      <c r="T167" s="8">
        <f t="shared" si="36"/>
        <v>0</v>
      </c>
      <c r="U167" s="8">
        <f t="shared" si="37"/>
        <v>0</v>
      </c>
      <c r="V167" s="8">
        <f t="shared" si="37"/>
        <v>0</v>
      </c>
      <c r="W167" s="8">
        <f t="shared" si="37"/>
        <v>0</v>
      </c>
      <c r="X167" s="8">
        <f t="shared" si="37"/>
        <v>0</v>
      </c>
      <c r="Y167" s="8">
        <f t="shared" si="37"/>
        <v>0</v>
      </c>
      <c r="Z167" s="8">
        <f t="shared" si="37"/>
        <v>0</v>
      </c>
      <c r="AA167" s="8">
        <f t="shared" si="37"/>
        <v>0</v>
      </c>
      <c r="AB167" s="8">
        <f t="shared" si="37"/>
        <v>0</v>
      </c>
      <c r="AC167" s="8">
        <f t="shared" si="37"/>
        <v>0</v>
      </c>
      <c r="AD167" s="8">
        <f t="shared" si="37"/>
        <v>0</v>
      </c>
      <c r="AE167" s="8">
        <f t="shared" si="37"/>
        <v>0</v>
      </c>
    </row>
    <row r="168" spans="5:31" outlineLevel="1" x14ac:dyDescent="0.2">
      <c r="E168" s="8" t="s">
        <v>19</v>
      </c>
      <c r="F168" s="8">
        <f t="shared" si="36"/>
        <v>1279.69</v>
      </c>
      <c r="G168" s="8">
        <f t="shared" si="36"/>
        <v>19</v>
      </c>
      <c r="H168" s="8">
        <f t="shared" si="36"/>
        <v>19</v>
      </c>
      <c r="I168" s="8">
        <f t="shared" si="36"/>
        <v>19</v>
      </c>
      <c r="J168" s="8">
        <f t="shared" si="36"/>
        <v>19</v>
      </c>
      <c r="K168" s="8">
        <f t="shared" si="36"/>
        <v>19</v>
      </c>
      <c r="L168" s="8">
        <f t="shared" si="36"/>
        <v>19</v>
      </c>
      <c r="M168" s="8">
        <f t="shared" si="36"/>
        <v>19</v>
      </c>
      <c r="N168" s="8">
        <f t="shared" si="36"/>
        <v>19</v>
      </c>
      <c r="O168" s="8">
        <f t="shared" si="36"/>
        <v>29</v>
      </c>
      <c r="P168" s="8">
        <f t="shared" si="36"/>
        <v>29</v>
      </c>
      <c r="Q168" s="8">
        <f t="shared" si="36"/>
        <v>29</v>
      </c>
      <c r="R168" s="8">
        <f t="shared" si="36"/>
        <v>29</v>
      </c>
      <c r="S168" s="8">
        <f t="shared" si="36"/>
        <v>86.6</v>
      </c>
      <c r="T168" s="8">
        <f t="shared" si="36"/>
        <v>86.6</v>
      </c>
      <c r="U168" s="8">
        <f t="shared" si="37"/>
        <v>86.6</v>
      </c>
      <c r="V168" s="8">
        <f t="shared" si="37"/>
        <v>100.6</v>
      </c>
      <c r="W168" s="8">
        <f t="shared" si="37"/>
        <v>100.6</v>
      </c>
      <c r="X168" s="8">
        <f t="shared" si="37"/>
        <v>100.6</v>
      </c>
      <c r="Y168" s="8">
        <f t="shared" si="37"/>
        <v>193.3</v>
      </c>
      <c r="Z168" s="8">
        <f t="shared" si="37"/>
        <v>193.3</v>
      </c>
      <c r="AA168" s="8">
        <f t="shared" si="37"/>
        <v>193.3</v>
      </c>
      <c r="AB168" s="8">
        <f t="shared" si="37"/>
        <v>193.3</v>
      </c>
      <c r="AC168" s="8">
        <f t="shared" si="37"/>
        <v>193.3</v>
      </c>
      <c r="AD168" s="8">
        <f t="shared" si="37"/>
        <v>193.3</v>
      </c>
      <c r="AE168" s="8">
        <f t="shared" si="37"/>
        <v>193.3</v>
      </c>
    </row>
    <row r="169" spans="5:31" outlineLevel="1" x14ac:dyDescent="0.2">
      <c r="E169" s="8" t="s">
        <v>20</v>
      </c>
      <c r="F169" s="8">
        <f t="shared" si="36"/>
        <v>933</v>
      </c>
      <c r="G169" s="8">
        <f t="shared" si="36"/>
        <v>28</v>
      </c>
      <c r="H169" s="8">
        <f t="shared" si="36"/>
        <v>28</v>
      </c>
      <c r="I169" s="8">
        <f t="shared" si="36"/>
        <v>28</v>
      </c>
      <c r="J169" s="8">
        <f t="shared" si="36"/>
        <v>33.200000000000003</v>
      </c>
      <c r="K169" s="8">
        <f t="shared" si="36"/>
        <v>33.200000000000003</v>
      </c>
      <c r="L169" s="8">
        <f t="shared" si="36"/>
        <v>33.200000000000003</v>
      </c>
      <c r="M169" s="8">
        <f t="shared" si="36"/>
        <v>33.200000000000003</v>
      </c>
      <c r="N169" s="8">
        <f t="shared" si="36"/>
        <v>33.200000000000003</v>
      </c>
      <c r="O169" s="8">
        <f t="shared" si="36"/>
        <v>43.3</v>
      </c>
      <c r="P169" s="8">
        <f t="shared" si="36"/>
        <v>43.3</v>
      </c>
      <c r="Q169" s="8">
        <f t="shared" si="36"/>
        <v>43.3</v>
      </c>
      <c r="R169" s="8">
        <f t="shared" si="36"/>
        <v>43.3</v>
      </c>
      <c r="S169" s="8">
        <f t="shared" si="36"/>
        <v>90.3</v>
      </c>
      <c r="T169" s="8">
        <f t="shared" si="36"/>
        <v>90.3</v>
      </c>
      <c r="U169" s="8">
        <f t="shared" si="37"/>
        <v>90.3</v>
      </c>
      <c r="V169" s="8">
        <f t="shared" si="37"/>
        <v>90.3</v>
      </c>
      <c r="W169" s="8">
        <f t="shared" si="37"/>
        <v>90.3</v>
      </c>
      <c r="X169" s="8">
        <f t="shared" si="37"/>
        <v>90.3</v>
      </c>
      <c r="Y169" s="8">
        <f t="shared" si="37"/>
        <v>105.9</v>
      </c>
      <c r="Z169" s="8">
        <f t="shared" si="37"/>
        <v>158.1</v>
      </c>
      <c r="AA169" s="8">
        <f t="shared" si="37"/>
        <v>158.1</v>
      </c>
      <c r="AB169" s="8">
        <f t="shared" si="37"/>
        <v>158.1</v>
      </c>
      <c r="AC169" s="8">
        <f t="shared" si="37"/>
        <v>158.1</v>
      </c>
      <c r="AD169" s="8">
        <f t="shared" si="37"/>
        <v>158.1</v>
      </c>
      <c r="AE169" s="8">
        <f t="shared" si="37"/>
        <v>0</v>
      </c>
    </row>
    <row r="170" spans="5:31" outlineLevel="1" x14ac:dyDescent="0.2">
      <c r="E170" s="8" t="s">
        <v>27</v>
      </c>
      <c r="F170" s="8">
        <f t="shared" si="36"/>
        <v>0</v>
      </c>
      <c r="G170" s="8">
        <f t="shared" si="36"/>
        <v>0</v>
      </c>
      <c r="H170" s="8">
        <f t="shared" si="36"/>
        <v>0</v>
      </c>
      <c r="I170" s="8">
        <f t="shared" si="36"/>
        <v>0</v>
      </c>
      <c r="J170" s="8">
        <f t="shared" si="36"/>
        <v>0</v>
      </c>
      <c r="K170" s="8">
        <f t="shared" si="36"/>
        <v>0</v>
      </c>
      <c r="L170" s="8">
        <f t="shared" si="36"/>
        <v>0</v>
      </c>
      <c r="M170" s="8">
        <f t="shared" si="36"/>
        <v>0</v>
      </c>
      <c r="N170" s="8">
        <f t="shared" si="36"/>
        <v>0</v>
      </c>
      <c r="O170" s="8">
        <f t="shared" si="36"/>
        <v>0</v>
      </c>
      <c r="P170" s="8">
        <f t="shared" si="36"/>
        <v>0</v>
      </c>
      <c r="Q170" s="8">
        <f t="shared" si="36"/>
        <v>0</v>
      </c>
      <c r="R170" s="8">
        <f t="shared" si="36"/>
        <v>0</v>
      </c>
      <c r="S170" s="8">
        <f t="shared" si="36"/>
        <v>0</v>
      </c>
      <c r="T170" s="8">
        <f t="shared" si="36"/>
        <v>0</v>
      </c>
      <c r="U170" s="8">
        <f t="shared" si="37"/>
        <v>0</v>
      </c>
      <c r="V170" s="8">
        <f t="shared" si="37"/>
        <v>0</v>
      </c>
      <c r="W170" s="8">
        <f t="shared" si="37"/>
        <v>0</v>
      </c>
      <c r="X170" s="8">
        <f t="shared" si="37"/>
        <v>0</v>
      </c>
      <c r="Y170" s="8">
        <f t="shared" si="37"/>
        <v>0</v>
      </c>
      <c r="Z170" s="8">
        <f t="shared" si="37"/>
        <v>0</v>
      </c>
      <c r="AA170" s="8">
        <f t="shared" si="37"/>
        <v>0</v>
      </c>
      <c r="AB170" s="8">
        <f t="shared" si="37"/>
        <v>0</v>
      </c>
      <c r="AC170" s="8">
        <f t="shared" si="37"/>
        <v>0</v>
      </c>
      <c r="AD170" s="8">
        <f t="shared" si="37"/>
        <v>0</v>
      </c>
      <c r="AE170" s="8">
        <f t="shared" si="37"/>
        <v>0</v>
      </c>
    </row>
    <row r="171" spans="5:31" outlineLevel="1" x14ac:dyDescent="0.2">
      <c r="E171" s="8" t="s">
        <v>21</v>
      </c>
      <c r="F171" s="8">
        <f t="shared" si="36"/>
        <v>2171.9699999999998</v>
      </c>
      <c r="G171" s="8">
        <f t="shared" si="36"/>
        <v>66</v>
      </c>
      <c r="H171" s="8">
        <f t="shared" si="36"/>
        <v>66</v>
      </c>
      <c r="I171" s="8">
        <f t="shared" si="36"/>
        <v>66</v>
      </c>
      <c r="J171" s="8">
        <f t="shared" si="36"/>
        <v>87.7</v>
      </c>
      <c r="K171" s="8">
        <f t="shared" si="36"/>
        <v>87.7</v>
      </c>
      <c r="L171" s="8">
        <f t="shared" si="36"/>
        <v>87.7</v>
      </c>
      <c r="M171" s="8">
        <f t="shared" si="36"/>
        <v>87.7</v>
      </c>
      <c r="N171" s="8">
        <f t="shared" si="36"/>
        <v>129.61000000000001</v>
      </c>
      <c r="O171" s="8">
        <f t="shared" si="36"/>
        <v>221.92</v>
      </c>
      <c r="P171" s="8">
        <f t="shared" si="36"/>
        <v>265.10000000000002</v>
      </c>
      <c r="Q171" s="8">
        <f t="shared" si="36"/>
        <v>265.10000000000002</v>
      </c>
      <c r="R171" s="8">
        <f t="shared" si="36"/>
        <v>50.4</v>
      </c>
      <c r="S171" s="8">
        <f t="shared" si="36"/>
        <v>50.4</v>
      </c>
      <c r="T171" s="8">
        <f t="shared" si="36"/>
        <v>50.4</v>
      </c>
      <c r="U171" s="8">
        <f t="shared" si="37"/>
        <v>50.4</v>
      </c>
      <c r="V171" s="8">
        <f t="shared" si="37"/>
        <v>0</v>
      </c>
      <c r="W171" s="8">
        <f t="shared" si="37"/>
        <v>0</v>
      </c>
      <c r="X171" s="8">
        <f t="shared" si="37"/>
        <v>0</v>
      </c>
      <c r="Y171" s="8">
        <f t="shared" si="37"/>
        <v>0</v>
      </c>
      <c r="Z171" s="8">
        <f t="shared" si="37"/>
        <v>0</v>
      </c>
      <c r="AA171" s="8">
        <f t="shared" si="37"/>
        <v>0</v>
      </c>
      <c r="AB171" s="8">
        <f t="shared" si="37"/>
        <v>0</v>
      </c>
      <c r="AC171" s="8">
        <f t="shared" si="37"/>
        <v>0</v>
      </c>
      <c r="AD171" s="8">
        <f t="shared" si="37"/>
        <v>0</v>
      </c>
      <c r="AE171" s="8">
        <f t="shared" si="37"/>
        <v>0</v>
      </c>
    </row>
    <row r="172" spans="5:31" outlineLevel="1" x14ac:dyDescent="0.2">
      <c r="E172" s="8" t="s">
        <v>12</v>
      </c>
      <c r="F172" s="8">
        <f t="shared" si="36"/>
        <v>46.86</v>
      </c>
      <c r="G172" s="8">
        <f t="shared" si="36"/>
        <v>33</v>
      </c>
      <c r="H172" s="8">
        <f t="shared" si="36"/>
        <v>33</v>
      </c>
      <c r="I172" s="8">
        <f t="shared" si="36"/>
        <v>0</v>
      </c>
      <c r="J172" s="8">
        <f t="shared" si="36"/>
        <v>0</v>
      </c>
      <c r="K172" s="8">
        <f t="shared" si="36"/>
        <v>0</v>
      </c>
      <c r="L172" s="8">
        <f t="shared" si="36"/>
        <v>0</v>
      </c>
      <c r="M172" s="8">
        <f t="shared" si="36"/>
        <v>0</v>
      </c>
      <c r="N172" s="8">
        <f t="shared" si="36"/>
        <v>0</v>
      </c>
      <c r="O172" s="8">
        <f t="shared" si="36"/>
        <v>0</v>
      </c>
      <c r="P172" s="8">
        <f t="shared" ref="G172:T177" si="38">SUMPRODUCT($E$183:$E$300,P$183:P$300*($B$183:$B$300=$E172)*($A$183:$A$300=$E$154))/100</f>
        <v>0</v>
      </c>
      <c r="Q172" s="8">
        <f t="shared" si="38"/>
        <v>0</v>
      </c>
      <c r="R172" s="8">
        <f t="shared" si="38"/>
        <v>0</v>
      </c>
      <c r="S172" s="8">
        <f t="shared" si="38"/>
        <v>0</v>
      </c>
      <c r="T172" s="8">
        <f t="shared" si="38"/>
        <v>0</v>
      </c>
      <c r="U172" s="8">
        <f t="shared" si="37"/>
        <v>0</v>
      </c>
      <c r="V172" s="8">
        <f t="shared" si="37"/>
        <v>0</v>
      </c>
      <c r="W172" s="8">
        <f t="shared" si="37"/>
        <v>0</v>
      </c>
      <c r="X172" s="8">
        <f t="shared" si="37"/>
        <v>0</v>
      </c>
      <c r="Y172" s="8">
        <f t="shared" si="37"/>
        <v>0</v>
      </c>
      <c r="Z172" s="8">
        <f t="shared" si="37"/>
        <v>0</v>
      </c>
      <c r="AA172" s="8">
        <f t="shared" si="37"/>
        <v>0</v>
      </c>
      <c r="AB172" s="8">
        <f t="shared" si="37"/>
        <v>0</v>
      </c>
      <c r="AC172" s="8">
        <f t="shared" si="37"/>
        <v>0</v>
      </c>
      <c r="AD172" s="8">
        <f t="shared" si="37"/>
        <v>0</v>
      </c>
      <c r="AE172" s="8">
        <f t="shared" si="37"/>
        <v>0</v>
      </c>
    </row>
    <row r="173" spans="5:31" outlineLevel="1" x14ac:dyDescent="0.2">
      <c r="E173" s="8" t="s">
        <v>13</v>
      </c>
      <c r="F173" s="8">
        <f t="shared" si="36"/>
        <v>0</v>
      </c>
      <c r="G173" s="8">
        <f t="shared" si="38"/>
        <v>0</v>
      </c>
      <c r="H173" s="8">
        <f t="shared" si="38"/>
        <v>0</v>
      </c>
      <c r="I173" s="8">
        <f t="shared" si="38"/>
        <v>0</v>
      </c>
      <c r="J173" s="8">
        <f t="shared" si="38"/>
        <v>0</v>
      </c>
      <c r="K173" s="8">
        <f t="shared" si="38"/>
        <v>0</v>
      </c>
      <c r="L173" s="8">
        <f t="shared" si="38"/>
        <v>0</v>
      </c>
      <c r="M173" s="8">
        <f t="shared" si="38"/>
        <v>0</v>
      </c>
      <c r="N173" s="8">
        <f t="shared" si="38"/>
        <v>0</v>
      </c>
      <c r="O173" s="8">
        <f t="shared" si="38"/>
        <v>0</v>
      </c>
      <c r="P173" s="8">
        <f t="shared" si="38"/>
        <v>0</v>
      </c>
      <c r="Q173" s="8">
        <f t="shared" si="38"/>
        <v>0</v>
      </c>
      <c r="R173" s="8">
        <f t="shared" si="38"/>
        <v>0</v>
      </c>
      <c r="S173" s="8">
        <f t="shared" si="38"/>
        <v>0</v>
      </c>
      <c r="T173" s="8">
        <f t="shared" si="38"/>
        <v>0</v>
      </c>
      <c r="U173" s="8">
        <f t="shared" si="37"/>
        <v>0</v>
      </c>
      <c r="V173" s="8">
        <f t="shared" si="37"/>
        <v>0</v>
      </c>
      <c r="W173" s="8">
        <f t="shared" si="37"/>
        <v>0</v>
      </c>
      <c r="X173" s="8">
        <f t="shared" si="37"/>
        <v>0</v>
      </c>
      <c r="Y173" s="8">
        <f t="shared" si="37"/>
        <v>0</v>
      </c>
      <c r="Z173" s="8">
        <f t="shared" si="37"/>
        <v>0</v>
      </c>
      <c r="AA173" s="8">
        <f t="shared" si="37"/>
        <v>0</v>
      </c>
      <c r="AB173" s="8">
        <f t="shared" si="37"/>
        <v>0</v>
      </c>
      <c r="AC173" s="8">
        <f t="shared" si="37"/>
        <v>0</v>
      </c>
      <c r="AD173" s="8">
        <f t="shared" si="37"/>
        <v>0</v>
      </c>
      <c r="AE173" s="8">
        <f t="shared" si="37"/>
        <v>0</v>
      </c>
    </row>
    <row r="174" spans="5:31" outlineLevel="1" x14ac:dyDescent="0.2">
      <c r="E174" s="8" t="s">
        <v>30</v>
      </c>
      <c r="F174" s="8">
        <f t="shared" si="36"/>
        <v>0</v>
      </c>
      <c r="G174" s="8">
        <f t="shared" si="38"/>
        <v>0</v>
      </c>
      <c r="H174" s="8">
        <f t="shared" si="38"/>
        <v>0</v>
      </c>
      <c r="I174" s="8">
        <f t="shared" si="38"/>
        <v>0</v>
      </c>
      <c r="J174" s="8">
        <f t="shared" si="38"/>
        <v>0</v>
      </c>
      <c r="K174" s="8">
        <f t="shared" si="38"/>
        <v>0</v>
      </c>
      <c r="L174" s="8">
        <f t="shared" si="38"/>
        <v>0</v>
      </c>
      <c r="M174" s="8">
        <f t="shared" si="38"/>
        <v>0</v>
      </c>
      <c r="N174" s="8">
        <f t="shared" si="38"/>
        <v>0</v>
      </c>
      <c r="O174" s="8">
        <f t="shared" si="38"/>
        <v>0</v>
      </c>
      <c r="P174" s="8">
        <f t="shared" si="38"/>
        <v>0</v>
      </c>
      <c r="Q174" s="8">
        <f t="shared" si="38"/>
        <v>0</v>
      </c>
      <c r="R174" s="8">
        <f t="shared" si="38"/>
        <v>0</v>
      </c>
      <c r="S174" s="8">
        <f t="shared" si="38"/>
        <v>0</v>
      </c>
      <c r="T174" s="8">
        <f t="shared" si="38"/>
        <v>0</v>
      </c>
      <c r="U174" s="8">
        <f t="shared" si="37"/>
        <v>0</v>
      </c>
      <c r="V174" s="8">
        <f t="shared" si="37"/>
        <v>0</v>
      </c>
      <c r="W174" s="8">
        <f t="shared" si="37"/>
        <v>0</v>
      </c>
      <c r="X174" s="8">
        <f t="shared" si="37"/>
        <v>0</v>
      </c>
      <c r="Y174" s="8">
        <f t="shared" si="37"/>
        <v>0</v>
      </c>
      <c r="Z174" s="8">
        <f t="shared" si="37"/>
        <v>0</v>
      </c>
      <c r="AA174" s="8">
        <f t="shared" si="37"/>
        <v>0</v>
      </c>
      <c r="AB174" s="8">
        <f t="shared" si="37"/>
        <v>0</v>
      </c>
      <c r="AC174" s="8">
        <f t="shared" si="37"/>
        <v>0</v>
      </c>
      <c r="AD174" s="8">
        <f t="shared" si="37"/>
        <v>0</v>
      </c>
      <c r="AE174" s="8">
        <f t="shared" si="37"/>
        <v>0</v>
      </c>
    </row>
    <row r="175" spans="5:31" outlineLevel="1" x14ac:dyDescent="0.2">
      <c r="E175" s="8" t="s">
        <v>22</v>
      </c>
      <c r="F175" s="8">
        <f t="shared" si="36"/>
        <v>696.65</v>
      </c>
      <c r="G175" s="8">
        <f t="shared" si="38"/>
        <v>27</v>
      </c>
      <c r="H175" s="8">
        <f t="shared" si="38"/>
        <v>27</v>
      </c>
      <c r="I175" s="8">
        <f t="shared" si="38"/>
        <v>27</v>
      </c>
      <c r="J175" s="8">
        <f t="shared" si="38"/>
        <v>56.9</v>
      </c>
      <c r="K175" s="8">
        <f t="shared" si="38"/>
        <v>56.9</v>
      </c>
      <c r="L175" s="8">
        <f t="shared" si="38"/>
        <v>56.9</v>
      </c>
      <c r="M175" s="8">
        <f t="shared" si="38"/>
        <v>56.9</v>
      </c>
      <c r="N175" s="8">
        <f t="shared" si="38"/>
        <v>63.8</v>
      </c>
      <c r="O175" s="8">
        <f t="shared" si="38"/>
        <v>67.25</v>
      </c>
      <c r="P175" s="8">
        <f t="shared" si="38"/>
        <v>70.7</v>
      </c>
      <c r="Q175" s="8">
        <f t="shared" si="38"/>
        <v>70.7</v>
      </c>
      <c r="R175" s="8">
        <f t="shared" si="38"/>
        <v>70.7</v>
      </c>
      <c r="S175" s="8">
        <f t="shared" si="38"/>
        <v>70.7</v>
      </c>
      <c r="T175" s="8">
        <f t="shared" si="38"/>
        <v>70.7</v>
      </c>
      <c r="U175" s="8">
        <f t="shared" si="37"/>
        <v>70.7</v>
      </c>
      <c r="V175" s="8">
        <f t="shared" si="37"/>
        <v>27</v>
      </c>
      <c r="W175" s="8">
        <f t="shared" si="37"/>
        <v>0</v>
      </c>
      <c r="X175" s="8">
        <f t="shared" si="37"/>
        <v>0</v>
      </c>
      <c r="Y175" s="8">
        <f t="shared" si="37"/>
        <v>0</v>
      </c>
      <c r="Z175" s="8">
        <f t="shared" si="37"/>
        <v>0</v>
      </c>
      <c r="AA175" s="8">
        <f t="shared" si="37"/>
        <v>0</v>
      </c>
      <c r="AB175" s="8">
        <f t="shared" si="37"/>
        <v>0</v>
      </c>
      <c r="AC175" s="8">
        <f t="shared" si="37"/>
        <v>0</v>
      </c>
      <c r="AD175" s="8">
        <f t="shared" si="37"/>
        <v>0</v>
      </c>
      <c r="AE175" s="8">
        <f t="shared" si="37"/>
        <v>0</v>
      </c>
    </row>
    <row r="176" spans="5:31" outlineLevel="1" x14ac:dyDescent="0.2">
      <c r="E176" s="8" t="s">
        <v>14</v>
      </c>
      <c r="F176" s="8">
        <f t="shared" si="36"/>
        <v>0</v>
      </c>
      <c r="G176" s="8">
        <f t="shared" si="38"/>
        <v>0</v>
      </c>
      <c r="H176" s="8">
        <f t="shared" si="38"/>
        <v>0</v>
      </c>
      <c r="I176" s="8">
        <f t="shared" si="38"/>
        <v>0</v>
      </c>
      <c r="J176" s="8">
        <f t="shared" si="38"/>
        <v>0</v>
      </c>
      <c r="K176" s="8">
        <f t="shared" si="38"/>
        <v>0</v>
      </c>
      <c r="L176" s="8">
        <f t="shared" si="38"/>
        <v>0</v>
      </c>
      <c r="M176" s="8">
        <f t="shared" si="38"/>
        <v>0</v>
      </c>
      <c r="N176" s="8">
        <f t="shared" si="38"/>
        <v>0</v>
      </c>
      <c r="O176" s="8">
        <f t="shared" si="38"/>
        <v>0</v>
      </c>
      <c r="P176" s="8">
        <f t="shared" si="38"/>
        <v>0</v>
      </c>
      <c r="Q176" s="8">
        <f t="shared" si="38"/>
        <v>0</v>
      </c>
      <c r="R176" s="8">
        <f t="shared" si="38"/>
        <v>0</v>
      </c>
      <c r="S176" s="8">
        <f t="shared" si="38"/>
        <v>0</v>
      </c>
      <c r="T176" s="8">
        <f t="shared" si="38"/>
        <v>0</v>
      </c>
      <c r="U176" s="8">
        <f t="shared" si="37"/>
        <v>0</v>
      </c>
      <c r="V176" s="8">
        <f t="shared" si="37"/>
        <v>0</v>
      </c>
      <c r="W176" s="8">
        <f t="shared" si="37"/>
        <v>0</v>
      </c>
      <c r="X176" s="8">
        <f t="shared" si="37"/>
        <v>0</v>
      </c>
      <c r="Y176" s="8">
        <f t="shared" si="37"/>
        <v>0</v>
      </c>
      <c r="Z176" s="8">
        <f t="shared" si="37"/>
        <v>0</v>
      </c>
      <c r="AA176" s="8">
        <f t="shared" si="37"/>
        <v>0</v>
      </c>
      <c r="AB176" s="8">
        <f t="shared" si="37"/>
        <v>0</v>
      </c>
      <c r="AC176" s="8">
        <f t="shared" si="37"/>
        <v>0</v>
      </c>
      <c r="AD176" s="8">
        <f t="shared" si="37"/>
        <v>0</v>
      </c>
      <c r="AE176" s="8">
        <f t="shared" si="37"/>
        <v>0</v>
      </c>
    </row>
    <row r="177" spans="1:32" outlineLevel="1" x14ac:dyDescent="0.2">
      <c r="E177" s="8" t="s">
        <v>15</v>
      </c>
      <c r="F177" s="8">
        <f t="shared" si="36"/>
        <v>427.91</v>
      </c>
      <c r="G177" s="8">
        <f t="shared" si="38"/>
        <v>29</v>
      </c>
      <c r="H177" s="8">
        <f t="shared" si="38"/>
        <v>29</v>
      </c>
      <c r="I177" s="8">
        <f t="shared" si="38"/>
        <v>29</v>
      </c>
      <c r="J177" s="8">
        <f t="shared" si="38"/>
        <v>38.1</v>
      </c>
      <c r="K177" s="8">
        <f t="shared" si="38"/>
        <v>38.1</v>
      </c>
      <c r="L177" s="8">
        <f t="shared" si="38"/>
        <v>0</v>
      </c>
      <c r="M177" s="8">
        <f t="shared" si="38"/>
        <v>0</v>
      </c>
      <c r="N177" s="8">
        <f t="shared" si="38"/>
        <v>0</v>
      </c>
      <c r="O177" s="8">
        <f t="shared" si="38"/>
        <v>0</v>
      </c>
      <c r="P177" s="8">
        <f t="shared" si="38"/>
        <v>0</v>
      </c>
      <c r="Q177" s="8">
        <f t="shared" si="38"/>
        <v>0</v>
      </c>
      <c r="R177" s="8">
        <f t="shared" si="38"/>
        <v>0</v>
      </c>
      <c r="S177" s="8">
        <f t="shared" si="38"/>
        <v>0</v>
      </c>
      <c r="T177" s="8">
        <f t="shared" si="38"/>
        <v>0</v>
      </c>
      <c r="U177" s="8">
        <f t="shared" si="37"/>
        <v>0</v>
      </c>
      <c r="V177" s="8">
        <f t="shared" si="37"/>
        <v>0</v>
      </c>
      <c r="W177" s="8">
        <f t="shared" si="37"/>
        <v>0</v>
      </c>
      <c r="X177" s="8">
        <f t="shared" si="37"/>
        <v>0</v>
      </c>
      <c r="Y177" s="8">
        <f t="shared" si="37"/>
        <v>0</v>
      </c>
      <c r="Z177" s="8">
        <f t="shared" si="37"/>
        <v>0</v>
      </c>
      <c r="AA177" s="8">
        <f t="shared" si="37"/>
        <v>0</v>
      </c>
      <c r="AB177" s="8">
        <f t="shared" si="37"/>
        <v>0</v>
      </c>
      <c r="AC177" s="8">
        <f t="shared" si="37"/>
        <v>0</v>
      </c>
      <c r="AD177" s="8">
        <f t="shared" si="37"/>
        <v>0</v>
      </c>
      <c r="AE177" s="8">
        <f t="shared" si="37"/>
        <v>0</v>
      </c>
    </row>
    <row r="178" spans="1:32" s="39" customFormat="1" ht="19" x14ac:dyDescent="0.25">
      <c r="E178" s="38"/>
      <c r="F178" s="40">
        <f>SUM(F155:F177)</f>
        <v>10236.219999999999</v>
      </c>
      <c r="G178" s="40">
        <f t="shared" ref="G178:AE178" si="39">SUM(G155:G177)</f>
        <v>396.1</v>
      </c>
      <c r="H178" s="40">
        <f t="shared" si="39"/>
        <v>396.1</v>
      </c>
      <c r="I178" s="40">
        <f t="shared" si="39"/>
        <v>225.45</v>
      </c>
      <c r="J178" s="40">
        <f t="shared" si="39"/>
        <v>292.65000000000003</v>
      </c>
      <c r="K178" s="40">
        <f t="shared" si="39"/>
        <v>253.4</v>
      </c>
      <c r="L178" s="40">
        <f t="shared" si="39"/>
        <v>200.8</v>
      </c>
      <c r="M178" s="40">
        <f t="shared" si="39"/>
        <v>200.8</v>
      </c>
      <c r="N178" s="40">
        <f t="shared" si="39"/>
        <v>249.61</v>
      </c>
      <c r="O178" s="40">
        <f t="shared" si="39"/>
        <v>366.77</v>
      </c>
      <c r="P178" s="40">
        <f t="shared" si="39"/>
        <v>421.2</v>
      </c>
      <c r="Q178" s="40">
        <f t="shared" si="39"/>
        <v>421.2</v>
      </c>
      <c r="R178" s="40">
        <f t="shared" si="39"/>
        <v>194.7</v>
      </c>
      <c r="S178" s="40">
        <f t="shared" si="39"/>
        <v>299.3</v>
      </c>
      <c r="T178" s="40">
        <f t="shared" si="39"/>
        <v>299.3</v>
      </c>
      <c r="U178" s="40">
        <f t="shared" si="39"/>
        <v>299.3</v>
      </c>
      <c r="V178" s="40">
        <f t="shared" si="39"/>
        <v>219.2</v>
      </c>
      <c r="W178" s="40">
        <f t="shared" si="39"/>
        <v>192.2</v>
      </c>
      <c r="X178" s="40">
        <f t="shared" si="39"/>
        <v>192.2</v>
      </c>
      <c r="Y178" s="40">
        <f t="shared" si="39"/>
        <v>300.5</v>
      </c>
      <c r="Z178" s="40">
        <f t="shared" si="39"/>
        <v>352.70000000000005</v>
      </c>
      <c r="AA178" s="40">
        <f t="shared" si="39"/>
        <v>352.70000000000005</v>
      </c>
      <c r="AB178" s="40">
        <f t="shared" si="39"/>
        <v>352.70000000000005</v>
      </c>
      <c r="AC178" s="40">
        <f t="shared" si="39"/>
        <v>352.70000000000005</v>
      </c>
      <c r="AD178" s="40">
        <f t="shared" si="39"/>
        <v>352.70000000000005</v>
      </c>
      <c r="AE178" s="40">
        <f t="shared" si="39"/>
        <v>194.60000000000002</v>
      </c>
    </row>
    <row r="179" spans="1:32" x14ac:dyDescent="0.2">
      <c r="E179" s="37"/>
    </row>
    <row r="180" spans="1:32" ht="19" x14ac:dyDescent="0.25">
      <c r="E180" s="36" t="s">
        <v>144</v>
      </c>
      <c r="F180" s="40">
        <f t="shared" ref="F180:AE180" si="40">F151+F178</f>
        <v>26660.869999999995</v>
      </c>
      <c r="G180" s="40">
        <f t="shared" si="40"/>
        <v>1627.6</v>
      </c>
      <c r="H180" s="40">
        <f t="shared" si="40"/>
        <v>1627.6</v>
      </c>
      <c r="I180" s="40">
        <f t="shared" si="40"/>
        <v>650.84999999999991</v>
      </c>
      <c r="J180" s="40">
        <f t="shared" si="40"/>
        <v>1027.6500000000001</v>
      </c>
      <c r="K180" s="40">
        <f t="shared" si="40"/>
        <v>1002</v>
      </c>
      <c r="L180" s="40">
        <f t="shared" si="40"/>
        <v>639.29999999999995</v>
      </c>
      <c r="M180" s="40">
        <f t="shared" si="40"/>
        <v>639.29999999999995</v>
      </c>
      <c r="N180" s="40">
        <f t="shared" si="40"/>
        <v>718.07</v>
      </c>
      <c r="O180" s="40">
        <f t="shared" si="40"/>
        <v>875.54</v>
      </c>
      <c r="P180" s="40">
        <f t="shared" si="40"/>
        <v>956.09999999999991</v>
      </c>
      <c r="Q180" s="40">
        <f t="shared" si="40"/>
        <v>956.09999999999991</v>
      </c>
      <c r="R180" s="40">
        <f t="shared" si="40"/>
        <v>505.5</v>
      </c>
      <c r="S180" s="40">
        <f t="shared" si="40"/>
        <v>629.90000000000009</v>
      </c>
      <c r="T180" s="40">
        <f t="shared" si="40"/>
        <v>613.5</v>
      </c>
      <c r="U180" s="40">
        <f t="shared" si="40"/>
        <v>613.5</v>
      </c>
      <c r="V180" s="40">
        <f t="shared" si="40"/>
        <v>372.7</v>
      </c>
      <c r="W180" s="40">
        <f t="shared" si="40"/>
        <v>318.7</v>
      </c>
      <c r="X180" s="40">
        <f t="shared" si="40"/>
        <v>318.7</v>
      </c>
      <c r="Y180" s="40">
        <f t="shared" si="40"/>
        <v>379.5</v>
      </c>
      <c r="Z180" s="40">
        <f t="shared" si="40"/>
        <v>431.70000000000005</v>
      </c>
      <c r="AA180" s="40">
        <f t="shared" si="40"/>
        <v>437.70000000000005</v>
      </c>
      <c r="AB180" s="40">
        <f t="shared" si="40"/>
        <v>437.70000000000005</v>
      </c>
      <c r="AC180" s="40">
        <f t="shared" si="40"/>
        <v>437.70000000000005</v>
      </c>
      <c r="AD180" s="40">
        <f t="shared" si="40"/>
        <v>431.70000000000005</v>
      </c>
      <c r="AE180" s="40">
        <f t="shared" si="40"/>
        <v>256</v>
      </c>
    </row>
    <row r="182" spans="1:32" ht="34" x14ac:dyDescent="0.2">
      <c r="A182" s="8"/>
      <c r="B182" s="34" t="s">
        <v>3</v>
      </c>
      <c r="C182" s="32" t="s">
        <v>37</v>
      </c>
      <c r="D182" s="32" t="s">
        <v>108</v>
      </c>
      <c r="E182" s="32" t="s">
        <v>109</v>
      </c>
      <c r="F182" s="32" t="s">
        <v>115</v>
      </c>
      <c r="G182" s="32" t="s">
        <v>116</v>
      </c>
      <c r="H182" s="32" t="s">
        <v>117</v>
      </c>
      <c r="I182" s="32" t="s">
        <v>118</v>
      </c>
      <c r="J182" s="32" t="s">
        <v>119</v>
      </c>
      <c r="K182" s="32" t="s">
        <v>120</v>
      </c>
      <c r="L182" s="32" t="s">
        <v>121</v>
      </c>
      <c r="M182" s="32" t="s">
        <v>122</v>
      </c>
      <c r="N182" s="32" t="s">
        <v>123</v>
      </c>
      <c r="O182" s="32" t="s">
        <v>124</v>
      </c>
      <c r="P182" s="32" t="s">
        <v>125</v>
      </c>
      <c r="Q182" s="32" t="s">
        <v>126</v>
      </c>
      <c r="R182" s="32" t="s">
        <v>127</v>
      </c>
      <c r="S182" s="32" t="s">
        <v>128</v>
      </c>
      <c r="T182" s="32" t="s">
        <v>129</v>
      </c>
      <c r="U182" s="32" t="s">
        <v>130</v>
      </c>
      <c r="V182" s="32" t="s">
        <v>131</v>
      </c>
      <c r="W182" s="32" t="s">
        <v>132</v>
      </c>
      <c r="X182" s="32" t="s">
        <v>133</v>
      </c>
      <c r="Y182" s="32" t="s">
        <v>134</v>
      </c>
      <c r="Z182" s="32" t="s">
        <v>135</v>
      </c>
      <c r="AA182" s="32" t="s">
        <v>136</v>
      </c>
      <c r="AB182" s="32" t="s">
        <v>137</v>
      </c>
      <c r="AC182" s="32" t="s">
        <v>138</v>
      </c>
      <c r="AD182" s="32" t="s">
        <v>139</v>
      </c>
      <c r="AE182" s="32" t="s">
        <v>140</v>
      </c>
    </row>
    <row r="183" spans="1:32" x14ac:dyDescent="0.2">
      <c r="A183" s="42" t="s">
        <v>113</v>
      </c>
      <c r="B183" s="42" t="s">
        <v>7</v>
      </c>
      <c r="C183" t="s">
        <v>17</v>
      </c>
      <c r="D183" s="52">
        <v>22</v>
      </c>
      <c r="E183" s="52"/>
      <c r="F183" s="52">
        <v>22</v>
      </c>
      <c r="G183" s="52"/>
      <c r="H183" s="52"/>
      <c r="I183" s="52"/>
      <c r="J183" s="52">
        <v>40</v>
      </c>
      <c r="K183" s="52">
        <v>40</v>
      </c>
      <c r="L183" s="52">
        <v>40</v>
      </c>
      <c r="M183" s="52">
        <v>40</v>
      </c>
      <c r="N183" s="52">
        <v>40</v>
      </c>
      <c r="O183" s="52">
        <v>40</v>
      </c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</row>
    <row r="184" spans="1:32" x14ac:dyDescent="0.2">
      <c r="A184" s="42" t="s">
        <v>113</v>
      </c>
      <c r="B184" s="42" t="s">
        <v>7</v>
      </c>
      <c r="C184" t="s">
        <v>24</v>
      </c>
      <c r="D184" s="52">
        <v>120</v>
      </c>
      <c r="E184" s="52"/>
      <c r="F184" s="52">
        <v>120</v>
      </c>
      <c r="G184" s="52"/>
      <c r="H184" s="52"/>
      <c r="I184" s="52"/>
      <c r="J184" s="52">
        <v>50</v>
      </c>
      <c r="K184" s="52">
        <v>50</v>
      </c>
      <c r="L184" s="52">
        <v>50</v>
      </c>
      <c r="M184" s="52">
        <v>50</v>
      </c>
      <c r="N184" s="52">
        <v>50</v>
      </c>
      <c r="O184" s="52">
        <v>50</v>
      </c>
      <c r="P184" s="52">
        <v>50</v>
      </c>
      <c r="Q184" s="52">
        <v>50</v>
      </c>
      <c r="R184" s="52">
        <v>50</v>
      </c>
      <c r="S184" s="52">
        <v>50</v>
      </c>
      <c r="T184" s="52">
        <v>50</v>
      </c>
      <c r="U184" s="52">
        <v>50</v>
      </c>
      <c r="V184" s="52">
        <v>50</v>
      </c>
      <c r="W184" s="52">
        <v>50</v>
      </c>
      <c r="X184" s="52">
        <v>50</v>
      </c>
      <c r="Y184" s="52"/>
      <c r="Z184" s="52"/>
      <c r="AA184" s="52"/>
      <c r="AB184" s="52"/>
      <c r="AC184" s="52"/>
      <c r="AD184" s="52"/>
      <c r="AE184" s="52"/>
      <c r="AF184" s="52"/>
    </row>
    <row r="185" spans="1:32" x14ac:dyDescent="0.2">
      <c r="A185" s="42" t="s">
        <v>113</v>
      </c>
      <c r="B185" s="42" t="s">
        <v>7</v>
      </c>
      <c r="C185" t="s">
        <v>18</v>
      </c>
      <c r="D185" s="52">
        <v>51</v>
      </c>
      <c r="E185" s="52">
        <v>1</v>
      </c>
      <c r="F185" s="52">
        <v>50</v>
      </c>
      <c r="G185" s="52"/>
      <c r="H185" s="52"/>
      <c r="I185" s="52"/>
      <c r="J185" s="52">
        <v>60</v>
      </c>
      <c r="K185" s="52">
        <v>60</v>
      </c>
      <c r="L185" s="52">
        <v>60</v>
      </c>
      <c r="M185" s="52">
        <v>60</v>
      </c>
      <c r="N185" s="52">
        <v>60</v>
      </c>
      <c r="O185" s="52">
        <v>60</v>
      </c>
      <c r="P185" s="52">
        <v>60</v>
      </c>
      <c r="Q185" s="52">
        <v>60</v>
      </c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</row>
    <row r="186" spans="1:32" x14ac:dyDescent="0.2">
      <c r="A186" s="42" t="s">
        <v>113</v>
      </c>
      <c r="B186" s="42" t="s">
        <v>7</v>
      </c>
      <c r="C186" t="s">
        <v>19</v>
      </c>
      <c r="D186" s="52">
        <v>158</v>
      </c>
      <c r="E186" s="52">
        <v>9</v>
      </c>
      <c r="F186" s="52">
        <v>149</v>
      </c>
      <c r="G186" s="52"/>
      <c r="H186" s="52"/>
      <c r="I186" s="52"/>
      <c r="J186" s="52">
        <v>80</v>
      </c>
      <c r="K186" s="52">
        <v>80</v>
      </c>
      <c r="L186" s="52">
        <v>80</v>
      </c>
      <c r="M186" s="52">
        <v>80</v>
      </c>
      <c r="N186" s="52">
        <v>80</v>
      </c>
      <c r="O186" s="52">
        <v>80</v>
      </c>
      <c r="P186" s="52">
        <v>80</v>
      </c>
      <c r="Q186" s="52">
        <v>80</v>
      </c>
      <c r="R186" s="52">
        <v>80</v>
      </c>
      <c r="S186" s="52">
        <v>80</v>
      </c>
      <c r="T186" s="52">
        <v>80</v>
      </c>
      <c r="U186" s="52">
        <v>80</v>
      </c>
      <c r="V186" s="52">
        <v>80</v>
      </c>
      <c r="W186" s="52">
        <v>80</v>
      </c>
      <c r="X186" s="52">
        <v>80</v>
      </c>
      <c r="Y186" s="52">
        <v>80</v>
      </c>
      <c r="Z186" s="52">
        <v>80</v>
      </c>
      <c r="AA186" s="52">
        <v>80</v>
      </c>
      <c r="AB186" s="52">
        <v>80</v>
      </c>
      <c r="AC186" s="52">
        <v>80</v>
      </c>
      <c r="AD186" s="52">
        <v>80</v>
      </c>
      <c r="AE186" s="52">
        <v>80</v>
      </c>
      <c r="AF186" s="52"/>
    </row>
    <row r="187" spans="1:32" x14ac:dyDescent="0.2">
      <c r="A187" s="42" t="s">
        <v>113</v>
      </c>
      <c r="B187" s="42" t="s">
        <v>7</v>
      </c>
      <c r="C187" t="s">
        <v>20</v>
      </c>
      <c r="D187" s="52">
        <v>43</v>
      </c>
      <c r="E187" s="52">
        <v>13</v>
      </c>
      <c r="F187" s="52">
        <v>30</v>
      </c>
      <c r="G187" s="52"/>
      <c r="H187" s="52"/>
      <c r="I187" s="52"/>
      <c r="J187" s="52">
        <v>80</v>
      </c>
      <c r="K187" s="52">
        <v>80</v>
      </c>
      <c r="L187" s="52">
        <v>80</v>
      </c>
      <c r="M187" s="52">
        <v>80</v>
      </c>
      <c r="N187" s="52">
        <v>80</v>
      </c>
      <c r="O187" s="52">
        <v>80</v>
      </c>
      <c r="P187" s="52">
        <v>80</v>
      </c>
      <c r="Q187" s="52">
        <v>80</v>
      </c>
      <c r="R187" s="52">
        <v>80</v>
      </c>
      <c r="S187" s="52">
        <v>80</v>
      </c>
      <c r="T187" s="52">
        <v>80</v>
      </c>
      <c r="U187" s="52">
        <v>80</v>
      </c>
      <c r="V187" s="52">
        <v>80</v>
      </c>
      <c r="W187" s="52">
        <v>80</v>
      </c>
      <c r="X187" s="52">
        <v>80</v>
      </c>
      <c r="Y187" s="52">
        <v>80</v>
      </c>
      <c r="Z187" s="52">
        <v>80</v>
      </c>
      <c r="AA187" s="52">
        <v>80</v>
      </c>
      <c r="AB187" s="52">
        <v>80</v>
      </c>
      <c r="AC187" s="52">
        <v>80</v>
      </c>
      <c r="AD187" s="52">
        <v>80</v>
      </c>
      <c r="AE187" s="52"/>
      <c r="AF187" s="52"/>
    </row>
    <row r="188" spans="1:32" x14ac:dyDescent="0.2">
      <c r="A188" s="42" t="s">
        <v>113</v>
      </c>
      <c r="B188" s="42" t="s">
        <v>7</v>
      </c>
      <c r="C188" t="s">
        <v>21</v>
      </c>
      <c r="D188" s="52">
        <v>223</v>
      </c>
      <c r="E188" s="52"/>
      <c r="F188" s="52">
        <v>223</v>
      </c>
      <c r="G188" s="52"/>
      <c r="H188" s="52"/>
      <c r="I188" s="52"/>
      <c r="J188" s="52">
        <v>80</v>
      </c>
      <c r="K188" s="52">
        <v>80</v>
      </c>
      <c r="L188" s="52">
        <v>80</v>
      </c>
      <c r="M188" s="52">
        <v>80</v>
      </c>
      <c r="N188" s="52">
        <v>80</v>
      </c>
      <c r="O188" s="52">
        <v>80</v>
      </c>
      <c r="P188" s="52">
        <v>80</v>
      </c>
      <c r="Q188" s="52">
        <v>80</v>
      </c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</row>
    <row r="189" spans="1:32" x14ac:dyDescent="0.2">
      <c r="A189" s="42" t="s">
        <v>113</v>
      </c>
      <c r="B189" s="42" t="s">
        <v>7</v>
      </c>
      <c r="C189" t="s">
        <v>22</v>
      </c>
      <c r="D189" s="52">
        <v>156</v>
      </c>
      <c r="E189" s="52">
        <v>14</v>
      </c>
      <c r="F189" s="52">
        <v>142</v>
      </c>
      <c r="G189" s="52"/>
      <c r="H189" s="52"/>
      <c r="I189" s="52"/>
      <c r="J189" s="52">
        <v>80</v>
      </c>
      <c r="K189" s="52">
        <v>80</v>
      </c>
      <c r="L189" s="52">
        <v>80</v>
      </c>
      <c r="M189" s="52">
        <v>80</v>
      </c>
      <c r="N189" s="52">
        <v>80</v>
      </c>
      <c r="O189" s="52">
        <v>80</v>
      </c>
      <c r="P189" s="52">
        <v>80</v>
      </c>
      <c r="Q189" s="52">
        <v>80</v>
      </c>
      <c r="R189" s="52">
        <v>80</v>
      </c>
      <c r="S189" s="52">
        <v>80</v>
      </c>
      <c r="T189" s="52">
        <v>80</v>
      </c>
      <c r="U189" s="52">
        <v>80</v>
      </c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</row>
    <row r="190" spans="1:32" x14ac:dyDescent="0.2">
      <c r="A190" s="42" t="s">
        <v>113</v>
      </c>
      <c r="B190" s="42" t="s">
        <v>8</v>
      </c>
      <c r="C190" t="s">
        <v>24</v>
      </c>
      <c r="D190" s="52">
        <v>201</v>
      </c>
      <c r="E190" s="52">
        <v>39</v>
      </c>
      <c r="F190" s="52">
        <v>162</v>
      </c>
      <c r="G190" s="52"/>
      <c r="H190" s="52"/>
      <c r="I190" s="52"/>
      <c r="J190" s="52">
        <v>90</v>
      </c>
      <c r="K190" s="52">
        <v>90</v>
      </c>
      <c r="L190" s="52">
        <v>90</v>
      </c>
      <c r="M190" s="52">
        <v>90</v>
      </c>
      <c r="N190" s="52">
        <v>90</v>
      </c>
      <c r="O190" s="52">
        <v>90</v>
      </c>
      <c r="P190" s="52">
        <v>90</v>
      </c>
      <c r="Q190" s="52">
        <v>90</v>
      </c>
      <c r="R190" s="52">
        <v>90</v>
      </c>
      <c r="S190" s="52">
        <v>90</v>
      </c>
      <c r="T190" s="52">
        <v>90</v>
      </c>
      <c r="U190" s="52">
        <v>90</v>
      </c>
      <c r="V190" s="52">
        <v>90</v>
      </c>
      <c r="W190" s="52">
        <v>90</v>
      </c>
      <c r="X190" s="52">
        <v>90</v>
      </c>
      <c r="Y190" s="52"/>
      <c r="Z190" s="52"/>
      <c r="AA190" s="52"/>
      <c r="AB190" s="52"/>
      <c r="AC190" s="52"/>
      <c r="AD190" s="52"/>
      <c r="AE190" s="52"/>
      <c r="AF190" s="52"/>
    </row>
    <row r="191" spans="1:32" x14ac:dyDescent="0.2">
      <c r="A191" s="42" t="s">
        <v>113</v>
      </c>
      <c r="B191" s="42" t="s">
        <v>8</v>
      </c>
      <c r="C191" t="s">
        <v>28</v>
      </c>
      <c r="D191" s="52">
        <v>72</v>
      </c>
      <c r="E191" s="52"/>
      <c r="F191" s="52">
        <v>72</v>
      </c>
      <c r="G191" s="52"/>
      <c r="H191" s="52"/>
      <c r="I191" s="52"/>
      <c r="J191" s="52">
        <v>10</v>
      </c>
      <c r="K191" s="52">
        <v>10</v>
      </c>
      <c r="L191" s="52">
        <v>10</v>
      </c>
      <c r="M191" s="52">
        <v>10</v>
      </c>
      <c r="N191" s="52">
        <v>10</v>
      </c>
      <c r="O191" s="52">
        <v>10</v>
      </c>
      <c r="P191" s="52">
        <v>10</v>
      </c>
      <c r="Q191" s="52">
        <v>10</v>
      </c>
      <c r="R191" s="52">
        <v>10</v>
      </c>
      <c r="S191" s="52">
        <v>10</v>
      </c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</row>
    <row r="192" spans="1:32" x14ac:dyDescent="0.2">
      <c r="A192" s="42" t="s">
        <v>113</v>
      </c>
      <c r="B192" s="42" t="s">
        <v>8</v>
      </c>
      <c r="C192" t="s">
        <v>25</v>
      </c>
      <c r="D192" s="52">
        <v>198</v>
      </c>
      <c r="E192" s="52"/>
      <c r="F192" s="52">
        <v>198</v>
      </c>
      <c r="G192" s="52"/>
      <c r="H192" s="52"/>
      <c r="I192" s="52"/>
      <c r="J192" s="52">
        <v>15</v>
      </c>
      <c r="K192" s="52">
        <v>30</v>
      </c>
      <c r="L192" s="52">
        <v>30</v>
      </c>
      <c r="M192" s="52">
        <v>30</v>
      </c>
      <c r="N192" s="52">
        <v>30</v>
      </c>
      <c r="O192" s="52">
        <v>30</v>
      </c>
      <c r="P192" s="52">
        <v>30</v>
      </c>
      <c r="Q192" s="52">
        <v>30</v>
      </c>
      <c r="R192" s="52">
        <v>30</v>
      </c>
      <c r="S192" s="52">
        <v>30</v>
      </c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</row>
    <row r="193" spans="1:32" x14ac:dyDescent="0.2">
      <c r="A193" s="42" t="s">
        <v>113</v>
      </c>
      <c r="B193" s="42" t="s">
        <v>8</v>
      </c>
      <c r="C193" t="s">
        <v>19</v>
      </c>
      <c r="D193" s="52">
        <v>477</v>
      </c>
      <c r="E193" s="52">
        <v>23</v>
      </c>
      <c r="F193" s="52">
        <v>454</v>
      </c>
      <c r="G193" s="52"/>
      <c r="H193" s="52"/>
      <c r="I193" s="52"/>
      <c r="J193" s="52">
        <v>60</v>
      </c>
      <c r="K193" s="52">
        <v>60</v>
      </c>
      <c r="L193" s="52">
        <v>60</v>
      </c>
      <c r="M193" s="52">
        <v>60</v>
      </c>
      <c r="N193" s="52">
        <v>60</v>
      </c>
      <c r="O193" s="52">
        <v>60</v>
      </c>
      <c r="P193" s="52">
        <v>60</v>
      </c>
      <c r="Q193" s="52">
        <v>60</v>
      </c>
      <c r="R193" s="52">
        <v>60</v>
      </c>
      <c r="S193" s="52">
        <v>60</v>
      </c>
      <c r="T193" s="52">
        <v>60</v>
      </c>
      <c r="U193" s="52">
        <v>60</v>
      </c>
      <c r="V193" s="52">
        <v>60</v>
      </c>
      <c r="W193" s="52">
        <v>60</v>
      </c>
      <c r="X193" s="52">
        <v>60</v>
      </c>
      <c r="Y193" s="52">
        <v>60</v>
      </c>
      <c r="Z193" s="52">
        <v>60</v>
      </c>
      <c r="AA193" s="52">
        <v>60</v>
      </c>
      <c r="AB193" s="52">
        <v>60</v>
      </c>
      <c r="AC193" s="52">
        <v>60</v>
      </c>
      <c r="AD193" s="52">
        <v>60</v>
      </c>
      <c r="AE193" s="52">
        <v>60</v>
      </c>
      <c r="AF193" s="52"/>
    </row>
    <row r="194" spans="1:32" x14ac:dyDescent="0.2">
      <c r="A194" s="42" t="s">
        <v>113</v>
      </c>
      <c r="B194" s="42" t="s">
        <v>8</v>
      </c>
      <c r="C194" t="s">
        <v>20</v>
      </c>
      <c r="D194" s="52">
        <v>158</v>
      </c>
      <c r="E194" s="52">
        <v>8</v>
      </c>
      <c r="F194" s="52">
        <v>150</v>
      </c>
      <c r="G194" s="52"/>
      <c r="H194" s="52"/>
      <c r="I194" s="52"/>
      <c r="J194" s="52">
        <v>90</v>
      </c>
      <c r="K194" s="52">
        <v>90</v>
      </c>
      <c r="L194" s="52">
        <v>90</v>
      </c>
      <c r="M194" s="52">
        <v>90</v>
      </c>
      <c r="N194" s="52">
        <v>90</v>
      </c>
      <c r="O194" s="52">
        <v>90</v>
      </c>
      <c r="P194" s="52">
        <v>90</v>
      </c>
      <c r="Q194" s="52">
        <v>90</v>
      </c>
      <c r="R194" s="52">
        <v>90</v>
      </c>
      <c r="S194" s="52">
        <v>90</v>
      </c>
      <c r="T194" s="52">
        <v>90</v>
      </c>
      <c r="U194" s="52">
        <v>90</v>
      </c>
      <c r="V194" s="52">
        <v>90</v>
      </c>
      <c r="W194" s="52">
        <v>90</v>
      </c>
      <c r="X194" s="52">
        <v>90</v>
      </c>
      <c r="Y194" s="52">
        <v>90</v>
      </c>
      <c r="Z194" s="52">
        <v>90</v>
      </c>
      <c r="AA194" s="52">
        <v>90</v>
      </c>
      <c r="AB194" s="52">
        <v>90</v>
      </c>
      <c r="AC194" s="52">
        <v>90</v>
      </c>
      <c r="AD194" s="52">
        <v>90</v>
      </c>
      <c r="AE194" s="52"/>
      <c r="AF194" s="52"/>
    </row>
    <row r="195" spans="1:32" x14ac:dyDescent="0.2">
      <c r="A195" s="42" t="s">
        <v>113</v>
      </c>
      <c r="B195" s="42" t="s">
        <v>8</v>
      </c>
      <c r="C195" t="s">
        <v>21</v>
      </c>
      <c r="D195" s="52">
        <v>734</v>
      </c>
      <c r="E195" s="52">
        <v>68</v>
      </c>
      <c r="F195" s="52">
        <v>666</v>
      </c>
      <c r="G195" s="52"/>
      <c r="H195" s="52"/>
      <c r="I195" s="52"/>
      <c r="J195" s="52">
        <v>40</v>
      </c>
      <c r="K195" s="52">
        <v>60</v>
      </c>
      <c r="L195" s="52">
        <v>60</v>
      </c>
      <c r="M195" s="52">
        <v>60</v>
      </c>
      <c r="N195" s="52">
        <v>60</v>
      </c>
      <c r="O195" s="52">
        <v>60</v>
      </c>
      <c r="P195" s="52">
        <v>60</v>
      </c>
      <c r="Q195" s="52">
        <v>60</v>
      </c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</row>
    <row r="196" spans="1:32" x14ac:dyDescent="0.2">
      <c r="A196" s="42" t="s">
        <v>113</v>
      </c>
      <c r="B196" s="42" t="s">
        <v>8</v>
      </c>
      <c r="C196" t="s">
        <v>22</v>
      </c>
      <c r="D196" s="52">
        <v>644</v>
      </c>
      <c r="E196" s="52">
        <v>111</v>
      </c>
      <c r="F196" s="52">
        <v>533</v>
      </c>
      <c r="G196" s="52"/>
      <c r="H196" s="52"/>
      <c r="I196" s="52"/>
      <c r="J196" s="52">
        <v>90</v>
      </c>
      <c r="K196" s="52">
        <v>90</v>
      </c>
      <c r="L196" s="52">
        <v>90</v>
      </c>
      <c r="M196" s="52">
        <v>90</v>
      </c>
      <c r="N196" s="52">
        <v>90</v>
      </c>
      <c r="O196" s="52">
        <v>90</v>
      </c>
      <c r="P196" s="52">
        <v>90</v>
      </c>
      <c r="Q196" s="52">
        <v>90</v>
      </c>
      <c r="R196" s="52">
        <v>90</v>
      </c>
      <c r="S196" s="52">
        <v>90</v>
      </c>
      <c r="T196" s="52">
        <v>90</v>
      </c>
      <c r="U196" s="52">
        <v>90</v>
      </c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</row>
    <row r="197" spans="1:32" x14ac:dyDescent="0.2">
      <c r="A197" s="42" t="s">
        <v>113</v>
      </c>
      <c r="B197" s="42" t="s">
        <v>28</v>
      </c>
      <c r="C197" t="s">
        <v>20</v>
      </c>
      <c r="D197" s="52">
        <v>132</v>
      </c>
      <c r="E197" s="52">
        <v>12</v>
      </c>
      <c r="F197" s="52">
        <v>120</v>
      </c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>
        <v>50</v>
      </c>
      <c r="AB197" s="52">
        <v>50</v>
      </c>
      <c r="AC197" s="52">
        <v>50</v>
      </c>
      <c r="AD197" s="52"/>
      <c r="AE197" s="52"/>
      <c r="AF197" s="52"/>
    </row>
    <row r="198" spans="1:32" x14ac:dyDescent="0.2">
      <c r="A198" s="42" t="s">
        <v>113</v>
      </c>
      <c r="B198" s="42" t="s">
        <v>10</v>
      </c>
      <c r="C198" t="s">
        <v>6</v>
      </c>
      <c r="D198" s="52">
        <v>54</v>
      </c>
      <c r="E198" s="52">
        <v>11</v>
      </c>
      <c r="F198" s="52">
        <v>43</v>
      </c>
      <c r="G198" s="52"/>
      <c r="H198" s="52"/>
      <c r="I198" s="52"/>
      <c r="J198" s="52">
        <v>20</v>
      </c>
      <c r="K198" s="52">
        <v>20</v>
      </c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</row>
    <row r="199" spans="1:32" x14ac:dyDescent="0.2">
      <c r="A199" s="42" t="s">
        <v>113</v>
      </c>
      <c r="B199" s="42" t="s">
        <v>10</v>
      </c>
      <c r="C199" t="s">
        <v>19</v>
      </c>
      <c r="D199" s="52">
        <v>57</v>
      </c>
      <c r="E199" s="52"/>
      <c r="F199" s="52">
        <v>57</v>
      </c>
      <c r="G199" s="52"/>
      <c r="H199" s="52"/>
      <c r="I199" s="52"/>
      <c r="J199" s="52">
        <v>25</v>
      </c>
      <c r="K199" s="52">
        <v>25</v>
      </c>
      <c r="L199" s="52">
        <v>25</v>
      </c>
      <c r="M199" s="52">
        <v>25</v>
      </c>
      <c r="N199" s="52">
        <v>25</v>
      </c>
      <c r="O199" s="52">
        <v>25</v>
      </c>
      <c r="P199" s="52">
        <v>25</v>
      </c>
      <c r="Q199" s="52">
        <v>25</v>
      </c>
      <c r="R199" s="52">
        <v>25</v>
      </c>
      <c r="S199" s="52">
        <v>25</v>
      </c>
      <c r="T199" s="52">
        <v>25</v>
      </c>
      <c r="U199" s="52">
        <v>25</v>
      </c>
      <c r="V199" s="52">
        <v>25</v>
      </c>
      <c r="W199" s="52">
        <v>25</v>
      </c>
      <c r="X199" s="52">
        <v>25</v>
      </c>
      <c r="Y199" s="52">
        <v>25</v>
      </c>
      <c r="Z199" s="52">
        <v>25</v>
      </c>
      <c r="AA199" s="52">
        <v>25</v>
      </c>
      <c r="AB199" s="52">
        <v>25</v>
      </c>
      <c r="AC199" s="52">
        <v>25</v>
      </c>
      <c r="AD199" s="52">
        <v>25</v>
      </c>
      <c r="AE199" s="52">
        <v>25</v>
      </c>
      <c r="AF199" s="52"/>
    </row>
    <row r="200" spans="1:32" x14ac:dyDescent="0.2">
      <c r="A200" s="42" t="s">
        <v>113</v>
      </c>
      <c r="B200" s="42" t="s">
        <v>10</v>
      </c>
      <c r="C200" t="s">
        <v>21</v>
      </c>
      <c r="D200" s="52">
        <v>147</v>
      </c>
      <c r="E200" s="52"/>
      <c r="F200" s="52">
        <v>147</v>
      </c>
      <c r="G200" s="52"/>
      <c r="H200" s="52"/>
      <c r="I200" s="52"/>
      <c r="J200" s="52">
        <v>30</v>
      </c>
      <c r="K200" s="52">
        <v>30</v>
      </c>
      <c r="L200" s="52">
        <v>30</v>
      </c>
      <c r="M200" s="52">
        <v>30</v>
      </c>
      <c r="N200" s="52">
        <v>30</v>
      </c>
      <c r="O200" s="52">
        <v>30</v>
      </c>
      <c r="P200" s="52">
        <v>30</v>
      </c>
      <c r="Q200" s="52">
        <v>30</v>
      </c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</row>
    <row r="201" spans="1:32" x14ac:dyDescent="0.2">
      <c r="A201" s="42" t="s">
        <v>113</v>
      </c>
      <c r="B201" s="42" t="s">
        <v>10</v>
      </c>
      <c r="C201" t="s">
        <v>22</v>
      </c>
      <c r="D201" s="52">
        <v>110</v>
      </c>
      <c r="E201" s="52"/>
      <c r="F201" s="52">
        <v>110</v>
      </c>
      <c r="G201" s="52"/>
      <c r="H201" s="52"/>
      <c r="I201" s="52"/>
      <c r="J201" s="52">
        <v>30</v>
      </c>
      <c r="K201" s="52">
        <v>30</v>
      </c>
      <c r="L201" s="52">
        <v>30</v>
      </c>
      <c r="M201" s="52">
        <v>30</v>
      </c>
      <c r="N201" s="52">
        <v>30</v>
      </c>
      <c r="O201" s="52">
        <v>30</v>
      </c>
      <c r="P201" s="52">
        <v>30</v>
      </c>
      <c r="Q201" s="52">
        <v>30</v>
      </c>
      <c r="R201" s="52">
        <v>30</v>
      </c>
      <c r="S201" s="52">
        <v>30</v>
      </c>
      <c r="T201" s="52">
        <v>30</v>
      </c>
      <c r="U201" s="52">
        <v>30</v>
      </c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</row>
    <row r="202" spans="1:32" x14ac:dyDescent="0.2">
      <c r="A202" s="42" t="s">
        <v>113</v>
      </c>
      <c r="B202" s="42" t="s">
        <v>10</v>
      </c>
      <c r="C202" t="s">
        <v>15</v>
      </c>
      <c r="D202" s="52">
        <v>482</v>
      </c>
      <c r="E202" s="52">
        <v>29</v>
      </c>
      <c r="F202" s="52">
        <v>453</v>
      </c>
      <c r="G202" s="52"/>
      <c r="H202" s="52"/>
      <c r="I202" s="52"/>
      <c r="J202" s="52">
        <v>10</v>
      </c>
      <c r="K202" s="52">
        <v>10</v>
      </c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</row>
    <row r="203" spans="1:32" x14ac:dyDescent="0.2">
      <c r="A203" s="42" t="s">
        <v>113</v>
      </c>
      <c r="B203" s="42" t="s">
        <v>11</v>
      </c>
      <c r="C203" t="s">
        <v>17</v>
      </c>
      <c r="D203" s="52">
        <v>146</v>
      </c>
      <c r="E203" s="52"/>
      <c r="F203" s="52">
        <v>146</v>
      </c>
      <c r="G203" s="52"/>
      <c r="H203" s="52"/>
      <c r="I203" s="52"/>
      <c r="J203" s="52">
        <v>70</v>
      </c>
      <c r="K203" s="52">
        <v>70</v>
      </c>
      <c r="L203" s="52">
        <v>70</v>
      </c>
      <c r="M203" s="52">
        <v>70</v>
      </c>
      <c r="N203" s="52">
        <v>70</v>
      </c>
      <c r="O203" s="52">
        <v>70</v>
      </c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</row>
    <row r="204" spans="1:32" x14ac:dyDescent="0.2">
      <c r="A204" s="42" t="s">
        <v>113</v>
      </c>
      <c r="B204" s="42" t="s">
        <v>11</v>
      </c>
      <c r="C204" t="s">
        <v>6</v>
      </c>
      <c r="D204" s="52">
        <v>214</v>
      </c>
      <c r="E204" s="52"/>
      <c r="F204" s="52">
        <v>214</v>
      </c>
      <c r="G204" s="52"/>
      <c r="H204" s="52"/>
      <c r="I204" s="52">
        <v>25</v>
      </c>
      <c r="J204" s="52">
        <v>25</v>
      </c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</row>
    <row r="205" spans="1:32" x14ac:dyDescent="0.2">
      <c r="A205" s="42" t="s">
        <v>113</v>
      </c>
      <c r="B205" s="42" t="s">
        <v>11</v>
      </c>
      <c r="C205" t="s">
        <v>24</v>
      </c>
      <c r="D205" s="52">
        <v>121</v>
      </c>
      <c r="E205" s="52"/>
      <c r="F205" s="52">
        <v>121</v>
      </c>
      <c r="G205" s="52"/>
      <c r="H205" s="52"/>
      <c r="I205" s="52"/>
      <c r="J205" s="52">
        <v>80</v>
      </c>
      <c r="K205" s="52">
        <v>80</v>
      </c>
      <c r="L205" s="52">
        <v>80</v>
      </c>
      <c r="M205" s="52">
        <v>80</v>
      </c>
      <c r="N205" s="52">
        <v>80</v>
      </c>
      <c r="O205" s="52">
        <v>80</v>
      </c>
      <c r="P205" s="52">
        <v>80</v>
      </c>
      <c r="Q205" s="52">
        <v>80</v>
      </c>
      <c r="R205" s="52">
        <v>80</v>
      </c>
      <c r="S205" s="52">
        <v>80</v>
      </c>
      <c r="T205" s="52">
        <v>80</v>
      </c>
      <c r="U205" s="52">
        <v>80</v>
      </c>
      <c r="V205" s="52">
        <v>80</v>
      </c>
      <c r="W205" s="52">
        <v>80</v>
      </c>
      <c r="X205" s="52">
        <v>80</v>
      </c>
      <c r="Y205" s="52"/>
      <c r="Z205" s="52"/>
      <c r="AA205" s="52"/>
      <c r="AB205" s="52"/>
      <c r="AC205" s="52"/>
      <c r="AD205" s="52"/>
      <c r="AE205" s="52"/>
      <c r="AF205" s="52"/>
    </row>
    <row r="206" spans="1:32" x14ac:dyDescent="0.2">
      <c r="A206" s="42" t="s">
        <v>113</v>
      </c>
      <c r="B206" s="42" t="s">
        <v>11</v>
      </c>
      <c r="C206" t="s">
        <v>9</v>
      </c>
      <c r="D206" s="52">
        <v>66</v>
      </c>
      <c r="E206" s="52">
        <v>18</v>
      </c>
      <c r="F206" s="52">
        <v>48</v>
      </c>
      <c r="G206" s="52"/>
      <c r="H206" s="52"/>
      <c r="I206" s="52"/>
      <c r="J206" s="52">
        <v>30</v>
      </c>
      <c r="K206" s="52">
        <v>30</v>
      </c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</row>
    <row r="207" spans="1:32" x14ac:dyDescent="0.2">
      <c r="A207" s="42" t="s">
        <v>113</v>
      </c>
      <c r="B207" s="42" t="s">
        <v>11</v>
      </c>
      <c r="C207" t="s">
        <v>18</v>
      </c>
      <c r="D207" s="52">
        <v>62</v>
      </c>
      <c r="E207" s="52">
        <v>28</v>
      </c>
      <c r="F207" s="52">
        <v>34</v>
      </c>
      <c r="G207" s="52"/>
      <c r="H207" s="52"/>
      <c r="I207" s="52"/>
      <c r="J207" s="52">
        <v>90</v>
      </c>
      <c r="K207" s="52">
        <v>90</v>
      </c>
      <c r="L207" s="52">
        <v>90</v>
      </c>
      <c r="M207" s="52">
        <v>90</v>
      </c>
      <c r="N207" s="52">
        <v>90</v>
      </c>
      <c r="O207" s="52">
        <v>90</v>
      </c>
      <c r="P207" s="52">
        <v>90</v>
      </c>
      <c r="Q207" s="52">
        <v>90</v>
      </c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</row>
    <row r="208" spans="1:32" x14ac:dyDescent="0.2">
      <c r="A208" s="42" t="s">
        <v>113</v>
      </c>
      <c r="B208" s="42" t="s">
        <v>11</v>
      </c>
      <c r="C208" t="s">
        <v>19</v>
      </c>
      <c r="D208" s="52">
        <v>86</v>
      </c>
      <c r="E208" s="52"/>
      <c r="F208" s="52">
        <v>86</v>
      </c>
      <c r="G208" s="52"/>
      <c r="H208" s="52"/>
      <c r="I208" s="52"/>
      <c r="J208" s="52">
        <v>100</v>
      </c>
      <c r="K208" s="52">
        <v>100</v>
      </c>
      <c r="L208" s="52">
        <v>100</v>
      </c>
      <c r="M208" s="52">
        <v>100</v>
      </c>
      <c r="N208" s="52">
        <v>100</v>
      </c>
      <c r="O208" s="52">
        <v>100</v>
      </c>
      <c r="P208" s="52">
        <v>100</v>
      </c>
      <c r="Q208" s="52">
        <v>100</v>
      </c>
      <c r="R208" s="52">
        <v>100</v>
      </c>
      <c r="S208" s="52">
        <v>100</v>
      </c>
      <c r="T208" s="52">
        <v>100</v>
      </c>
      <c r="U208" s="52">
        <v>100</v>
      </c>
      <c r="V208" s="52">
        <v>100</v>
      </c>
      <c r="W208" s="52">
        <v>100</v>
      </c>
      <c r="X208" s="52">
        <v>100</v>
      </c>
      <c r="Y208" s="52">
        <v>100</v>
      </c>
      <c r="Z208" s="52">
        <v>100</v>
      </c>
      <c r="AA208" s="52">
        <v>100</v>
      </c>
      <c r="AB208" s="52">
        <v>100</v>
      </c>
      <c r="AC208" s="52">
        <v>100</v>
      </c>
      <c r="AD208" s="52">
        <v>100</v>
      </c>
      <c r="AE208" s="52">
        <v>100</v>
      </c>
      <c r="AF208" s="52"/>
    </row>
    <row r="209" spans="1:32" x14ac:dyDescent="0.2">
      <c r="A209" s="42" t="s">
        <v>113</v>
      </c>
      <c r="B209" s="42" t="s">
        <v>11</v>
      </c>
      <c r="C209" t="s">
        <v>21</v>
      </c>
      <c r="D209" s="52">
        <v>490</v>
      </c>
      <c r="E209" s="52">
        <v>17</v>
      </c>
      <c r="F209" s="52">
        <v>473</v>
      </c>
      <c r="G209" s="52"/>
      <c r="H209" s="52"/>
      <c r="I209" s="52"/>
      <c r="J209" s="52">
        <v>100</v>
      </c>
      <c r="K209" s="52">
        <v>100</v>
      </c>
      <c r="L209" s="52">
        <v>100</v>
      </c>
      <c r="M209" s="52">
        <v>100</v>
      </c>
      <c r="N209" s="52">
        <v>100</v>
      </c>
      <c r="O209" s="52">
        <v>100</v>
      </c>
      <c r="P209" s="52">
        <v>100</v>
      </c>
      <c r="Q209" s="52">
        <v>100</v>
      </c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</row>
    <row r="210" spans="1:32" x14ac:dyDescent="0.2">
      <c r="A210" s="42" t="s">
        <v>113</v>
      </c>
      <c r="B210" s="42" t="s">
        <v>11</v>
      </c>
      <c r="C210" t="s">
        <v>22</v>
      </c>
      <c r="D210" s="52">
        <v>363</v>
      </c>
      <c r="E210" s="52">
        <v>65</v>
      </c>
      <c r="F210" s="52">
        <v>298</v>
      </c>
      <c r="G210" s="52"/>
      <c r="H210" s="52"/>
      <c r="I210" s="52"/>
      <c r="J210" s="52">
        <v>100</v>
      </c>
      <c r="K210" s="52">
        <v>100</v>
      </c>
      <c r="L210" s="52">
        <v>100</v>
      </c>
      <c r="M210" s="52">
        <v>100</v>
      </c>
      <c r="N210" s="52">
        <v>100</v>
      </c>
      <c r="O210" s="52">
        <v>100</v>
      </c>
      <c r="P210" s="52">
        <v>100</v>
      </c>
      <c r="Q210" s="52">
        <v>100</v>
      </c>
      <c r="R210" s="52">
        <v>100</v>
      </c>
      <c r="S210" s="52">
        <v>100</v>
      </c>
      <c r="T210" s="52">
        <v>100</v>
      </c>
      <c r="U210" s="52">
        <v>100</v>
      </c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</row>
    <row r="211" spans="1:32" x14ac:dyDescent="0.2">
      <c r="A211" s="42" t="s">
        <v>113</v>
      </c>
      <c r="B211" s="42" t="s">
        <v>11</v>
      </c>
      <c r="C211" t="s">
        <v>15</v>
      </c>
      <c r="D211" s="52">
        <v>1061</v>
      </c>
      <c r="E211" s="52">
        <v>112</v>
      </c>
      <c r="F211" s="52">
        <v>949</v>
      </c>
      <c r="G211" s="52"/>
      <c r="H211" s="52"/>
      <c r="I211" s="52"/>
      <c r="J211" s="52">
        <v>10</v>
      </c>
      <c r="K211" s="52">
        <v>10</v>
      </c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</row>
    <row r="212" spans="1:32" x14ac:dyDescent="0.2">
      <c r="A212" s="42" t="s">
        <v>113</v>
      </c>
      <c r="B212" s="42" t="s">
        <v>27</v>
      </c>
      <c r="C212" t="s">
        <v>19</v>
      </c>
      <c r="D212" s="52">
        <v>9</v>
      </c>
      <c r="E212" s="52"/>
      <c r="F212" s="52">
        <v>9</v>
      </c>
      <c r="G212" s="52"/>
      <c r="H212" s="52"/>
      <c r="I212" s="52"/>
      <c r="J212" s="52">
        <v>20</v>
      </c>
      <c r="K212" s="52">
        <v>20</v>
      </c>
      <c r="L212" s="52">
        <v>20</v>
      </c>
      <c r="M212" s="52">
        <v>20</v>
      </c>
      <c r="N212" s="52">
        <v>20</v>
      </c>
      <c r="O212" s="52">
        <v>20</v>
      </c>
      <c r="P212" s="52">
        <v>20</v>
      </c>
      <c r="Q212" s="52">
        <v>20</v>
      </c>
      <c r="R212" s="52">
        <v>20</v>
      </c>
      <c r="S212" s="52">
        <v>20</v>
      </c>
      <c r="T212" s="52">
        <v>20</v>
      </c>
      <c r="U212" s="52">
        <v>20</v>
      </c>
      <c r="V212" s="52">
        <v>20</v>
      </c>
      <c r="W212" s="52">
        <v>20</v>
      </c>
      <c r="X212" s="52">
        <v>20</v>
      </c>
      <c r="Y212" s="52">
        <v>20</v>
      </c>
      <c r="Z212" s="52">
        <v>20</v>
      </c>
      <c r="AA212" s="52">
        <v>20</v>
      </c>
      <c r="AB212" s="52">
        <v>20</v>
      </c>
      <c r="AC212" s="52">
        <v>20</v>
      </c>
      <c r="AD212" s="52">
        <v>20</v>
      </c>
      <c r="AE212" s="52">
        <v>20</v>
      </c>
      <c r="AF212" s="52"/>
    </row>
    <row r="213" spans="1:32" x14ac:dyDescent="0.2">
      <c r="A213" s="42" t="s">
        <v>113</v>
      </c>
      <c r="B213" s="42" t="s">
        <v>27</v>
      </c>
      <c r="C213" t="s">
        <v>21</v>
      </c>
      <c r="D213" s="52">
        <v>39</v>
      </c>
      <c r="E213" s="52"/>
      <c r="F213" s="52">
        <v>39</v>
      </c>
      <c r="G213" s="52"/>
      <c r="H213" s="52"/>
      <c r="I213" s="52"/>
      <c r="J213" s="52">
        <v>30</v>
      </c>
      <c r="K213" s="52">
        <v>30</v>
      </c>
      <c r="L213" s="52">
        <v>30</v>
      </c>
      <c r="M213" s="52">
        <v>30</v>
      </c>
      <c r="N213" s="52">
        <v>90</v>
      </c>
      <c r="O213" s="52">
        <v>90</v>
      </c>
      <c r="P213" s="52">
        <v>90</v>
      </c>
      <c r="Q213" s="52">
        <v>90</v>
      </c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</row>
    <row r="214" spans="1:32" x14ac:dyDescent="0.2">
      <c r="A214" s="42" t="s">
        <v>113</v>
      </c>
      <c r="B214" s="42" t="s">
        <v>27</v>
      </c>
      <c r="C214" t="s">
        <v>22</v>
      </c>
      <c r="D214" s="52">
        <v>19</v>
      </c>
      <c r="E214" s="52"/>
      <c r="F214" s="52">
        <v>19</v>
      </c>
      <c r="G214" s="52"/>
      <c r="H214" s="52"/>
      <c r="I214" s="52"/>
      <c r="J214" s="52">
        <v>35</v>
      </c>
      <c r="K214" s="52">
        <v>70</v>
      </c>
      <c r="L214" s="52">
        <v>70</v>
      </c>
      <c r="M214" s="52">
        <v>70</v>
      </c>
      <c r="N214" s="52">
        <v>70</v>
      </c>
      <c r="O214" s="52">
        <v>70</v>
      </c>
      <c r="P214" s="52">
        <v>70</v>
      </c>
      <c r="Q214" s="52">
        <v>70</v>
      </c>
      <c r="R214" s="52">
        <v>70</v>
      </c>
      <c r="S214" s="52">
        <v>70</v>
      </c>
      <c r="T214" s="52">
        <v>70</v>
      </c>
      <c r="U214" s="52">
        <v>70</v>
      </c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</row>
    <row r="215" spans="1:32" x14ac:dyDescent="0.2">
      <c r="A215" s="42" t="s">
        <v>113</v>
      </c>
      <c r="B215" s="42" t="s">
        <v>27</v>
      </c>
      <c r="C215" t="s">
        <v>15</v>
      </c>
      <c r="D215" s="52">
        <v>95</v>
      </c>
      <c r="E215" s="52"/>
      <c r="F215" s="52">
        <v>95</v>
      </c>
      <c r="G215" s="52"/>
      <c r="H215" s="52"/>
      <c r="I215" s="52"/>
      <c r="J215" s="52">
        <v>50</v>
      </c>
      <c r="K215" s="52">
        <v>50</v>
      </c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</row>
    <row r="216" spans="1:32" x14ac:dyDescent="0.2">
      <c r="A216" s="42" t="s">
        <v>113</v>
      </c>
      <c r="B216" s="42" t="s">
        <v>21</v>
      </c>
      <c r="C216" t="s">
        <v>24</v>
      </c>
      <c r="D216" s="52">
        <v>86</v>
      </c>
      <c r="E216" s="52">
        <v>18</v>
      </c>
      <c r="F216" s="52">
        <v>68</v>
      </c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>
        <v>30</v>
      </c>
      <c r="T216" s="52">
        <v>30</v>
      </c>
      <c r="U216" s="52">
        <v>30</v>
      </c>
      <c r="V216" s="52">
        <v>30</v>
      </c>
      <c r="W216" s="52">
        <v>30</v>
      </c>
      <c r="X216" s="52">
        <v>30</v>
      </c>
      <c r="Y216" s="52"/>
      <c r="Z216" s="52"/>
      <c r="AA216" s="52"/>
      <c r="AB216" s="52"/>
      <c r="AC216" s="52"/>
      <c r="AD216" s="52"/>
      <c r="AE216" s="52"/>
      <c r="AF216" s="52"/>
    </row>
    <row r="217" spans="1:32" x14ac:dyDescent="0.2">
      <c r="A217" s="42" t="s">
        <v>113</v>
      </c>
      <c r="B217" s="42" t="s">
        <v>21</v>
      </c>
      <c r="C217" t="s">
        <v>19</v>
      </c>
      <c r="D217" s="52">
        <v>266</v>
      </c>
      <c r="E217" s="52">
        <v>16</v>
      </c>
      <c r="F217" s="52">
        <v>250</v>
      </c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>
        <v>90</v>
      </c>
      <c r="T217" s="52">
        <v>90</v>
      </c>
      <c r="U217" s="52">
        <v>90</v>
      </c>
      <c r="V217" s="52">
        <v>90</v>
      </c>
      <c r="W217" s="52">
        <v>90</v>
      </c>
      <c r="X217" s="52">
        <v>90</v>
      </c>
      <c r="Y217" s="52">
        <v>90</v>
      </c>
      <c r="Z217" s="52">
        <v>90</v>
      </c>
      <c r="AA217" s="52">
        <v>90</v>
      </c>
      <c r="AB217" s="52">
        <v>90</v>
      </c>
      <c r="AC217" s="52">
        <v>90</v>
      </c>
      <c r="AD217" s="52">
        <v>90</v>
      </c>
      <c r="AE217" s="52">
        <v>90</v>
      </c>
      <c r="AF217" s="52"/>
    </row>
    <row r="218" spans="1:32" x14ac:dyDescent="0.2">
      <c r="A218" s="42" t="s">
        <v>113</v>
      </c>
      <c r="B218" s="42" t="s">
        <v>12</v>
      </c>
      <c r="C218" t="s">
        <v>6</v>
      </c>
      <c r="D218" s="52">
        <v>167</v>
      </c>
      <c r="E218" s="52"/>
      <c r="F218" s="52">
        <v>167</v>
      </c>
      <c r="G218" s="52"/>
      <c r="H218" s="52"/>
      <c r="I218" s="52"/>
      <c r="J218" s="52"/>
      <c r="K218" s="52"/>
      <c r="L218" s="52"/>
      <c r="M218" s="52"/>
      <c r="N218" s="52"/>
      <c r="O218" s="52"/>
      <c r="P218" s="52">
        <v>10</v>
      </c>
      <c r="Q218" s="52">
        <v>10</v>
      </c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</row>
    <row r="219" spans="1:32" x14ac:dyDescent="0.2">
      <c r="A219" s="42" t="s">
        <v>113</v>
      </c>
      <c r="B219" s="42" t="s">
        <v>12</v>
      </c>
      <c r="C219" t="s">
        <v>19</v>
      </c>
      <c r="D219" s="52">
        <v>214</v>
      </c>
      <c r="E219" s="52">
        <v>26</v>
      </c>
      <c r="F219" s="52">
        <v>188</v>
      </c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>
        <v>100</v>
      </c>
      <c r="W219" s="52">
        <v>100</v>
      </c>
      <c r="X219" s="52">
        <v>100</v>
      </c>
      <c r="Y219" s="52">
        <v>100</v>
      </c>
      <c r="Z219" s="52">
        <v>100</v>
      </c>
      <c r="AA219" s="52">
        <v>100</v>
      </c>
      <c r="AB219" s="52">
        <v>100</v>
      </c>
      <c r="AC219" s="52">
        <v>100</v>
      </c>
      <c r="AD219" s="52">
        <v>100</v>
      </c>
      <c r="AE219" s="52">
        <v>100</v>
      </c>
      <c r="AF219" s="52"/>
    </row>
    <row r="220" spans="1:32" x14ac:dyDescent="0.2">
      <c r="A220" s="42" t="s">
        <v>113</v>
      </c>
      <c r="B220" s="42" t="s">
        <v>12</v>
      </c>
      <c r="C220" t="s">
        <v>20</v>
      </c>
      <c r="D220" s="52">
        <v>98</v>
      </c>
      <c r="E220" s="52"/>
      <c r="F220" s="52">
        <v>98</v>
      </c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>
        <v>100</v>
      </c>
      <c r="W220" s="52">
        <v>100</v>
      </c>
      <c r="X220" s="52">
        <v>100</v>
      </c>
      <c r="Y220" s="52">
        <v>100</v>
      </c>
      <c r="Z220" s="52">
        <v>100</v>
      </c>
      <c r="AA220" s="52">
        <v>100</v>
      </c>
      <c r="AB220" s="52">
        <v>100</v>
      </c>
      <c r="AC220" s="52">
        <v>100</v>
      </c>
      <c r="AD220" s="52">
        <v>100</v>
      </c>
      <c r="AE220" s="52"/>
      <c r="AF220" s="52"/>
    </row>
    <row r="221" spans="1:32" x14ac:dyDescent="0.2">
      <c r="A221" s="42" t="s">
        <v>113</v>
      </c>
      <c r="B221" s="42" t="s">
        <v>12</v>
      </c>
      <c r="C221" t="s">
        <v>21</v>
      </c>
      <c r="D221" s="52">
        <v>314</v>
      </c>
      <c r="E221" s="52">
        <v>82</v>
      </c>
      <c r="F221" s="52">
        <v>232</v>
      </c>
      <c r="G221" s="52"/>
      <c r="H221" s="52"/>
      <c r="I221" s="52"/>
      <c r="J221" s="52"/>
      <c r="K221" s="52"/>
      <c r="L221" s="52"/>
      <c r="M221" s="52"/>
      <c r="N221" s="52">
        <v>33</v>
      </c>
      <c r="O221" s="52">
        <v>66</v>
      </c>
      <c r="P221" s="52">
        <v>100</v>
      </c>
      <c r="Q221" s="52">
        <v>100</v>
      </c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</row>
    <row r="222" spans="1:32" x14ac:dyDescent="0.2">
      <c r="A222" s="42" t="s">
        <v>113</v>
      </c>
      <c r="B222" s="42" t="s">
        <v>12</v>
      </c>
      <c r="C222" t="s">
        <v>22</v>
      </c>
      <c r="D222" s="52">
        <v>212</v>
      </c>
      <c r="E222" s="52">
        <v>29</v>
      </c>
      <c r="F222" s="52">
        <v>183</v>
      </c>
      <c r="G222" s="52"/>
      <c r="H222" s="52"/>
      <c r="I222" s="52"/>
      <c r="J222" s="52"/>
      <c r="K222" s="52"/>
      <c r="L222" s="52"/>
      <c r="M222" s="52"/>
      <c r="N222" s="52">
        <v>10</v>
      </c>
      <c r="O222" s="52">
        <v>15</v>
      </c>
      <c r="P222" s="52">
        <v>20</v>
      </c>
      <c r="Q222" s="52">
        <v>20</v>
      </c>
      <c r="R222" s="52">
        <v>20</v>
      </c>
      <c r="S222" s="52">
        <v>20</v>
      </c>
      <c r="T222" s="52">
        <v>20</v>
      </c>
      <c r="U222" s="52">
        <v>20</v>
      </c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</row>
    <row r="223" spans="1:32" x14ac:dyDescent="0.2">
      <c r="A223" s="42" t="s">
        <v>113</v>
      </c>
      <c r="B223" s="42" t="s">
        <v>14</v>
      </c>
      <c r="C223" t="s">
        <v>17</v>
      </c>
      <c r="D223" s="52">
        <v>141</v>
      </c>
      <c r="E223" s="52">
        <v>32</v>
      </c>
      <c r="F223" s="52">
        <v>109</v>
      </c>
      <c r="G223" s="52">
        <v>30</v>
      </c>
      <c r="H223" s="52">
        <v>30</v>
      </c>
      <c r="I223" s="52">
        <v>30</v>
      </c>
      <c r="J223" s="52">
        <v>10</v>
      </c>
      <c r="K223" s="52">
        <v>10</v>
      </c>
      <c r="L223" s="52">
        <v>10</v>
      </c>
      <c r="M223" s="52">
        <v>10</v>
      </c>
      <c r="N223" s="52">
        <v>10</v>
      </c>
      <c r="O223" s="52">
        <v>10</v>
      </c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</row>
    <row r="224" spans="1:32" x14ac:dyDescent="0.2">
      <c r="A224" s="42" t="s">
        <v>113</v>
      </c>
      <c r="B224" s="42" t="s">
        <v>14</v>
      </c>
      <c r="C224" t="s">
        <v>6</v>
      </c>
      <c r="D224" s="52">
        <v>398</v>
      </c>
      <c r="E224" s="52">
        <v>191</v>
      </c>
      <c r="F224" s="52">
        <v>207</v>
      </c>
      <c r="G224" s="52">
        <v>20</v>
      </c>
      <c r="H224" s="52">
        <v>20</v>
      </c>
      <c r="I224" s="52">
        <v>10</v>
      </c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</row>
    <row r="225" spans="1:32" x14ac:dyDescent="0.2">
      <c r="A225" s="42" t="s">
        <v>113</v>
      </c>
      <c r="B225" s="42" t="s">
        <v>14</v>
      </c>
      <c r="C225" t="s">
        <v>24</v>
      </c>
      <c r="D225" s="52">
        <v>25</v>
      </c>
      <c r="E225" s="52"/>
      <c r="F225" s="52">
        <v>25</v>
      </c>
      <c r="G225" s="52">
        <v>75</v>
      </c>
      <c r="H225" s="52">
        <v>75</v>
      </c>
      <c r="I225" s="52">
        <v>75</v>
      </c>
      <c r="J225" s="52">
        <v>75</v>
      </c>
      <c r="K225" s="52">
        <v>75</v>
      </c>
      <c r="L225" s="52">
        <v>75</v>
      </c>
      <c r="M225" s="52">
        <v>75</v>
      </c>
      <c r="N225" s="52">
        <v>75</v>
      </c>
      <c r="O225" s="52">
        <v>75</v>
      </c>
      <c r="P225" s="52">
        <v>75</v>
      </c>
      <c r="Q225" s="52">
        <v>75</v>
      </c>
      <c r="R225" s="52">
        <v>75</v>
      </c>
      <c r="S225" s="52">
        <v>75</v>
      </c>
      <c r="T225" s="52">
        <v>75</v>
      </c>
      <c r="U225" s="52">
        <v>75</v>
      </c>
      <c r="V225" s="52">
        <v>75</v>
      </c>
      <c r="W225" s="52">
        <v>75</v>
      </c>
      <c r="X225" s="52">
        <v>75</v>
      </c>
      <c r="Y225" s="52"/>
      <c r="Z225" s="52"/>
      <c r="AA225" s="52"/>
      <c r="AB225" s="52"/>
      <c r="AC225" s="52"/>
      <c r="AD225" s="52"/>
      <c r="AE225" s="52"/>
      <c r="AF225" s="52"/>
    </row>
    <row r="226" spans="1:32" x14ac:dyDescent="0.2">
      <c r="A226" s="42" t="s">
        <v>113</v>
      </c>
      <c r="B226" s="42" t="s">
        <v>14</v>
      </c>
      <c r="C226" t="s">
        <v>9</v>
      </c>
      <c r="D226" s="52">
        <v>141</v>
      </c>
      <c r="E226" s="52">
        <v>64</v>
      </c>
      <c r="F226" s="52">
        <v>77</v>
      </c>
      <c r="G226" s="52">
        <v>10</v>
      </c>
      <c r="H226" s="52">
        <v>10</v>
      </c>
      <c r="I226" s="52">
        <v>20</v>
      </c>
      <c r="J226" s="52">
        <v>10</v>
      </c>
      <c r="K226" s="52">
        <v>10</v>
      </c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</row>
    <row r="227" spans="1:32" x14ac:dyDescent="0.2">
      <c r="A227" s="42" t="s">
        <v>113</v>
      </c>
      <c r="B227" s="42" t="s">
        <v>14</v>
      </c>
      <c r="C227" t="s">
        <v>26</v>
      </c>
      <c r="D227" s="52">
        <v>68</v>
      </c>
      <c r="E227" s="52"/>
      <c r="F227" s="52">
        <v>68</v>
      </c>
      <c r="G227" s="52">
        <v>60</v>
      </c>
      <c r="H227" s="52">
        <v>60</v>
      </c>
      <c r="I227" s="52">
        <v>60</v>
      </c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</row>
    <row r="228" spans="1:32" x14ac:dyDescent="0.2">
      <c r="A228" s="42" t="s">
        <v>113</v>
      </c>
      <c r="B228" s="42" t="s">
        <v>14</v>
      </c>
      <c r="C228" t="s">
        <v>11</v>
      </c>
      <c r="D228" s="52">
        <v>1660</v>
      </c>
      <c r="E228" s="52">
        <v>514</v>
      </c>
      <c r="F228" s="52">
        <v>1146</v>
      </c>
      <c r="G228" s="52">
        <v>70</v>
      </c>
      <c r="H228" s="52">
        <v>70</v>
      </c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</row>
    <row r="229" spans="1:32" x14ac:dyDescent="0.2">
      <c r="A229" s="42" t="s">
        <v>113</v>
      </c>
      <c r="B229" s="42" t="s">
        <v>14</v>
      </c>
      <c r="C229" t="s">
        <v>18</v>
      </c>
      <c r="D229" s="52">
        <v>86</v>
      </c>
      <c r="E229" s="52">
        <v>27</v>
      </c>
      <c r="F229" s="52">
        <v>59</v>
      </c>
      <c r="G229" s="52">
        <v>50</v>
      </c>
      <c r="H229" s="52">
        <v>50</v>
      </c>
      <c r="I229" s="52">
        <v>50</v>
      </c>
      <c r="J229" s="52">
        <v>50</v>
      </c>
      <c r="K229" s="52">
        <v>50</v>
      </c>
      <c r="L229" s="52">
        <v>50</v>
      </c>
      <c r="M229" s="52">
        <v>50</v>
      </c>
      <c r="N229" s="52">
        <v>50</v>
      </c>
      <c r="O229" s="52">
        <v>50</v>
      </c>
      <c r="P229" s="52">
        <v>50</v>
      </c>
      <c r="Q229" s="52">
        <v>50</v>
      </c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</row>
    <row r="230" spans="1:32" x14ac:dyDescent="0.2">
      <c r="A230" s="42" t="s">
        <v>113</v>
      </c>
      <c r="B230" s="42" t="s">
        <v>14</v>
      </c>
      <c r="C230" t="s">
        <v>25</v>
      </c>
      <c r="D230" s="52">
        <v>183</v>
      </c>
      <c r="E230" s="52">
        <v>41</v>
      </c>
      <c r="F230" s="52">
        <v>142</v>
      </c>
      <c r="G230" s="52">
        <v>100</v>
      </c>
      <c r="H230" s="52">
        <v>100</v>
      </c>
      <c r="I230" s="52">
        <v>40</v>
      </c>
      <c r="J230" s="52">
        <v>40</v>
      </c>
      <c r="K230" s="52">
        <v>40</v>
      </c>
      <c r="L230" s="52">
        <v>40</v>
      </c>
      <c r="M230" s="52">
        <v>40</v>
      </c>
      <c r="N230" s="52">
        <v>40</v>
      </c>
      <c r="O230" s="52">
        <v>40</v>
      </c>
      <c r="P230" s="52">
        <v>40</v>
      </c>
      <c r="Q230" s="52">
        <v>40</v>
      </c>
      <c r="R230" s="52">
        <v>40</v>
      </c>
      <c r="S230" s="52">
        <v>40</v>
      </c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</row>
    <row r="231" spans="1:32" x14ac:dyDescent="0.2">
      <c r="A231" s="42" t="s">
        <v>113</v>
      </c>
      <c r="B231" s="42" t="s">
        <v>14</v>
      </c>
      <c r="C231" t="s">
        <v>19</v>
      </c>
      <c r="D231" s="52">
        <v>90</v>
      </c>
      <c r="E231" s="52"/>
      <c r="F231" s="52">
        <v>90</v>
      </c>
      <c r="G231" s="52">
        <v>100</v>
      </c>
      <c r="H231" s="52">
        <v>100</v>
      </c>
      <c r="I231" s="52">
        <v>100</v>
      </c>
      <c r="J231" s="52">
        <v>100</v>
      </c>
      <c r="K231" s="52">
        <v>100</v>
      </c>
      <c r="L231" s="52">
        <v>100</v>
      </c>
      <c r="M231" s="52">
        <v>100</v>
      </c>
      <c r="N231" s="52">
        <v>100</v>
      </c>
      <c r="O231" s="52">
        <v>100</v>
      </c>
      <c r="P231" s="52">
        <v>100</v>
      </c>
      <c r="Q231" s="52">
        <v>100</v>
      </c>
      <c r="R231" s="52">
        <v>100</v>
      </c>
      <c r="S231" s="52">
        <v>100</v>
      </c>
      <c r="T231" s="52">
        <v>100</v>
      </c>
      <c r="U231" s="52">
        <v>100</v>
      </c>
      <c r="V231" s="52">
        <v>100</v>
      </c>
      <c r="W231" s="52">
        <v>100</v>
      </c>
      <c r="X231" s="52">
        <v>100</v>
      </c>
      <c r="Y231" s="52">
        <v>100</v>
      </c>
      <c r="Z231" s="52">
        <v>100</v>
      </c>
      <c r="AA231" s="52">
        <v>100</v>
      </c>
      <c r="AB231" s="52">
        <v>100</v>
      </c>
      <c r="AC231" s="52">
        <v>100</v>
      </c>
      <c r="AD231" s="52">
        <v>100</v>
      </c>
      <c r="AE231" s="52">
        <v>100</v>
      </c>
      <c r="AF231" s="52"/>
    </row>
    <row r="232" spans="1:32" x14ac:dyDescent="0.2">
      <c r="A232" s="42" t="s">
        <v>113</v>
      </c>
      <c r="B232" s="42" t="s">
        <v>14</v>
      </c>
      <c r="C232" t="s">
        <v>27</v>
      </c>
      <c r="D232" s="52">
        <v>240</v>
      </c>
      <c r="E232" s="52">
        <v>32</v>
      </c>
      <c r="F232" s="52">
        <v>208</v>
      </c>
      <c r="G232" s="52">
        <v>100</v>
      </c>
      <c r="H232" s="52">
        <v>100</v>
      </c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</row>
    <row r="233" spans="1:32" x14ac:dyDescent="0.2">
      <c r="A233" s="42" t="s">
        <v>113</v>
      </c>
      <c r="B233" s="42" t="s">
        <v>14</v>
      </c>
      <c r="C233" t="s">
        <v>21</v>
      </c>
      <c r="D233" s="52">
        <v>186</v>
      </c>
      <c r="E233" s="52">
        <v>45</v>
      </c>
      <c r="F233" s="52">
        <v>141</v>
      </c>
      <c r="G233" s="52">
        <v>100</v>
      </c>
      <c r="H233" s="52">
        <v>100</v>
      </c>
      <c r="I233" s="52">
        <v>100</v>
      </c>
      <c r="J233" s="52">
        <v>100</v>
      </c>
      <c r="K233" s="52">
        <v>100</v>
      </c>
      <c r="L233" s="52">
        <v>100</v>
      </c>
      <c r="M233" s="52">
        <v>100</v>
      </c>
      <c r="N233" s="52">
        <v>100</v>
      </c>
      <c r="O233" s="52">
        <v>100</v>
      </c>
      <c r="P233" s="52">
        <v>100</v>
      </c>
      <c r="Q233" s="52">
        <v>100</v>
      </c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</row>
    <row r="234" spans="1:32" x14ac:dyDescent="0.2">
      <c r="A234" s="42" t="s">
        <v>113</v>
      </c>
      <c r="B234" s="42" t="s">
        <v>14</v>
      </c>
      <c r="C234" t="s">
        <v>12</v>
      </c>
      <c r="D234" s="52">
        <v>1560</v>
      </c>
      <c r="E234" s="52">
        <v>377</v>
      </c>
      <c r="F234" s="52">
        <v>1183</v>
      </c>
      <c r="G234" s="52">
        <v>100</v>
      </c>
      <c r="H234" s="52">
        <v>100</v>
      </c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</row>
    <row r="235" spans="1:32" x14ac:dyDescent="0.2">
      <c r="A235" s="42" t="s">
        <v>113</v>
      </c>
      <c r="B235" s="42" t="s">
        <v>14</v>
      </c>
      <c r="C235" t="s">
        <v>22</v>
      </c>
      <c r="D235" s="52">
        <v>361</v>
      </c>
      <c r="E235" s="52">
        <v>27</v>
      </c>
      <c r="F235" s="52">
        <v>334</v>
      </c>
      <c r="G235" s="52">
        <v>100</v>
      </c>
      <c r="H235" s="52">
        <v>100</v>
      </c>
      <c r="I235" s="52">
        <v>100</v>
      </c>
      <c r="J235" s="52">
        <v>100</v>
      </c>
      <c r="K235" s="52">
        <v>100</v>
      </c>
      <c r="L235" s="52">
        <v>100</v>
      </c>
      <c r="M235" s="52">
        <v>100</v>
      </c>
      <c r="N235" s="52">
        <v>100</v>
      </c>
      <c r="O235" s="52">
        <v>100</v>
      </c>
      <c r="P235" s="52">
        <v>100</v>
      </c>
      <c r="Q235" s="52">
        <v>100</v>
      </c>
      <c r="R235" s="52">
        <v>100</v>
      </c>
      <c r="S235" s="52">
        <v>100</v>
      </c>
      <c r="T235" s="52">
        <v>100</v>
      </c>
      <c r="U235" s="52">
        <v>100</v>
      </c>
      <c r="V235" s="52">
        <v>100</v>
      </c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</row>
    <row r="236" spans="1:32" x14ac:dyDescent="0.2">
      <c r="A236" s="42" t="s">
        <v>113</v>
      </c>
      <c r="B236" s="42" t="s">
        <v>14</v>
      </c>
      <c r="C236" t="s">
        <v>15</v>
      </c>
      <c r="D236" s="52">
        <v>1044</v>
      </c>
      <c r="E236" s="52">
        <v>282</v>
      </c>
      <c r="F236" s="52">
        <v>762</v>
      </c>
      <c r="G236" s="52">
        <v>100</v>
      </c>
      <c r="H236" s="52">
        <v>100</v>
      </c>
      <c r="I236" s="52">
        <v>100</v>
      </c>
      <c r="J236" s="52">
        <v>100</v>
      </c>
      <c r="K236" s="52">
        <v>100</v>
      </c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</row>
    <row r="237" spans="1:32" x14ac:dyDescent="0.2">
      <c r="A237" s="42" t="s">
        <v>113</v>
      </c>
      <c r="B237" s="42" t="s">
        <v>15</v>
      </c>
      <c r="C237" t="s">
        <v>24</v>
      </c>
      <c r="D237" s="52">
        <v>132</v>
      </c>
      <c r="E237" s="52">
        <v>7</v>
      </c>
      <c r="F237" s="52">
        <v>125</v>
      </c>
      <c r="G237" s="52"/>
      <c r="H237" s="52"/>
      <c r="I237" s="52"/>
      <c r="J237" s="52"/>
      <c r="K237" s="52"/>
      <c r="L237" s="52"/>
      <c r="M237" s="52"/>
      <c r="N237" s="52"/>
      <c r="O237" s="52">
        <v>100</v>
      </c>
      <c r="P237" s="52">
        <v>100</v>
      </c>
      <c r="Q237" s="52">
        <v>100</v>
      </c>
      <c r="R237" s="52">
        <v>100</v>
      </c>
      <c r="S237" s="52">
        <v>100</v>
      </c>
      <c r="T237" s="52">
        <v>100</v>
      </c>
      <c r="U237" s="52">
        <v>100</v>
      </c>
      <c r="V237" s="52">
        <v>100</v>
      </c>
      <c r="W237" s="52">
        <v>100</v>
      </c>
      <c r="X237" s="52">
        <v>100</v>
      </c>
      <c r="Y237" s="52"/>
      <c r="Z237" s="52"/>
      <c r="AA237" s="52"/>
      <c r="AB237" s="52"/>
      <c r="AC237" s="52"/>
      <c r="AD237" s="52"/>
      <c r="AE237" s="52"/>
      <c r="AF237" s="52"/>
    </row>
    <row r="238" spans="1:32" x14ac:dyDescent="0.2">
      <c r="A238" s="42" t="s">
        <v>113</v>
      </c>
      <c r="B238" s="42" t="s">
        <v>15</v>
      </c>
      <c r="C238" t="s">
        <v>19</v>
      </c>
      <c r="D238" s="52">
        <v>156</v>
      </c>
      <c r="E238" s="52"/>
      <c r="F238" s="52">
        <v>156</v>
      </c>
      <c r="G238" s="52"/>
      <c r="H238" s="52"/>
      <c r="I238" s="52"/>
      <c r="J238" s="52"/>
      <c r="K238" s="52"/>
      <c r="L238" s="52"/>
      <c r="M238" s="52"/>
      <c r="N238" s="52"/>
      <c r="O238" s="52">
        <v>100</v>
      </c>
      <c r="P238" s="52">
        <v>100</v>
      </c>
      <c r="Q238" s="52">
        <v>100</v>
      </c>
      <c r="R238" s="52">
        <v>100</v>
      </c>
      <c r="S238" s="52">
        <v>100</v>
      </c>
      <c r="T238" s="52">
        <v>100</v>
      </c>
      <c r="U238" s="52">
        <v>100</v>
      </c>
      <c r="V238" s="52">
        <v>100</v>
      </c>
      <c r="W238" s="52">
        <v>100</v>
      </c>
      <c r="X238" s="52">
        <v>100</v>
      </c>
      <c r="Y238" s="52">
        <v>100</v>
      </c>
      <c r="Z238" s="52">
        <v>100</v>
      </c>
      <c r="AA238" s="52">
        <v>100</v>
      </c>
      <c r="AB238" s="52">
        <v>100</v>
      </c>
      <c r="AC238" s="52">
        <v>100</v>
      </c>
      <c r="AD238" s="52">
        <v>100</v>
      </c>
      <c r="AE238" s="52">
        <v>100</v>
      </c>
      <c r="AF238" s="52"/>
    </row>
    <row r="239" spans="1:32" x14ac:dyDescent="0.2">
      <c r="A239" s="42" t="s">
        <v>113</v>
      </c>
      <c r="B239" s="42" t="s">
        <v>15</v>
      </c>
      <c r="C239" t="s">
        <v>20</v>
      </c>
      <c r="D239" s="52">
        <v>90</v>
      </c>
      <c r="E239" s="52"/>
      <c r="F239" s="52">
        <v>90</v>
      </c>
      <c r="G239" s="52"/>
      <c r="H239" s="52"/>
      <c r="I239" s="52"/>
      <c r="J239" s="52"/>
      <c r="K239" s="52"/>
      <c r="L239" s="52"/>
      <c r="M239" s="52"/>
      <c r="N239" s="52"/>
      <c r="O239" s="52">
        <v>100</v>
      </c>
      <c r="P239" s="52">
        <v>100</v>
      </c>
      <c r="Q239" s="52">
        <v>100</v>
      </c>
      <c r="R239" s="52">
        <v>100</v>
      </c>
      <c r="S239" s="52">
        <v>100</v>
      </c>
      <c r="T239" s="52">
        <v>100</v>
      </c>
      <c r="U239" s="52">
        <v>100</v>
      </c>
      <c r="V239" s="52">
        <v>100</v>
      </c>
      <c r="W239" s="52">
        <v>100</v>
      </c>
      <c r="X239" s="52">
        <v>100</v>
      </c>
      <c r="Y239" s="52">
        <v>100</v>
      </c>
      <c r="Z239" s="52">
        <v>100</v>
      </c>
      <c r="AA239" s="52">
        <v>100</v>
      </c>
      <c r="AB239" s="52">
        <v>100</v>
      </c>
      <c r="AC239" s="52">
        <v>100</v>
      </c>
      <c r="AD239" s="52">
        <v>100</v>
      </c>
      <c r="AE239" s="52"/>
      <c r="AF239" s="52"/>
    </row>
    <row r="240" spans="1:32" x14ac:dyDescent="0.2">
      <c r="A240" s="42" t="s">
        <v>113</v>
      </c>
      <c r="B240" s="42" t="s">
        <v>15</v>
      </c>
      <c r="C240" t="s">
        <v>22</v>
      </c>
      <c r="D240" s="52">
        <v>270</v>
      </c>
      <c r="E240" s="52">
        <v>12</v>
      </c>
      <c r="F240" s="52">
        <v>258</v>
      </c>
      <c r="G240" s="52"/>
      <c r="H240" s="52"/>
      <c r="I240" s="52"/>
      <c r="J240" s="52"/>
      <c r="K240" s="52"/>
      <c r="L240" s="52"/>
      <c r="M240" s="52"/>
      <c r="N240" s="52"/>
      <c r="O240" s="52">
        <v>40</v>
      </c>
      <c r="P240" s="52">
        <v>40</v>
      </c>
      <c r="Q240" s="52">
        <v>40</v>
      </c>
      <c r="R240" s="52">
        <v>40</v>
      </c>
      <c r="S240" s="52">
        <v>40</v>
      </c>
      <c r="T240" s="52">
        <v>40</v>
      </c>
      <c r="U240" s="52">
        <v>40</v>
      </c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</row>
    <row r="241" spans="1:32" x14ac:dyDescent="0.2">
      <c r="A241" s="42" t="s">
        <v>114</v>
      </c>
      <c r="B241" s="42" t="s">
        <v>17</v>
      </c>
      <c r="C241" t="s">
        <v>14</v>
      </c>
      <c r="D241" s="52">
        <v>37</v>
      </c>
      <c r="E241" s="52"/>
      <c r="F241" s="52">
        <v>37</v>
      </c>
      <c r="G241" s="52">
        <v>30</v>
      </c>
      <c r="H241" s="52">
        <v>30</v>
      </c>
      <c r="I241" s="52">
        <v>30</v>
      </c>
      <c r="J241" s="52">
        <v>10</v>
      </c>
      <c r="K241" s="52">
        <v>10</v>
      </c>
      <c r="L241" s="52">
        <v>10</v>
      </c>
      <c r="M241" s="52">
        <v>10</v>
      </c>
      <c r="N241" s="52">
        <v>10</v>
      </c>
      <c r="O241" s="52">
        <v>10</v>
      </c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</row>
    <row r="242" spans="1:32" x14ac:dyDescent="0.2">
      <c r="A242" s="42" t="s">
        <v>114</v>
      </c>
      <c r="B242" s="42" t="s">
        <v>6</v>
      </c>
      <c r="C242" t="s">
        <v>11</v>
      </c>
      <c r="D242" s="52">
        <v>557</v>
      </c>
      <c r="E242" s="52">
        <v>157</v>
      </c>
      <c r="F242" s="52">
        <v>400</v>
      </c>
      <c r="G242" s="52"/>
      <c r="H242" s="52"/>
      <c r="I242" s="52">
        <v>25</v>
      </c>
      <c r="J242" s="52">
        <v>25</v>
      </c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</row>
    <row r="243" spans="1:32" x14ac:dyDescent="0.2">
      <c r="A243" s="42" t="s">
        <v>114</v>
      </c>
      <c r="B243" s="42" t="s">
        <v>6</v>
      </c>
      <c r="C243" t="s">
        <v>12</v>
      </c>
      <c r="D243" s="52">
        <v>400</v>
      </c>
      <c r="E243" s="52">
        <v>78</v>
      </c>
      <c r="F243" s="52">
        <v>322</v>
      </c>
      <c r="G243" s="52"/>
      <c r="H243" s="52"/>
      <c r="I243" s="52"/>
      <c r="J243" s="52"/>
      <c r="K243" s="52"/>
      <c r="L243" s="52"/>
      <c r="M243" s="52"/>
      <c r="N243" s="52"/>
      <c r="O243" s="52"/>
      <c r="P243" s="52">
        <v>10</v>
      </c>
      <c r="Q243" s="52">
        <v>10</v>
      </c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</row>
    <row r="244" spans="1:32" x14ac:dyDescent="0.2">
      <c r="A244" s="42" t="s">
        <v>114</v>
      </c>
      <c r="B244" s="42" t="s">
        <v>6</v>
      </c>
      <c r="C244" t="s">
        <v>14</v>
      </c>
      <c r="D244" s="52">
        <v>539</v>
      </c>
      <c r="E244" s="52">
        <v>34</v>
      </c>
      <c r="F244" s="52">
        <v>505</v>
      </c>
      <c r="G244" s="52">
        <v>20</v>
      </c>
      <c r="H244" s="52">
        <v>20</v>
      </c>
      <c r="I244" s="52">
        <v>10</v>
      </c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</row>
    <row r="245" spans="1:32" x14ac:dyDescent="0.2">
      <c r="A245" s="42" t="s">
        <v>114</v>
      </c>
      <c r="B245" s="42" t="s">
        <v>24</v>
      </c>
      <c r="C245" t="s">
        <v>7</v>
      </c>
      <c r="D245" s="52">
        <v>114</v>
      </c>
      <c r="E245" s="52"/>
      <c r="F245" s="52">
        <v>114</v>
      </c>
      <c r="G245" s="52"/>
      <c r="H245" s="52"/>
      <c r="I245" s="52"/>
      <c r="J245" s="52">
        <v>30</v>
      </c>
      <c r="K245" s="52">
        <v>30</v>
      </c>
      <c r="L245" s="52">
        <v>30</v>
      </c>
      <c r="M245" s="52">
        <v>30</v>
      </c>
      <c r="N245" s="52">
        <v>30</v>
      </c>
      <c r="O245" s="52">
        <v>30</v>
      </c>
      <c r="P245" s="52">
        <v>30</v>
      </c>
      <c r="Q245" s="52">
        <v>30</v>
      </c>
      <c r="R245" s="52">
        <v>30</v>
      </c>
      <c r="S245" s="52">
        <v>30</v>
      </c>
      <c r="T245" s="52">
        <v>30</v>
      </c>
      <c r="U245" s="52">
        <v>30</v>
      </c>
      <c r="V245" s="52">
        <v>30</v>
      </c>
      <c r="W245" s="52">
        <v>30</v>
      </c>
      <c r="X245" s="52">
        <v>30</v>
      </c>
      <c r="Y245" s="52"/>
      <c r="Z245" s="52"/>
      <c r="AA245" s="52"/>
      <c r="AB245" s="52"/>
      <c r="AC245" s="52"/>
      <c r="AD245" s="52"/>
      <c r="AE245" s="52"/>
      <c r="AF245" s="52"/>
    </row>
    <row r="246" spans="1:32" x14ac:dyDescent="0.2">
      <c r="A246" s="42" t="s">
        <v>114</v>
      </c>
      <c r="B246" s="42" t="s">
        <v>24</v>
      </c>
      <c r="C246" t="s">
        <v>11</v>
      </c>
      <c r="D246" s="52">
        <v>193</v>
      </c>
      <c r="E246" s="52"/>
      <c r="F246" s="52">
        <v>193</v>
      </c>
      <c r="G246" s="52"/>
      <c r="H246" s="52"/>
      <c r="I246" s="52"/>
      <c r="J246" s="52">
        <v>30</v>
      </c>
      <c r="K246" s="52">
        <v>30</v>
      </c>
      <c r="L246" s="52">
        <v>30</v>
      </c>
      <c r="M246" s="52">
        <v>30</v>
      </c>
      <c r="N246" s="52">
        <v>30</v>
      </c>
      <c r="O246" s="52">
        <v>30</v>
      </c>
      <c r="P246" s="52">
        <v>30</v>
      </c>
      <c r="Q246" s="52">
        <v>30</v>
      </c>
      <c r="R246" s="52">
        <v>30</v>
      </c>
      <c r="S246" s="52">
        <v>30</v>
      </c>
      <c r="T246" s="52">
        <v>30</v>
      </c>
      <c r="U246" s="52">
        <v>30</v>
      </c>
      <c r="V246" s="52">
        <v>30</v>
      </c>
      <c r="W246" s="52">
        <v>30</v>
      </c>
      <c r="X246" s="52">
        <v>30</v>
      </c>
      <c r="Y246" s="52"/>
      <c r="Z246" s="52"/>
      <c r="AA246" s="52"/>
      <c r="AB246" s="52"/>
      <c r="AC246" s="52"/>
      <c r="AD246" s="52"/>
      <c r="AE246" s="52"/>
      <c r="AF246" s="52"/>
    </row>
    <row r="247" spans="1:32" x14ac:dyDescent="0.2">
      <c r="A247" s="42" t="s">
        <v>114</v>
      </c>
      <c r="B247" s="42" t="s">
        <v>24</v>
      </c>
      <c r="C247" t="s">
        <v>14</v>
      </c>
      <c r="D247" s="52">
        <v>305</v>
      </c>
      <c r="E247" s="52"/>
      <c r="F247" s="52">
        <v>305</v>
      </c>
      <c r="G247" s="52">
        <v>75</v>
      </c>
      <c r="H247" s="52">
        <v>75</v>
      </c>
      <c r="I247" s="52">
        <v>75</v>
      </c>
      <c r="J247" s="52">
        <v>75</v>
      </c>
      <c r="K247" s="52">
        <v>75</v>
      </c>
      <c r="L247" s="52">
        <v>75</v>
      </c>
      <c r="M247" s="52">
        <v>75</v>
      </c>
      <c r="N247" s="52">
        <v>75</v>
      </c>
      <c r="O247" s="52">
        <v>75</v>
      </c>
      <c r="P247" s="52">
        <v>75</v>
      </c>
      <c r="Q247" s="52">
        <v>75</v>
      </c>
      <c r="R247" s="52">
        <v>75</v>
      </c>
      <c r="S247" s="52">
        <v>75</v>
      </c>
      <c r="T247" s="52">
        <v>75</v>
      </c>
      <c r="U247" s="52">
        <v>75</v>
      </c>
      <c r="V247" s="52">
        <v>75</v>
      </c>
      <c r="W247" s="52">
        <v>75</v>
      </c>
      <c r="X247" s="52">
        <v>75</v>
      </c>
      <c r="Y247" s="52"/>
      <c r="Z247" s="52"/>
      <c r="AA247" s="52"/>
      <c r="AB247" s="52"/>
      <c r="AC247" s="52"/>
      <c r="AD247" s="52"/>
      <c r="AE247" s="52"/>
      <c r="AF247" s="52"/>
    </row>
    <row r="248" spans="1:32" x14ac:dyDescent="0.2">
      <c r="A248" s="42" t="s">
        <v>114</v>
      </c>
      <c r="B248" s="42" t="s">
        <v>24</v>
      </c>
      <c r="C248" t="s">
        <v>15</v>
      </c>
      <c r="D248" s="52">
        <v>286</v>
      </c>
      <c r="E248" s="52"/>
      <c r="F248" s="52">
        <v>286</v>
      </c>
      <c r="G248" s="52"/>
      <c r="H248" s="52"/>
      <c r="I248" s="52"/>
      <c r="J248" s="52"/>
      <c r="K248" s="52"/>
      <c r="L248" s="52"/>
      <c r="M248" s="52"/>
      <c r="N248" s="52"/>
      <c r="O248" s="52">
        <v>100</v>
      </c>
      <c r="P248" s="52">
        <v>100</v>
      </c>
      <c r="Q248" s="52">
        <v>100</v>
      </c>
      <c r="R248" s="52">
        <v>100</v>
      </c>
      <c r="S248" s="52">
        <v>100</v>
      </c>
      <c r="T248" s="52">
        <v>100</v>
      </c>
      <c r="U248" s="52">
        <v>100</v>
      </c>
      <c r="V248" s="52">
        <v>100</v>
      </c>
      <c r="W248" s="52">
        <v>100</v>
      </c>
      <c r="X248" s="52">
        <v>100</v>
      </c>
      <c r="Y248" s="52"/>
      <c r="Z248" s="52"/>
      <c r="AA248" s="52"/>
      <c r="AB248" s="52"/>
      <c r="AC248" s="52"/>
      <c r="AD248" s="52"/>
      <c r="AE248" s="52"/>
      <c r="AF248" s="52"/>
    </row>
    <row r="249" spans="1:32" x14ac:dyDescent="0.2">
      <c r="A249" s="42" t="s">
        <v>114</v>
      </c>
      <c r="B249" s="42" t="s">
        <v>9</v>
      </c>
      <c r="C249" t="s">
        <v>10</v>
      </c>
      <c r="D249" s="52">
        <v>55</v>
      </c>
      <c r="E249" s="52">
        <v>18</v>
      </c>
      <c r="F249" s="52">
        <v>37</v>
      </c>
      <c r="G249" s="52"/>
      <c r="H249" s="52"/>
      <c r="I249" s="52"/>
      <c r="J249" s="52">
        <v>30</v>
      </c>
      <c r="K249" s="52">
        <v>30</v>
      </c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</row>
    <row r="250" spans="1:32" x14ac:dyDescent="0.2">
      <c r="A250" s="42" t="s">
        <v>114</v>
      </c>
      <c r="B250" s="42" t="s">
        <v>9</v>
      </c>
      <c r="C250" t="s">
        <v>11</v>
      </c>
      <c r="D250" s="52">
        <v>68</v>
      </c>
      <c r="E250" s="52">
        <v>16</v>
      </c>
      <c r="F250" s="52">
        <v>52</v>
      </c>
      <c r="G250" s="52"/>
      <c r="H250" s="52"/>
      <c r="I250" s="52"/>
      <c r="J250" s="52">
        <v>30</v>
      </c>
      <c r="K250" s="52">
        <v>30</v>
      </c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</row>
    <row r="251" spans="1:32" x14ac:dyDescent="0.2">
      <c r="A251" s="42" t="s">
        <v>114</v>
      </c>
      <c r="B251" s="42" t="s">
        <v>9</v>
      </c>
      <c r="C251" t="s">
        <v>19</v>
      </c>
      <c r="D251" s="52">
        <v>31</v>
      </c>
      <c r="E251" s="52">
        <v>13</v>
      </c>
      <c r="F251" s="52">
        <v>18</v>
      </c>
      <c r="G251" s="52"/>
      <c r="H251" s="52"/>
      <c r="I251" s="52"/>
      <c r="J251" s="52"/>
      <c r="K251" s="52"/>
      <c r="L251" s="52"/>
      <c r="M251" s="52"/>
      <c r="N251" s="52"/>
      <c r="O251" s="52">
        <v>10</v>
      </c>
      <c r="P251" s="52">
        <v>10</v>
      </c>
      <c r="Q251" s="52">
        <v>10</v>
      </c>
      <c r="R251" s="52">
        <v>10</v>
      </c>
      <c r="S251" s="52">
        <v>10</v>
      </c>
      <c r="T251" s="52">
        <v>10</v>
      </c>
      <c r="U251" s="52">
        <v>10</v>
      </c>
      <c r="V251" s="52">
        <v>10</v>
      </c>
      <c r="W251" s="52">
        <v>10</v>
      </c>
      <c r="X251" s="52">
        <v>10</v>
      </c>
      <c r="Y251" s="52">
        <v>10</v>
      </c>
      <c r="Z251" s="52">
        <v>10</v>
      </c>
      <c r="AA251" s="52">
        <v>10</v>
      </c>
      <c r="AB251" s="52">
        <v>10</v>
      </c>
      <c r="AC251" s="52">
        <v>10</v>
      </c>
      <c r="AD251" s="52">
        <v>10</v>
      </c>
      <c r="AE251" s="52">
        <v>10</v>
      </c>
      <c r="AF251" s="52"/>
    </row>
    <row r="252" spans="1:32" x14ac:dyDescent="0.2">
      <c r="A252" s="42" t="s">
        <v>114</v>
      </c>
      <c r="B252" s="42" t="s">
        <v>9</v>
      </c>
      <c r="C252" t="s">
        <v>12</v>
      </c>
      <c r="D252" s="52">
        <v>43</v>
      </c>
      <c r="E252" s="52"/>
      <c r="F252" s="52">
        <v>43</v>
      </c>
      <c r="G252" s="52"/>
      <c r="H252" s="52"/>
      <c r="I252" s="52"/>
      <c r="J252" s="52"/>
      <c r="K252" s="52"/>
      <c r="L252" s="52"/>
      <c r="M252" s="52"/>
      <c r="N252" s="52">
        <v>10</v>
      </c>
      <c r="O252" s="52">
        <v>10</v>
      </c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</row>
    <row r="253" spans="1:32" x14ac:dyDescent="0.2">
      <c r="A253" s="42" t="s">
        <v>114</v>
      </c>
      <c r="B253" s="42" t="s">
        <v>9</v>
      </c>
      <c r="C253" t="s">
        <v>14</v>
      </c>
      <c r="D253" s="52">
        <v>117</v>
      </c>
      <c r="E253" s="52">
        <v>43</v>
      </c>
      <c r="F253" s="52">
        <v>74</v>
      </c>
      <c r="G253" s="52">
        <v>10</v>
      </c>
      <c r="H253" s="52">
        <v>10</v>
      </c>
      <c r="I253" s="52">
        <v>20</v>
      </c>
      <c r="J253" s="52">
        <v>10</v>
      </c>
      <c r="K253" s="52">
        <v>10</v>
      </c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</row>
    <row r="254" spans="1:32" x14ac:dyDescent="0.2">
      <c r="A254" s="42" t="s">
        <v>114</v>
      </c>
      <c r="B254" s="42" t="s">
        <v>28</v>
      </c>
      <c r="C254" t="s">
        <v>14</v>
      </c>
      <c r="D254" s="52">
        <v>125</v>
      </c>
      <c r="E254" s="52"/>
      <c r="F254" s="52">
        <v>125</v>
      </c>
      <c r="G254" s="52">
        <v>100</v>
      </c>
      <c r="H254" s="52">
        <v>100</v>
      </c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</row>
    <row r="255" spans="1:32" x14ac:dyDescent="0.2">
      <c r="A255" s="42" t="s">
        <v>114</v>
      </c>
      <c r="B255" s="42" t="s">
        <v>26</v>
      </c>
      <c r="C255" t="s">
        <v>14</v>
      </c>
      <c r="D255" s="52">
        <v>52</v>
      </c>
      <c r="E255" s="52">
        <v>2</v>
      </c>
      <c r="F255" s="52">
        <v>50</v>
      </c>
      <c r="G255" s="52">
        <v>60</v>
      </c>
      <c r="H255" s="52">
        <v>60</v>
      </c>
      <c r="I255" s="52">
        <v>60</v>
      </c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</row>
    <row r="256" spans="1:32" x14ac:dyDescent="0.2">
      <c r="A256" s="42" t="s">
        <v>114</v>
      </c>
      <c r="B256" s="42" t="s">
        <v>11</v>
      </c>
      <c r="C256" t="s">
        <v>14</v>
      </c>
      <c r="D256" s="52">
        <v>1657</v>
      </c>
      <c r="E256" s="52">
        <v>254</v>
      </c>
      <c r="F256" s="52">
        <v>1403</v>
      </c>
      <c r="G256" s="52">
        <v>70</v>
      </c>
      <c r="H256" s="52">
        <v>70</v>
      </c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</row>
    <row r="257" spans="1:32" x14ac:dyDescent="0.2">
      <c r="A257" s="42" t="s">
        <v>114</v>
      </c>
      <c r="B257" s="42" t="s">
        <v>18</v>
      </c>
      <c r="C257" t="s">
        <v>11</v>
      </c>
      <c r="D257" s="52">
        <v>34</v>
      </c>
      <c r="E257" s="52"/>
      <c r="F257" s="52">
        <v>34</v>
      </c>
      <c r="G257" s="52"/>
      <c r="H257" s="52"/>
      <c r="I257" s="52"/>
      <c r="J257" s="52">
        <v>90</v>
      </c>
      <c r="K257" s="52">
        <v>90</v>
      </c>
      <c r="L257" s="52">
        <v>90</v>
      </c>
      <c r="M257" s="52">
        <v>90</v>
      </c>
      <c r="N257" s="52">
        <v>90</v>
      </c>
      <c r="O257" s="52">
        <v>90</v>
      </c>
      <c r="P257" s="52">
        <v>90</v>
      </c>
      <c r="Q257" s="52">
        <v>90</v>
      </c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</row>
    <row r="258" spans="1:32" x14ac:dyDescent="0.2">
      <c r="A258" s="42" t="s">
        <v>114</v>
      </c>
      <c r="B258" s="42" t="s">
        <v>18</v>
      </c>
      <c r="C258" t="s">
        <v>14</v>
      </c>
      <c r="D258" s="52">
        <v>202</v>
      </c>
      <c r="E258" s="52">
        <v>8</v>
      </c>
      <c r="F258" s="52">
        <v>194</v>
      </c>
      <c r="G258" s="52">
        <v>50</v>
      </c>
      <c r="H258" s="52">
        <v>50</v>
      </c>
      <c r="I258" s="52">
        <v>50</v>
      </c>
      <c r="J258" s="52">
        <v>50</v>
      </c>
      <c r="K258" s="52">
        <v>50</v>
      </c>
      <c r="L258" s="52">
        <v>50</v>
      </c>
      <c r="M258" s="52">
        <v>50</v>
      </c>
      <c r="N258" s="52">
        <v>50</v>
      </c>
      <c r="O258" s="52">
        <v>50</v>
      </c>
      <c r="P258" s="52">
        <v>50</v>
      </c>
      <c r="Q258" s="52">
        <v>50</v>
      </c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</row>
    <row r="259" spans="1:32" x14ac:dyDescent="0.2">
      <c r="A259" s="42" t="s">
        <v>114</v>
      </c>
      <c r="B259" s="42" t="s">
        <v>25</v>
      </c>
      <c r="C259" t="s">
        <v>14</v>
      </c>
      <c r="D259" s="52">
        <v>174</v>
      </c>
      <c r="E259" s="52"/>
      <c r="F259" s="52">
        <v>174</v>
      </c>
      <c r="G259" s="52">
        <v>100</v>
      </c>
      <c r="H259" s="52">
        <v>100</v>
      </c>
      <c r="I259" s="52">
        <v>40</v>
      </c>
      <c r="J259" s="52">
        <v>40</v>
      </c>
      <c r="K259" s="52">
        <v>40</v>
      </c>
      <c r="L259" s="52">
        <v>40</v>
      </c>
      <c r="M259" s="52">
        <v>40</v>
      </c>
      <c r="N259" s="52">
        <v>40</v>
      </c>
      <c r="O259" s="52">
        <v>40</v>
      </c>
      <c r="P259" s="52">
        <v>40</v>
      </c>
      <c r="Q259" s="52">
        <v>40</v>
      </c>
      <c r="R259" s="52">
        <v>40</v>
      </c>
      <c r="S259" s="52">
        <v>40</v>
      </c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</row>
    <row r="260" spans="1:32" x14ac:dyDescent="0.2">
      <c r="A260" s="42" t="s">
        <v>114</v>
      </c>
      <c r="B260" s="42" t="s">
        <v>19</v>
      </c>
      <c r="C260" t="s">
        <v>8</v>
      </c>
      <c r="D260" s="52">
        <v>82</v>
      </c>
      <c r="E260" s="52"/>
      <c r="F260" s="52">
        <v>82</v>
      </c>
      <c r="G260" s="52"/>
      <c r="H260" s="52"/>
      <c r="I260" s="52"/>
      <c r="J260" s="52">
        <v>60</v>
      </c>
      <c r="K260" s="52">
        <v>60</v>
      </c>
      <c r="L260" s="52">
        <v>60</v>
      </c>
      <c r="M260" s="52">
        <v>60</v>
      </c>
      <c r="N260" s="52">
        <v>60</v>
      </c>
      <c r="O260" s="52">
        <v>60</v>
      </c>
      <c r="P260" s="52">
        <v>60</v>
      </c>
      <c r="Q260" s="52">
        <v>60</v>
      </c>
      <c r="R260" s="52">
        <v>60</v>
      </c>
      <c r="S260" s="52">
        <v>60</v>
      </c>
      <c r="T260" s="52">
        <v>60</v>
      </c>
      <c r="U260" s="52">
        <v>60</v>
      </c>
      <c r="V260" s="52">
        <v>60</v>
      </c>
      <c r="W260" s="52">
        <v>60</v>
      </c>
      <c r="X260" s="52">
        <v>60</v>
      </c>
      <c r="Y260" s="52">
        <v>60</v>
      </c>
      <c r="Z260" s="52">
        <v>60</v>
      </c>
      <c r="AA260" s="52">
        <v>60</v>
      </c>
      <c r="AB260" s="52">
        <v>60</v>
      </c>
      <c r="AC260" s="52">
        <v>60</v>
      </c>
      <c r="AD260" s="52">
        <v>60</v>
      </c>
      <c r="AE260" s="52">
        <v>60</v>
      </c>
      <c r="AF260" s="52"/>
    </row>
    <row r="261" spans="1:32" x14ac:dyDescent="0.2">
      <c r="A261" s="42" t="s">
        <v>114</v>
      </c>
      <c r="B261" s="42" t="s">
        <v>19</v>
      </c>
      <c r="C261" t="s">
        <v>11</v>
      </c>
      <c r="D261" s="52">
        <v>38</v>
      </c>
      <c r="E261" s="52"/>
      <c r="F261" s="52">
        <v>38</v>
      </c>
      <c r="G261" s="52"/>
      <c r="H261" s="52"/>
      <c r="I261" s="52"/>
      <c r="J261" s="52">
        <v>100</v>
      </c>
      <c r="K261" s="52">
        <v>100</v>
      </c>
      <c r="L261" s="52">
        <v>100</v>
      </c>
      <c r="M261" s="52">
        <v>100</v>
      </c>
      <c r="N261" s="52">
        <v>100</v>
      </c>
      <c r="O261" s="52">
        <v>100</v>
      </c>
      <c r="P261" s="52">
        <v>100</v>
      </c>
      <c r="Q261" s="52">
        <v>100</v>
      </c>
      <c r="R261" s="52">
        <v>100</v>
      </c>
      <c r="S261" s="52">
        <v>100</v>
      </c>
      <c r="T261" s="52">
        <v>100</v>
      </c>
      <c r="U261" s="52">
        <v>100</v>
      </c>
      <c r="V261" s="52">
        <v>100</v>
      </c>
      <c r="W261" s="52">
        <v>100</v>
      </c>
      <c r="X261" s="52">
        <v>100</v>
      </c>
      <c r="Y261" s="52">
        <v>100</v>
      </c>
      <c r="Z261" s="52">
        <v>100</v>
      </c>
      <c r="AA261" s="52">
        <v>100</v>
      </c>
      <c r="AB261" s="52">
        <v>100</v>
      </c>
      <c r="AC261" s="52">
        <v>100</v>
      </c>
      <c r="AD261" s="52">
        <v>100</v>
      </c>
      <c r="AE261" s="52">
        <v>100</v>
      </c>
      <c r="AF261" s="52"/>
    </row>
    <row r="262" spans="1:32" x14ac:dyDescent="0.2">
      <c r="A262" s="42" t="s">
        <v>114</v>
      </c>
      <c r="B262" s="42" t="s">
        <v>19</v>
      </c>
      <c r="C262" t="s">
        <v>21</v>
      </c>
      <c r="D262" s="52">
        <v>167</v>
      </c>
      <c r="E262" s="52">
        <v>64</v>
      </c>
      <c r="F262" s="52">
        <v>103</v>
      </c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>
        <v>90</v>
      </c>
      <c r="T262" s="52">
        <v>90</v>
      </c>
      <c r="U262" s="52">
        <v>90</v>
      </c>
      <c r="V262" s="52">
        <v>90</v>
      </c>
      <c r="W262" s="52">
        <v>90</v>
      </c>
      <c r="X262" s="52">
        <v>90</v>
      </c>
      <c r="Y262" s="52">
        <v>90</v>
      </c>
      <c r="Z262" s="52">
        <v>90</v>
      </c>
      <c r="AA262" s="52">
        <v>90</v>
      </c>
      <c r="AB262" s="52">
        <v>90</v>
      </c>
      <c r="AC262" s="52">
        <v>90</v>
      </c>
      <c r="AD262" s="52">
        <v>90</v>
      </c>
      <c r="AE262" s="52">
        <v>90</v>
      </c>
      <c r="AF262" s="52"/>
    </row>
    <row r="263" spans="1:32" x14ac:dyDescent="0.2">
      <c r="A263" s="42" t="s">
        <v>114</v>
      </c>
      <c r="B263" s="42" t="s">
        <v>19</v>
      </c>
      <c r="C263" t="s">
        <v>12</v>
      </c>
      <c r="D263" s="52">
        <v>66</v>
      </c>
      <c r="E263" s="52">
        <v>14</v>
      </c>
      <c r="F263" s="52">
        <v>52</v>
      </c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>
        <v>100</v>
      </c>
      <c r="W263" s="52">
        <v>100</v>
      </c>
      <c r="X263" s="52">
        <v>100</v>
      </c>
      <c r="Y263" s="52">
        <v>100</v>
      </c>
      <c r="Z263" s="52">
        <v>100</v>
      </c>
      <c r="AA263" s="52">
        <v>100</v>
      </c>
      <c r="AB263" s="52">
        <v>100</v>
      </c>
      <c r="AC263" s="52">
        <v>100</v>
      </c>
      <c r="AD263" s="52">
        <v>100</v>
      </c>
      <c r="AE263" s="52">
        <v>100</v>
      </c>
      <c r="AF263" s="52"/>
    </row>
    <row r="264" spans="1:32" x14ac:dyDescent="0.2">
      <c r="A264" s="42" t="s">
        <v>114</v>
      </c>
      <c r="B264" s="42" t="s">
        <v>19</v>
      </c>
      <c r="C264" t="s">
        <v>22</v>
      </c>
      <c r="D264" s="52">
        <v>696</v>
      </c>
      <c r="E264" s="52">
        <v>309</v>
      </c>
      <c r="F264" s="52">
        <v>387</v>
      </c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>
        <v>30</v>
      </c>
      <c r="Z264" s="52">
        <v>30</v>
      </c>
      <c r="AA264" s="52">
        <v>30</v>
      </c>
      <c r="AB264" s="52">
        <v>30</v>
      </c>
      <c r="AC264" s="52">
        <v>30</v>
      </c>
      <c r="AD264" s="52">
        <v>30</v>
      </c>
      <c r="AE264" s="52">
        <v>30</v>
      </c>
      <c r="AF264" s="52"/>
    </row>
    <row r="265" spans="1:32" x14ac:dyDescent="0.2">
      <c r="A265" s="42" t="s">
        <v>114</v>
      </c>
      <c r="B265" s="42" t="s">
        <v>19</v>
      </c>
      <c r="C265" t="s">
        <v>14</v>
      </c>
      <c r="D265" s="52">
        <v>43</v>
      </c>
      <c r="E265" s="52">
        <v>19</v>
      </c>
      <c r="F265" s="52">
        <v>24</v>
      </c>
      <c r="G265" s="52">
        <v>100</v>
      </c>
      <c r="H265" s="52">
        <v>100</v>
      </c>
      <c r="I265" s="52">
        <v>100</v>
      </c>
      <c r="J265" s="52">
        <v>100</v>
      </c>
      <c r="K265" s="52">
        <v>100</v>
      </c>
      <c r="L265" s="52">
        <v>100</v>
      </c>
      <c r="M265" s="52">
        <v>100</v>
      </c>
      <c r="N265" s="52">
        <v>100</v>
      </c>
      <c r="O265" s="52">
        <v>100</v>
      </c>
      <c r="P265" s="52">
        <v>100</v>
      </c>
      <c r="Q265" s="52">
        <v>100</v>
      </c>
      <c r="R265" s="52">
        <v>100</v>
      </c>
      <c r="S265" s="52">
        <v>100</v>
      </c>
      <c r="T265" s="52">
        <v>100</v>
      </c>
      <c r="U265" s="52">
        <v>100</v>
      </c>
      <c r="V265" s="52">
        <v>100</v>
      </c>
      <c r="W265" s="52">
        <v>100</v>
      </c>
      <c r="X265" s="52">
        <v>100</v>
      </c>
      <c r="Y265" s="52">
        <v>100</v>
      </c>
      <c r="Z265" s="52">
        <v>100</v>
      </c>
      <c r="AA265" s="52">
        <v>100</v>
      </c>
      <c r="AB265" s="52">
        <v>100</v>
      </c>
      <c r="AC265" s="52">
        <v>100</v>
      </c>
      <c r="AD265" s="52">
        <v>100</v>
      </c>
      <c r="AE265" s="52">
        <v>100</v>
      </c>
      <c r="AF265" s="52"/>
    </row>
    <row r="266" spans="1:32" x14ac:dyDescent="0.2">
      <c r="A266" s="42" t="s">
        <v>114</v>
      </c>
      <c r="B266" s="42" t="s">
        <v>19</v>
      </c>
      <c r="C266" t="s">
        <v>15</v>
      </c>
      <c r="D266" s="52">
        <v>71</v>
      </c>
      <c r="E266" s="52">
        <v>10</v>
      </c>
      <c r="F266" s="52">
        <v>61</v>
      </c>
      <c r="G266" s="52"/>
      <c r="H266" s="52"/>
      <c r="I266" s="52"/>
      <c r="J266" s="52"/>
      <c r="K266" s="52"/>
      <c r="L266" s="52"/>
      <c r="M266" s="52"/>
      <c r="N266" s="52"/>
      <c r="O266" s="52">
        <v>100</v>
      </c>
      <c r="P266" s="52">
        <v>100</v>
      </c>
      <c r="Q266" s="52">
        <v>100</v>
      </c>
      <c r="R266" s="52">
        <v>100</v>
      </c>
      <c r="S266" s="52">
        <v>100</v>
      </c>
      <c r="T266" s="52">
        <v>100</v>
      </c>
      <c r="U266" s="52">
        <v>100</v>
      </c>
      <c r="V266" s="52">
        <v>100</v>
      </c>
      <c r="W266" s="52">
        <v>100</v>
      </c>
      <c r="X266" s="52">
        <v>100</v>
      </c>
      <c r="Y266" s="52">
        <v>100</v>
      </c>
      <c r="Z266" s="52">
        <v>100</v>
      </c>
      <c r="AA266" s="52">
        <v>100</v>
      </c>
      <c r="AB266" s="52">
        <v>100</v>
      </c>
      <c r="AC266" s="52">
        <v>100</v>
      </c>
      <c r="AD266" s="52">
        <v>100</v>
      </c>
      <c r="AE266" s="52">
        <v>100</v>
      </c>
      <c r="AF266" s="52"/>
    </row>
    <row r="267" spans="1:32" x14ac:dyDescent="0.2">
      <c r="A267" s="42" t="s">
        <v>114</v>
      </c>
      <c r="B267" s="42" t="s">
        <v>20</v>
      </c>
      <c r="C267" t="s">
        <v>7</v>
      </c>
      <c r="D267" s="52">
        <v>193</v>
      </c>
      <c r="E267" s="52"/>
      <c r="F267" s="52">
        <v>193</v>
      </c>
      <c r="G267" s="52"/>
      <c r="H267" s="52"/>
      <c r="I267" s="52"/>
      <c r="J267" s="52">
        <v>80</v>
      </c>
      <c r="K267" s="52">
        <v>80</v>
      </c>
      <c r="L267" s="52">
        <v>80</v>
      </c>
      <c r="M267" s="52">
        <v>80</v>
      </c>
      <c r="N267" s="52">
        <v>80</v>
      </c>
      <c r="O267" s="52">
        <v>80</v>
      </c>
      <c r="P267" s="52">
        <v>80</v>
      </c>
      <c r="Q267" s="52">
        <v>80</v>
      </c>
      <c r="R267" s="52">
        <v>80</v>
      </c>
      <c r="S267" s="52">
        <v>80</v>
      </c>
      <c r="T267" s="52">
        <v>80</v>
      </c>
      <c r="U267" s="52">
        <v>80</v>
      </c>
      <c r="V267" s="52">
        <v>80</v>
      </c>
      <c r="W267" s="52">
        <v>80</v>
      </c>
      <c r="X267" s="52">
        <v>80</v>
      </c>
      <c r="Y267" s="52">
        <v>80</v>
      </c>
      <c r="Z267" s="52">
        <v>80</v>
      </c>
      <c r="AA267" s="52">
        <v>80</v>
      </c>
      <c r="AB267" s="52">
        <v>80</v>
      </c>
      <c r="AC267" s="52">
        <v>80</v>
      </c>
      <c r="AD267" s="52">
        <v>80</v>
      </c>
      <c r="AE267" s="52">
        <v>80</v>
      </c>
      <c r="AF267" s="52"/>
    </row>
    <row r="268" spans="1:32" x14ac:dyDescent="0.2">
      <c r="A268" s="42" t="s">
        <v>114</v>
      </c>
      <c r="B268" s="42" t="s">
        <v>20</v>
      </c>
      <c r="C268" t="s">
        <v>8</v>
      </c>
      <c r="D268" s="52">
        <v>51</v>
      </c>
      <c r="E268" s="52"/>
      <c r="F268" s="52">
        <v>51</v>
      </c>
      <c r="G268" s="52"/>
      <c r="H268" s="52"/>
      <c r="I268" s="52"/>
      <c r="J268" s="52">
        <v>90</v>
      </c>
      <c r="K268" s="52">
        <v>90</v>
      </c>
      <c r="L268" s="52">
        <v>90</v>
      </c>
      <c r="M268" s="52">
        <v>90</v>
      </c>
      <c r="N268" s="52">
        <v>90</v>
      </c>
      <c r="O268" s="52">
        <v>90</v>
      </c>
      <c r="P268" s="52">
        <v>90</v>
      </c>
      <c r="Q268" s="52">
        <v>90</v>
      </c>
      <c r="R268" s="52">
        <v>90</v>
      </c>
      <c r="S268" s="52">
        <v>90</v>
      </c>
      <c r="T268" s="52">
        <v>90</v>
      </c>
      <c r="U268" s="52">
        <v>90</v>
      </c>
      <c r="V268" s="52">
        <v>90</v>
      </c>
      <c r="W268" s="52">
        <v>90</v>
      </c>
      <c r="X268" s="52">
        <v>90</v>
      </c>
      <c r="Y268" s="52">
        <v>90</v>
      </c>
      <c r="Z268" s="52">
        <v>90</v>
      </c>
      <c r="AA268" s="52">
        <v>90</v>
      </c>
      <c r="AB268" s="52">
        <v>90</v>
      </c>
      <c r="AC268" s="52">
        <v>90</v>
      </c>
      <c r="AD268" s="52">
        <v>90</v>
      </c>
      <c r="AE268" s="52"/>
      <c r="AF268" s="52"/>
    </row>
    <row r="269" spans="1:32" x14ac:dyDescent="0.2">
      <c r="A269" s="42" t="s">
        <v>114</v>
      </c>
      <c r="B269" s="42" t="s">
        <v>20</v>
      </c>
      <c r="C269" t="s">
        <v>10</v>
      </c>
      <c r="D269" s="52">
        <v>44</v>
      </c>
      <c r="E269" s="52"/>
      <c r="F269" s="52">
        <v>44</v>
      </c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>
        <v>90</v>
      </c>
      <c r="AA269" s="52">
        <v>90</v>
      </c>
      <c r="AB269" s="52">
        <v>90</v>
      </c>
      <c r="AC269" s="52">
        <v>90</v>
      </c>
      <c r="AD269" s="52">
        <v>90</v>
      </c>
      <c r="AE269" s="52"/>
      <c r="AF269" s="52"/>
    </row>
    <row r="270" spans="1:32" x14ac:dyDescent="0.2">
      <c r="A270" s="42" t="s">
        <v>114</v>
      </c>
      <c r="B270" s="42" t="s">
        <v>20</v>
      </c>
      <c r="C270" t="s">
        <v>11</v>
      </c>
      <c r="D270" s="52">
        <v>119</v>
      </c>
      <c r="E270" s="52">
        <v>5</v>
      </c>
      <c r="F270" s="52">
        <v>114</v>
      </c>
      <c r="G270" s="52"/>
      <c r="H270" s="52"/>
      <c r="I270" s="52"/>
      <c r="J270" s="52">
        <v>70</v>
      </c>
      <c r="K270" s="52">
        <v>70</v>
      </c>
      <c r="L270" s="52">
        <v>70</v>
      </c>
      <c r="M270" s="52">
        <v>70</v>
      </c>
      <c r="N270" s="52">
        <v>70</v>
      </c>
      <c r="O270" s="52">
        <v>70</v>
      </c>
      <c r="P270" s="52">
        <v>70</v>
      </c>
      <c r="Q270" s="52">
        <v>70</v>
      </c>
      <c r="R270" s="52">
        <v>70</v>
      </c>
      <c r="S270" s="52">
        <v>70</v>
      </c>
      <c r="T270" s="52">
        <v>70</v>
      </c>
      <c r="U270" s="52">
        <v>70</v>
      </c>
      <c r="V270" s="52">
        <v>70</v>
      </c>
      <c r="W270" s="52">
        <v>70</v>
      </c>
      <c r="X270" s="52">
        <v>70</v>
      </c>
      <c r="Y270" s="52">
        <v>70</v>
      </c>
      <c r="Z270" s="52">
        <v>70</v>
      </c>
      <c r="AA270" s="52">
        <v>70</v>
      </c>
      <c r="AB270" s="52">
        <v>70</v>
      </c>
      <c r="AC270" s="52">
        <v>70</v>
      </c>
      <c r="AD270" s="52">
        <v>70</v>
      </c>
      <c r="AE270" s="52"/>
      <c r="AF270" s="52"/>
    </row>
    <row r="271" spans="1:32" x14ac:dyDescent="0.2">
      <c r="A271" s="42" t="s">
        <v>114</v>
      </c>
      <c r="B271" s="42" t="s">
        <v>20</v>
      </c>
      <c r="C271" t="s">
        <v>25</v>
      </c>
      <c r="D271" s="52">
        <v>262</v>
      </c>
      <c r="E271" s="52">
        <v>87</v>
      </c>
      <c r="F271" s="52">
        <v>175</v>
      </c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>
        <v>60</v>
      </c>
      <c r="AA271" s="52">
        <v>60</v>
      </c>
      <c r="AB271" s="52">
        <v>60</v>
      </c>
      <c r="AC271" s="52">
        <v>60</v>
      </c>
      <c r="AD271" s="52">
        <v>60</v>
      </c>
      <c r="AE271" s="52"/>
      <c r="AF271" s="52"/>
    </row>
    <row r="272" spans="1:32" x14ac:dyDescent="0.2">
      <c r="A272" s="42" t="s">
        <v>114</v>
      </c>
      <c r="B272" s="42" t="s">
        <v>20</v>
      </c>
      <c r="C272" t="s">
        <v>27</v>
      </c>
      <c r="D272" s="52">
        <v>66</v>
      </c>
      <c r="E272" s="52">
        <v>17</v>
      </c>
      <c r="F272" s="52">
        <v>49</v>
      </c>
      <c r="G272" s="52"/>
      <c r="H272" s="52"/>
      <c r="I272" s="52"/>
      <c r="J272" s="52">
        <v>10</v>
      </c>
      <c r="K272" s="52">
        <v>10</v>
      </c>
      <c r="L272" s="52">
        <v>10</v>
      </c>
      <c r="M272" s="52">
        <v>10</v>
      </c>
      <c r="N272" s="52">
        <v>10</v>
      </c>
      <c r="O272" s="52">
        <v>10</v>
      </c>
      <c r="P272" s="52">
        <v>10</v>
      </c>
      <c r="Q272" s="52">
        <v>10</v>
      </c>
      <c r="R272" s="52">
        <v>10</v>
      </c>
      <c r="S272" s="52">
        <v>10</v>
      </c>
      <c r="T272" s="52">
        <v>10</v>
      </c>
      <c r="U272" s="52">
        <v>10</v>
      </c>
      <c r="V272" s="52">
        <v>10</v>
      </c>
      <c r="W272" s="52">
        <v>10</v>
      </c>
      <c r="X272" s="52">
        <v>10</v>
      </c>
      <c r="Y272" s="52">
        <v>10</v>
      </c>
      <c r="Z272" s="52">
        <v>10</v>
      </c>
      <c r="AA272" s="52">
        <v>10</v>
      </c>
      <c r="AB272" s="52">
        <v>10</v>
      </c>
      <c r="AC272" s="52">
        <v>10</v>
      </c>
      <c r="AD272" s="52">
        <v>10</v>
      </c>
      <c r="AE272" s="52"/>
      <c r="AF272" s="52"/>
    </row>
    <row r="273" spans="1:32" x14ac:dyDescent="0.2">
      <c r="A273" s="42" t="s">
        <v>114</v>
      </c>
      <c r="B273" s="42" t="s">
        <v>20</v>
      </c>
      <c r="C273" t="s">
        <v>21</v>
      </c>
      <c r="D273" s="52">
        <v>361</v>
      </c>
      <c r="E273" s="52">
        <v>47</v>
      </c>
      <c r="F273" s="52">
        <v>314</v>
      </c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>
        <v>100</v>
      </c>
      <c r="T273" s="52">
        <v>100</v>
      </c>
      <c r="U273" s="52">
        <v>100</v>
      </c>
      <c r="V273" s="52">
        <v>100</v>
      </c>
      <c r="W273" s="52">
        <v>100</v>
      </c>
      <c r="X273" s="52">
        <v>100</v>
      </c>
      <c r="Y273" s="52">
        <v>100</v>
      </c>
      <c r="Z273" s="52">
        <v>100</v>
      </c>
      <c r="AA273" s="52">
        <v>100</v>
      </c>
      <c r="AB273" s="52">
        <v>100</v>
      </c>
      <c r="AC273" s="52">
        <v>100</v>
      </c>
      <c r="AD273" s="52">
        <v>100</v>
      </c>
      <c r="AE273" s="52"/>
      <c r="AF273" s="52"/>
    </row>
    <row r="274" spans="1:32" x14ac:dyDescent="0.2">
      <c r="A274" s="42" t="s">
        <v>114</v>
      </c>
      <c r="B274" s="42" t="s">
        <v>20</v>
      </c>
      <c r="C274" t="s">
        <v>12</v>
      </c>
      <c r="D274" s="52">
        <v>160</v>
      </c>
      <c r="E274" s="52"/>
      <c r="F274" s="52">
        <v>160</v>
      </c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>
        <v>100</v>
      </c>
      <c r="W274" s="52">
        <v>100</v>
      </c>
      <c r="X274" s="52">
        <v>100</v>
      </c>
      <c r="Y274" s="52">
        <v>100</v>
      </c>
      <c r="Z274" s="52">
        <v>100</v>
      </c>
      <c r="AA274" s="52">
        <v>100</v>
      </c>
      <c r="AB274" s="52">
        <v>100</v>
      </c>
      <c r="AC274" s="52">
        <v>100</v>
      </c>
      <c r="AD274" s="52">
        <v>100</v>
      </c>
      <c r="AE274" s="52"/>
      <c r="AF274" s="52"/>
    </row>
    <row r="275" spans="1:32" x14ac:dyDescent="0.2">
      <c r="A275" s="42" t="s">
        <v>114</v>
      </c>
      <c r="B275" s="42" t="s">
        <v>20</v>
      </c>
      <c r="C275" t="s">
        <v>13</v>
      </c>
      <c r="D275" s="52">
        <v>39</v>
      </c>
      <c r="E275" s="52">
        <v>21</v>
      </c>
      <c r="F275" s="52">
        <v>18</v>
      </c>
      <c r="G275" s="52"/>
      <c r="H275" s="52"/>
      <c r="I275" s="52"/>
      <c r="J275" s="52"/>
      <c r="K275" s="52"/>
      <c r="L275" s="52"/>
      <c r="M275" s="52"/>
      <c r="N275" s="52"/>
      <c r="O275" s="52">
        <v>10</v>
      </c>
      <c r="P275" s="52">
        <v>10</v>
      </c>
      <c r="Q275" s="52">
        <v>10</v>
      </c>
      <c r="R275" s="52">
        <v>10</v>
      </c>
      <c r="S275" s="52">
        <v>10</v>
      </c>
      <c r="T275" s="52">
        <v>10</v>
      </c>
      <c r="U275" s="52">
        <v>10</v>
      </c>
      <c r="V275" s="52">
        <v>10</v>
      </c>
      <c r="W275" s="52">
        <v>10</v>
      </c>
      <c r="X275" s="52">
        <v>10</v>
      </c>
      <c r="Y275" s="52">
        <v>10</v>
      </c>
      <c r="Z275" s="52">
        <v>10</v>
      </c>
      <c r="AA275" s="52">
        <v>10</v>
      </c>
      <c r="AB275" s="52">
        <v>10</v>
      </c>
      <c r="AC275" s="52">
        <v>10</v>
      </c>
      <c r="AD275" s="52">
        <v>10</v>
      </c>
      <c r="AE275" s="52"/>
      <c r="AF275" s="52"/>
    </row>
    <row r="276" spans="1:32" x14ac:dyDescent="0.2">
      <c r="A276" s="42" t="s">
        <v>114</v>
      </c>
      <c r="B276" s="42" t="s">
        <v>20</v>
      </c>
      <c r="C276" t="s">
        <v>22</v>
      </c>
      <c r="D276" s="52">
        <v>828</v>
      </c>
      <c r="E276" s="52">
        <v>78</v>
      </c>
      <c r="F276" s="52">
        <v>750</v>
      </c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>
        <v>20</v>
      </c>
      <c r="Z276" s="52">
        <v>20</v>
      </c>
      <c r="AA276" s="52">
        <v>20</v>
      </c>
      <c r="AB276" s="52">
        <v>20</v>
      </c>
      <c r="AC276" s="52">
        <v>20</v>
      </c>
      <c r="AD276" s="52">
        <v>20</v>
      </c>
      <c r="AE276" s="52"/>
      <c r="AF276" s="52"/>
    </row>
    <row r="277" spans="1:32" x14ac:dyDescent="0.2">
      <c r="A277" s="42" t="s">
        <v>114</v>
      </c>
      <c r="B277" s="42" t="s">
        <v>20</v>
      </c>
      <c r="C277" t="s">
        <v>14</v>
      </c>
      <c r="D277" s="52">
        <v>95</v>
      </c>
      <c r="E277" s="52">
        <v>28</v>
      </c>
      <c r="F277" s="52">
        <v>67</v>
      </c>
      <c r="G277" s="52">
        <v>100</v>
      </c>
      <c r="H277" s="52">
        <v>100</v>
      </c>
      <c r="I277" s="52">
        <v>100</v>
      </c>
      <c r="J277" s="52">
        <v>100</v>
      </c>
      <c r="K277" s="52">
        <v>100</v>
      </c>
      <c r="L277" s="52">
        <v>100</v>
      </c>
      <c r="M277" s="52">
        <v>100</v>
      </c>
      <c r="N277" s="52">
        <v>100</v>
      </c>
      <c r="O277" s="52">
        <v>100</v>
      </c>
      <c r="P277" s="52">
        <v>100</v>
      </c>
      <c r="Q277" s="52">
        <v>100</v>
      </c>
      <c r="R277" s="52">
        <v>100</v>
      </c>
      <c r="S277" s="52">
        <v>100</v>
      </c>
      <c r="T277" s="52">
        <v>100</v>
      </c>
      <c r="U277" s="52">
        <v>100</v>
      </c>
      <c r="V277" s="52">
        <v>100</v>
      </c>
      <c r="W277" s="52">
        <v>100</v>
      </c>
      <c r="X277" s="52">
        <v>100</v>
      </c>
      <c r="Y277" s="52">
        <v>100</v>
      </c>
      <c r="Z277" s="52">
        <v>100</v>
      </c>
      <c r="AA277" s="52">
        <v>100</v>
      </c>
      <c r="AB277" s="52">
        <v>100</v>
      </c>
      <c r="AC277" s="52">
        <v>100</v>
      </c>
      <c r="AD277" s="52">
        <v>100</v>
      </c>
      <c r="AE277" s="52"/>
      <c r="AF277" s="52"/>
    </row>
    <row r="278" spans="1:32" x14ac:dyDescent="0.2">
      <c r="A278" s="42" t="s">
        <v>114</v>
      </c>
      <c r="B278" s="42" t="s">
        <v>20</v>
      </c>
      <c r="C278" t="s">
        <v>15</v>
      </c>
      <c r="D278" s="52">
        <v>153</v>
      </c>
      <c r="E278" s="52">
        <v>8</v>
      </c>
      <c r="F278" s="52">
        <v>145</v>
      </c>
      <c r="G278" s="52"/>
      <c r="H278" s="52"/>
      <c r="I278" s="52"/>
      <c r="J278" s="52"/>
      <c r="K278" s="52"/>
      <c r="L278" s="52"/>
      <c r="M278" s="52"/>
      <c r="N278" s="52"/>
      <c r="O278" s="52">
        <v>100</v>
      </c>
      <c r="P278" s="52">
        <v>100</v>
      </c>
      <c r="Q278" s="52">
        <v>100</v>
      </c>
      <c r="R278" s="52">
        <v>100</v>
      </c>
      <c r="S278" s="52">
        <v>100</v>
      </c>
      <c r="T278" s="52">
        <v>100</v>
      </c>
      <c r="U278" s="52">
        <v>100</v>
      </c>
      <c r="V278" s="52">
        <v>100</v>
      </c>
      <c r="W278" s="52">
        <v>100</v>
      </c>
      <c r="X278" s="52">
        <v>100</v>
      </c>
      <c r="Y278" s="52">
        <v>100</v>
      </c>
      <c r="Z278" s="52">
        <v>100</v>
      </c>
      <c r="AA278" s="52">
        <v>100</v>
      </c>
      <c r="AB278" s="52">
        <v>100</v>
      </c>
      <c r="AC278" s="52">
        <v>100</v>
      </c>
      <c r="AD278" s="52">
        <v>100</v>
      </c>
      <c r="AE278" s="52"/>
      <c r="AF278" s="52"/>
    </row>
    <row r="279" spans="1:32" x14ac:dyDescent="0.2">
      <c r="A279" s="42" t="s">
        <v>114</v>
      </c>
      <c r="B279" s="42" t="s">
        <v>27</v>
      </c>
      <c r="C279" t="s">
        <v>14</v>
      </c>
      <c r="D279" s="52">
        <v>96</v>
      </c>
      <c r="E279" s="52"/>
      <c r="F279" s="52">
        <v>96</v>
      </c>
      <c r="G279" s="52">
        <v>100</v>
      </c>
      <c r="H279" s="52">
        <v>100</v>
      </c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</row>
    <row r="280" spans="1:32" x14ac:dyDescent="0.2">
      <c r="A280" s="42" t="s">
        <v>114</v>
      </c>
      <c r="B280" s="42" t="s">
        <v>21</v>
      </c>
      <c r="C280" t="s">
        <v>7</v>
      </c>
      <c r="D280" s="52">
        <v>180</v>
      </c>
      <c r="E280" s="52">
        <v>17</v>
      </c>
      <c r="F280" s="52">
        <v>163</v>
      </c>
      <c r="G280" s="52"/>
      <c r="H280" s="52"/>
      <c r="I280" s="52"/>
      <c r="J280" s="52">
        <v>80</v>
      </c>
      <c r="K280" s="52">
        <v>80</v>
      </c>
      <c r="L280" s="52">
        <v>80</v>
      </c>
      <c r="M280" s="52">
        <v>80</v>
      </c>
      <c r="N280" s="52">
        <v>80</v>
      </c>
      <c r="O280" s="52">
        <v>80</v>
      </c>
      <c r="P280" s="52">
        <v>80</v>
      </c>
      <c r="Q280" s="52">
        <v>80</v>
      </c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</row>
    <row r="281" spans="1:32" x14ac:dyDescent="0.2">
      <c r="A281" s="42" t="s">
        <v>114</v>
      </c>
      <c r="B281" s="42" t="s">
        <v>21</v>
      </c>
      <c r="C281" t="s">
        <v>8</v>
      </c>
      <c r="D281" s="52">
        <v>276</v>
      </c>
      <c r="E281" s="52">
        <v>54</v>
      </c>
      <c r="F281" s="52">
        <v>222</v>
      </c>
      <c r="G281" s="52"/>
      <c r="H281" s="52"/>
      <c r="I281" s="52"/>
      <c r="J281" s="52">
        <v>15</v>
      </c>
      <c r="K281" s="52">
        <v>15</v>
      </c>
      <c r="L281" s="52">
        <v>15</v>
      </c>
      <c r="M281" s="52">
        <v>15</v>
      </c>
      <c r="N281" s="52">
        <v>15</v>
      </c>
      <c r="O281" s="52">
        <v>15</v>
      </c>
      <c r="P281" s="52">
        <v>15</v>
      </c>
      <c r="Q281" s="52">
        <v>15</v>
      </c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</row>
    <row r="282" spans="1:32" x14ac:dyDescent="0.2">
      <c r="A282" s="42" t="s">
        <v>114</v>
      </c>
      <c r="B282" s="42" t="s">
        <v>21</v>
      </c>
      <c r="C282" t="s">
        <v>12</v>
      </c>
      <c r="D282" s="52">
        <v>923</v>
      </c>
      <c r="E282" s="52">
        <v>127</v>
      </c>
      <c r="F282" s="52">
        <v>796</v>
      </c>
      <c r="G282" s="52"/>
      <c r="H282" s="52"/>
      <c r="I282" s="52"/>
      <c r="J282" s="52"/>
      <c r="K282" s="52"/>
      <c r="L282" s="52"/>
      <c r="M282" s="52"/>
      <c r="N282" s="52">
        <v>33</v>
      </c>
      <c r="O282" s="52">
        <v>66</v>
      </c>
      <c r="P282" s="52">
        <v>100</v>
      </c>
      <c r="Q282" s="52">
        <v>100</v>
      </c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</row>
    <row r="283" spans="1:32" x14ac:dyDescent="0.2">
      <c r="A283" s="42" t="s">
        <v>114</v>
      </c>
      <c r="B283" s="42" t="s">
        <v>21</v>
      </c>
      <c r="C283" t="s">
        <v>14</v>
      </c>
      <c r="D283" s="52">
        <v>332</v>
      </c>
      <c r="E283" s="52">
        <v>66</v>
      </c>
      <c r="F283" s="52">
        <v>266</v>
      </c>
      <c r="G283" s="52">
        <v>100</v>
      </c>
      <c r="H283" s="52">
        <v>100</v>
      </c>
      <c r="I283" s="52">
        <v>100</v>
      </c>
      <c r="J283" s="52">
        <v>100</v>
      </c>
      <c r="K283" s="52">
        <v>100</v>
      </c>
      <c r="L283" s="52">
        <v>100</v>
      </c>
      <c r="M283" s="52">
        <v>100</v>
      </c>
      <c r="N283" s="52">
        <v>100</v>
      </c>
      <c r="O283" s="52">
        <v>100</v>
      </c>
      <c r="P283" s="52">
        <v>100</v>
      </c>
      <c r="Q283" s="52">
        <v>100</v>
      </c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</row>
    <row r="284" spans="1:32" x14ac:dyDescent="0.2">
      <c r="A284" s="42" t="s">
        <v>114</v>
      </c>
      <c r="B284" s="42" t="s">
        <v>21</v>
      </c>
      <c r="C284" t="s">
        <v>15</v>
      </c>
      <c r="D284" s="52">
        <v>791</v>
      </c>
      <c r="E284" s="52">
        <v>126</v>
      </c>
      <c r="F284" s="52">
        <v>665</v>
      </c>
      <c r="G284" s="52"/>
      <c r="H284" s="52"/>
      <c r="I284" s="52"/>
      <c r="J284" s="52"/>
      <c r="K284" s="52"/>
      <c r="L284" s="52"/>
      <c r="M284" s="52"/>
      <c r="N284" s="52"/>
      <c r="O284" s="52">
        <v>40</v>
      </c>
      <c r="P284" s="52">
        <v>40</v>
      </c>
      <c r="Q284" s="52">
        <v>40</v>
      </c>
      <c r="R284" s="52">
        <v>40</v>
      </c>
      <c r="S284" s="52">
        <v>40</v>
      </c>
      <c r="T284" s="52">
        <v>40</v>
      </c>
      <c r="U284" s="52">
        <v>40</v>
      </c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</row>
    <row r="285" spans="1:32" x14ac:dyDescent="0.2">
      <c r="A285" s="42" t="s">
        <v>114</v>
      </c>
      <c r="B285" s="42" t="s">
        <v>12</v>
      </c>
      <c r="C285" t="s">
        <v>14</v>
      </c>
      <c r="D285" s="52">
        <v>175</v>
      </c>
      <c r="E285" s="52">
        <v>33</v>
      </c>
      <c r="F285" s="52">
        <v>142</v>
      </c>
      <c r="G285" s="52">
        <v>100</v>
      </c>
      <c r="H285" s="52">
        <v>100</v>
      </c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</row>
    <row r="286" spans="1:32" x14ac:dyDescent="0.2">
      <c r="A286" s="42" t="s">
        <v>114</v>
      </c>
      <c r="B286" s="42" t="s">
        <v>22</v>
      </c>
      <c r="C286" t="s">
        <v>7</v>
      </c>
      <c r="D286" s="52">
        <v>128</v>
      </c>
      <c r="E286" s="52">
        <v>7</v>
      </c>
      <c r="F286" s="52">
        <v>121</v>
      </c>
      <c r="G286" s="52"/>
      <c r="H286" s="52"/>
      <c r="I286" s="52"/>
      <c r="J286" s="52">
        <v>90</v>
      </c>
      <c r="K286" s="52">
        <v>90</v>
      </c>
      <c r="L286" s="52">
        <v>90</v>
      </c>
      <c r="M286" s="52">
        <v>90</v>
      </c>
      <c r="N286" s="52">
        <v>90</v>
      </c>
      <c r="O286" s="52">
        <v>90</v>
      </c>
      <c r="P286" s="52">
        <v>90</v>
      </c>
      <c r="Q286" s="52">
        <v>90</v>
      </c>
      <c r="R286" s="52">
        <v>90</v>
      </c>
      <c r="S286" s="52">
        <v>90</v>
      </c>
      <c r="T286" s="52">
        <v>90</v>
      </c>
      <c r="U286" s="52">
        <v>90</v>
      </c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</row>
    <row r="287" spans="1:32" x14ac:dyDescent="0.2">
      <c r="A287" s="42" t="s">
        <v>114</v>
      </c>
      <c r="B287" s="42" t="s">
        <v>22</v>
      </c>
      <c r="C287" t="s">
        <v>8</v>
      </c>
      <c r="D287" s="52">
        <v>190</v>
      </c>
      <c r="E287" s="52">
        <v>14</v>
      </c>
      <c r="F287" s="52">
        <v>176</v>
      </c>
      <c r="G287" s="52"/>
      <c r="H287" s="52"/>
      <c r="I287" s="52"/>
      <c r="J287" s="52">
        <v>40</v>
      </c>
      <c r="K287" s="52">
        <v>40</v>
      </c>
      <c r="L287" s="52">
        <v>40</v>
      </c>
      <c r="M287" s="52">
        <v>40</v>
      </c>
      <c r="N287" s="52">
        <v>40</v>
      </c>
      <c r="O287" s="52">
        <v>40</v>
      </c>
      <c r="P287" s="52">
        <v>40</v>
      </c>
      <c r="Q287" s="52">
        <v>40</v>
      </c>
      <c r="R287" s="52">
        <v>40</v>
      </c>
      <c r="S287" s="52">
        <v>40</v>
      </c>
      <c r="T287" s="52">
        <v>40</v>
      </c>
      <c r="U287" s="52">
        <v>40</v>
      </c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</row>
    <row r="288" spans="1:32" x14ac:dyDescent="0.2">
      <c r="A288" s="42" t="s">
        <v>114</v>
      </c>
      <c r="B288" s="42" t="s">
        <v>22</v>
      </c>
      <c r="C288" t="s">
        <v>11</v>
      </c>
      <c r="D288" s="52">
        <v>447</v>
      </c>
      <c r="E288" s="52">
        <v>18</v>
      </c>
      <c r="F288" s="52">
        <v>429</v>
      </c>
      <c r="G288" s="52"/>
      <c r="H288" s="52"/>
      <c r="I288" s="52"/>
      <c r="J288" s="52">
        <v>100</v>
      </c>
      <c r="K288" s="52">
        <v>100</v>
      </c>
      <c r="L288" s="52">
        <v>100</v>
      </c>
      <c r="M288" s="52">
        <v>100</v>
      </c>
      <c r="N288" s="52">
        <v>100</v>
      </c>
      <c r="O288" s="52">
        <v>100</v>
      </c>
      <c r="P288" s="52">
        <v>100</v>
      </c>
      <c r="Q288" s="52">
        <v>100</v>
      </c>
      <c r="R288" s="52">
        <v>100</v>
      </c>
      <c r="S288" s="52">
        <v>100</v>
      </c>
      <c r="T288" s="52">
        <v>100</v>
      </c>
      <c r="U288" s="52">
        <v>100</v>
      </c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</row>
    <row r="289" spans="1:32" x14ac:dyDescent="0.2">
      <c r="A289" s="42" t="s">
        <v>114</v>
      </c>
      <c r="B289" s="42" t="s">
        <v>22</v>
      </c>
      <c r="C289" t="s">
        <v>12</v>
      </c>
      <c r="D289" s="52">
        <v>826</v>
      </c>
      <c r="E289" s="52">
        <v>69</v>
      </c>
      <c r="F289" s="52">
        <v>757</v>
      </c>
      <c r="G289" s="52"/>
      <c r="H289" s="52"/>
      <c r="I289" s="52"/>
      <c r="J289" s="52"/>
      <c r="K289" s="52"/>
      <c r="L289" s="52"/>
      <c r="M289" s="52"/>
      <c r="N289" s="52">
        <v>10</v>
      </c>
      <c r="O289" s="52">
        <v>15</v>
      </c>
      <c r="P289" s="52">
        <v>20</v>
      </c>
      <c r="Q289" s="52">
        <v>20</v>
      </c>
      <c r="R289" s="52">
        <v>20</v>
      </c>
      <c r="S289" s="52">
        <v>20</v>
      </c>
      <c r="T289" s="52">
        <v>20</v>
      </c>
      <c r="U289" s="52">
        <v>20</v>
      </c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</row>
    <row r="290" spans="1:32" x14ac:dyDescent="0.2">
      <c r="A290" s="42" t="s">
        <v>114</v>
      </c>
      <c r="B290" s="42" t="s">
        <v>22</v>
      </c>
      <c r="C290" t="s">
        <v>14</v>
      </c>
      <c r="D290" s="52">
        <v>264</v>
      </c>
      <c r="E290" s="52">
        <v>27</v>
      </c>
      <c r="F290" s="52">
        <v>237</v>
      </c>
      <c r="G290" s="52">
        <v>100</v>
      </c>
      <c r="H290" s="52">
        <v>100</v>
      </c>
      <c r="I290" s="52">
        <v>100</v>
      </c>
      <c r="J290" s="52">
        <v>100</v>
      </c>
      <c r="K290" s="52">
        <v>100</v>
      </c>
      <c r="L290" s="52">
        <v>100</v>
      </c>
      <c r="M290" s="52">
        <v>100</v>
      </c>
      <c r="N290" s="52">
        <v>100</v>
      </c>
      <c r="O290" s="52">
        <v>100</v>
      </c>
      <c r="P290" s="52">
        <v>100</v>
      </c>
      <c r="Q290" s="52">
        <v>100</v>
      </c>
      <c r="R290" s="52">
        <v>100</v>
      </c>
      <c r="S290" s="52">
        <v>100</v>
      </c>
      <c r="T290" s="52">
        <v>100</v>
      </c>
      <c r="U290" s="52">
        <v>100</v>
      </c>
      <c r="V290" s="52">
        <v>100</v>
      </c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</row>
    <row r="291" spans="1:32" x14ac:dyDescent="0.2">
      <c r="A291" s="42" t="s">
        <v>114</v>
      </c>
      <c r="B291" s="42" t="s">
        <v>22</v>
      </c>
      <c r="C291" t="s">
        <v>15</v>
      </c>
      <c r="D291" s="52">
        <v>802</v>
      </c>
      <c r="E291" s="52"/>
      <c r="F291" s="52">
        <v>802</v>
      </c>
      <c r="G291" s="52"/>
      <c r="H291" s="52"/>
      <c r="I291" s="52"/>
      <c r="J291" s="52"/>
      <c r="K291" s="52"/>
      <c r="L291" s="52"/>
      <c r="M291" s="52"/>
      <c r="N291" s="52"/>
      <c r="O291" s="52">
        <v>90</v>
      </c>
      <c r="P291" s="52">
        <v>90</v>
      </c>
      <c r="Q291" s="52">
        <v>90</v>
      </c>
      <c r="R291" s="52">
        <v>90</v>
      </c>
      <c r="S291" s="52">
        <v>90</v>
      </c>
      <c r="T291" s="52">
        <v>90</v>
      </c>
      <c r="U291" s="52">
        <v>90</v>
      </c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</row>
    <row r="292" spans="1:32" x14ac:dyDescent="0.2">
      <c r="A292" s="42" t="s">
        <v>114</v>
      </c>
      <c r="B292" s="42" t="s">
        <v>15</v>
      </c>
      <c r="C292" t="s">
        <v>10</v>
      </c>
      <c r="D292" s="52">
        <v>227</v>
      </c>
      <c r="E292" s="52">
        <v>26</v>
      </c>
      <c r="F292" s="52">
        <v>201</v>
      </c>
      <c r="G292" s="52"/>
      <c r="H292" s="52"/>
      <c r="I292" s="52"/>
      <c r="J292" s="52">
        <v>10</v>
      </c>
      <c r="K292" s="52">
        <v>10</v>
      </c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</row>
    <row r="293" spans="1:32" x14ac:dyDescent="0.2">
      <c r="A293" s="42" t="s">
        <v>114</v>
      </c>
      <c r="B293" s="42" t="s">
        <v>15</v>
      </c>
      <c r="C293" t="s">
        <v>11</v>
      </c>
      <c r="D293" s="52">
        <v>547</v>
      </c>
      <c r="E293" s="52">
        <v>65</v>
      </c>
      <c r="F293" s="52">
        <v>482</v>
      </c>
      <c r="G293" s="52"/>
      <c r="H293" s="52"/>
      <c r="I293" s="52"/>
      <c r="J293" s="52">
        <v>10</v>
      </c>
      <c r="K293" s="52">
        <v>10</v>
      </c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</row>
    <row r="294" spans="1:32" x14ac:dyDescent="0.2">
      <c r="A294" s="42" t="s">
        <v>114</v>
      </c>
      <c r="B294" s="42" t="s">
        <v>15</v>
      </c>
      <c r="C294" t="s">
        <v>27</v>
      </c>
      <c r="D294" s="52">
        <v>96</v>
      </c>
      <c r="E294" s="52"/>
      <c r="F294" s="52">
        <v>96</v>
      </c>
      <c r="G294" s="52"/>
      <c r="H294" s="52"/>
      <c r="I294" s="52"/>
      <c r="J294" s="52">
        <v>50</v>
      </c>
      <c r="K294" s="52">
        <v>50</v>
      </c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</row>
    <row r="295" spans="1:32" x14ac:dyDescent="0.2">
      <c r="A295" s="42" t="s">
        <v>114</v>
      </c>
      <c r="B295" s="42" t="s">
        <v>15</v>
      </c>
      <c r="C295" t="s">
        <v>14</v>
      </c>
      <c r="D295" s="52">
        <v>244</v>
      </c>
      <c r="E295" s="52">
        <v>29</v>
      </c>
      <c r="F295" s="52">
        <v>215</v>
      </c>
      <c r="G295" s="52">
        <v>100</v>
      </c>
      <c r="H295" s="52">
        <v>100</v>
      </c>
      <c r="I295" s="52">
        <v>100</v>
      </c>
      <c r="J295" s="52">
        <v>100</v>
      </c>
      <c r="K295" s="52">
        <v>100</v>
      </c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</row>
    <row r="296" spans="1:32" x14ac:dyDescent="0.2">
      <c r="A296" s="42"/>
    </row>
    <row r="297" spans="1:32" x14ac:dyDescent="0.2">
      <c r="A297" s="42"/>
    </row>
    <row r="298" spans="1:32" x14ac:dyDescent="0.2">
      <c r="A298" s="42"/>
    </row>
    <row r="299" spans="1:32" x14ac:dyDescent="0.2">
      <c r="A299" s="42"/>
    </row>
    <row r="300" spans="1:32" x14ac:dyDescent="0.2">
      <c r="A300" s="42"/>
    </row>
    <row r="301" spans="1:32" x14ac:dyDescent="0.2">
      <c r="A301" s="42"/>
    </row>
    <row r="302" spans="1:32" x14ac:dyDescent="0.2">
      <c r="A302" s="42"/>
    </row>
    <row r="303" spans="1:32" x14ac:dyDescent="0.2">
      <c r="A303" s="42"/>
    </row>
    <row r="304" spans="1:32" x14ac:dyDescent="0.2">
      <c r="A304" s="42"/>
    </row>
    <row r="305" spans="1:1" x14ac:dyDescent="0.2">
      <c r="A305" s="42"/>
    </row>
    <row r="306" spans="1:1" x14ac:dyDescent="0.2">
      <c r="A306" s="42"/>
    </row>
    <row r="307" spans="1:1" x14ac:dyDescent="0.2">
      <c r="A307" s="42"/>
    </row>
    <row r="308" spans="1:1" x14ac:dyDescent="0.2">
      <c r="A308" s="42"/>
    </row>
    <row r="309" spans="1:1" x14ac:dyDescent="0.2">
      <c r="A309" s="42"/>
    </row>
    <row r="310" spans="1:1" x14ac:dyDescent="0.2">
      <c r="A310" s="42"/>
    </row>
    <row r="311" spans="1:1" x14ac:dyDescent="0.2">
      <c r="A311" s="42"/>
    </row>
    <row r="312" spans="1:1" x14ac:dyDescent="0.2">
      <c r="A312" s="42"/>
    </row>
    <row r="313" spans="1:1" x14ac:dyDescent="0.2">
      <c r="A313" s="42"/>
    </row>
    <row r="314" spans="1:1" x14ac:dyDescent="0.2">
      <c r="A314" s="42"/>
    </row>
    <row r="315" spans="1:1" x14ac:dyDescent="0.2">
      <c r="A315" s="42"/>
    </row>
    <row r="316" spans="1:1" x14ac:dyDescent="0.2">
      <c r="A316" s="42"/>
    </row>
    <row r="317" spans="1:1" x14ac:dyDescent="0.2">
      <c r="A317" s="42"/>
    </row>
    <row r="318" spans="1:1" x14ac:dyDescent="0.2">
      <c r="A318" s="42"/>
    </row>
    <row r="319" spans="1:1" x14ac:dyDescent="0.2">
      <c r="A319" s="42"/>
    </row>
    <row r="320" spans="1:1" x14ac:dyDescent="0.2">
      <c r="A320" s="42"/>
    </row>
    <row r="321" spans="1:1" x14ac:dyDescent="0.2">
      <c r="A321" s="42"/>
    </row>
    <row r="322" spans="1:1" x14ac:dyDescent="0.2">
      <c r="A322" s="42"/>
    </row>
    <row r="323" spans="1:1" x14ac:dyDescent="0.2">
      <c r="A323" s="42"/>
    </row>
    <row r="324" spans="1:1" x14ac:dyDescent="0.2">
      <c r="A324" s="42"/>
    </row>
    <row r="325" spans="1:1" x14ac:dyDescent="0.2">
      <c r="A325" s="42"/>
    </row>
    <row r="326" spans="1:1" x14ac:dyDescent="0.2">
      <c r="A326" s="42"/>
    </row>
    <row r="327" spans="1:1" x14ac:dyDescent="0.2">
      <c r="A327" s="42"/>
    </row>
    <row r="328" spans="1:1" x14ac:dyDescent="0.2">
      <c r="A328" s="42"/>
    </row>
    <row r="329" spans="1:1" x14ac:dyDescent="0.2">
      <c r="A329" s="42"/>
    </row>
    <row r="330" spans="1:1" x14ac:dyDescent="0.2">
      <c r="A330" s="42"/>
    </row>
    <row r="331" spans="1:1" x14ac:dyDescent="0.2">
      <c r="A331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Route1</vt:lpstr>
      <vt:lpstr>Pivot_sum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Maillard</dc:creator>
  <cp:lastModifiedBy>Boris Maillard</cp:lastModifiedBy>
  <dcterms:created xsi:type="dcterms:W3CDTF">2019-03-29T00:36:48Z</dcterms:created>
  <dcterms:modified xsi:type="dcterms:W3CDTF">2019-04-10T15:10:08Z</dcterms:modified>
</cp:coreProperties>
</file>