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ris Torres\sprint\"/>
    </mc:Choice>
  </mc:AlternateContent>
  <bookViews>
    <workbookView xWindow="0" yWindow="0" windowWidth="23040" windowHeight="9384"/>
  </bookViews>
  <sheets>
    <sheet name="Config" sheetId="2" r:id="rId1"/>
    <sheet name="Datos" sheetId="3" r:id="rId2"/>
    <sheet name="Gráficos" sheetId="4" r:id="rId3"/>
    <sheet name="Hoja1" sheetId="5" r:id="rId4"/>
  </sheets>
  <calcPr calcId="152511"/>
</workbook>
</file>

<file path=xl/calcChain.xml><?xml version="1.0" encoding="utf-8"?>
<calcChain xmlns="http://schemas.openxmlformats.org/spreadsheetml/2006/main">
  <c r="A69" i="4" l="1"/>
  <c r="Y69" i="4" s="1"/>
  <c r="V68" i="4"/>
  <c r="S68" i="4"/>
  <c r="R68" i="4"/>
  <c r="N68" i="4"/>
  <c r="K68" i="4"/>
  <c r="J68" i="4"/>
  <c r="F68" i="4"/>
  <c r="C68" i="4"/>
  <c r="B68" i="4"/>
  <c r="A68" i="4"/>
  <c r="Y68" i="4" s="1"/>
  <c r="W67" i="4"/>
  <c r="T67" i="4"/>
  <c r="S67" i="4"/>
  <c r="R67" i="4"/>
  <c r="O67" i="4"/>
  <c r="L67" i="4"/>
  <c r="K67" i="4"/>
  <c r="J67" i="4"/>
  <c r="G67" i="4"/>
  <c r="D67" i="4"/>
  <c r="C67" i="4"/>
  <c r="B67" i="4"/>
  <c r="A67" i="4"/>
  <c r="Y67" i="4" s="1"/>
  <c r="X66" i="4"/>
  <c r="U66" i="4"/>
  <c r="T66" i="4"/>
  <c r="S66" i="4"/>
  <c r="R66" i="4"/>
  <c r="P66" i="4"/>
  <c r="M66" i="4"/>
  <c r="L66" i="4"/>
  <c r="K66" i="4"/>
  <c r="J66" i="4"/>
  <c r="H66" i="4"/>
  <c r="E66" i="4"/>
  <c r="D66" i="4"/>
  <c r="C66" i="4"/>
  <c r="B66" i="4"/>
  <c r="A66" i="4"/>
  <c r="Y66" i="4" s="1"/>
  <c r="A65" i="4"/>
  <c r="U65" i="4" s="1"/>
  <c r="W64" i="4"/>
  <c r="V64" i="4"/>
  <c r="U64" i="4"/>
  <c r="T64" i="4"/>
  <c r="S64" i="4"/>
  <c r="R64" i="4"/>
  <c r="O64" i="4"/>
  <c r="N64" i="4"/>
  <c r="M64" i="4"/>
  <c r="L64" i="4"/>
  <c r="K64" i="4"/>
  <c r="J64" i="4"/>
  <c r="G64" i="4"/>
  <c r="F64" i="4"/>
  <c r="E64" i="4"/>
  <c r="D64" i="4"/>
  <c r="C64" i="4"/>
  <c r="B64" i="4"/>
  <c r="A64" i="4"/>
  <c r="Y64" i="4" s="1"/>
  <c r="X63" i="4"/>
  <c r="W63" i="4"/>
  <c r="V63" i="4"/>
  <c r="U63" i="4"/>
  <c r="T63" i="4"/>
  <c r="S63" i="4"/>
  <c r="R63" i="4"/>
  <c r="P63" i="4"/>
  <c r="O63" i="4"/>
  <c r="N63" i="4"/>
  <c r="M63" i="4"/>
  <c r="L63" i="4"/>
  <c r="K63" i="4"/>
  <c r="J63" i="4"/>
  <c r="H63" i="4"/>
  <c r="G63" i="4"/>
  <c r="F63" i="4"/>
  <c r="E63" i="4"/>
  <c r="D63" i="4"/>
  <c r="C63" i="4"/>
  <c r="B63" i="4"/>
  <c r="A63" i="4"/>
  <c r="Y63" i="4" s="1"/>
  <c r="W62" i="4"/>
  <c r="V62" i="4"/>
  <c r="U62" i="4"/>
  <c r="T62" i="4"/>
  <c r="S62" i="4"/>
  <c r="O62" i="4"/>
  <c r="N62" i="4"/>
  <c r="M62" i="4"/>
  <c r="L62" i="4"/>
  <c r="K62" i="4"/>
  <c r="G62" i="4"/>
  <c r="F62" i="4"/>
  <c r="E62" i="4"/>
  <c r="D62" i="4"/>
  <c r="C62" i="4"/>
  <c r="A62" i="4"/>
  <c r="X62" i="4" s="1"/>
  <c r="X61" i="4"/>
  <c r="W61" i="4"/>
  <c r="V61" i="4"/>
  <c r="U61" i="4"/>
  <c r="T61" i="4"/>
  <c r="R61" i="4"/>
  <c r="P61" i="4"/>
  <c r="O61" i="4"/>
  <c r="N61" i="4"/>
  <c r="M61" i="4"/>
  <c r="L61" i="4"/>
  <c r="J61" i="4"/>
  <c r="H61" i="4"/>
  <c r="G61" i="4"/>
  <c r="F61" i="4"/>
  <c r="E61" i="4"/>
  <c r="D61" i="4"/>
  <c r="B61" i="4"/>
  <c r="A61" i="4"/>
  <c r="Y61" i="4" s="1"/>
  <c r="W60" i="4"/>
  <c r="V60" i="4"/>
  <c r="O60" i="4"/>
  <c r="N60" i="4"/>
  <c r="G60" i="4"/>
  <c r="F60" i="4"/>
  <c r="A60" i="4"/>
  <c r="R60" i="4" s="1"/>
  <c r="A59" i="4"/>
  <c r="S59" i="4" s="1"/>
  <c r="A58" i="4"/>
  <c r="T58" i="4" s="1"/>
  <c r="V3" i="4"/>
  <c r="T3" i="4"/>
  <c r="R3" i="4"/>
  <c r="B3" i="4"/>
  <c r="AO9" i="3"/>
  <c r="AN9" i="3"/>
  <c r="AM9" i="3"/>
  <c r="AO8" i="3"/>
  <c r="AN8" i="3"/>
  <c r="AM8" i="3"/>
  <c r="AO7" i="3"/>
  <c r="AN7" i="3"/>
  <c r="AM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AO6" i="3"/>
  <c r="AN6" i="3"/>
  <c r="AM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H5" i="3"/>
  <c r="I5" i="3" s="1"/>
  <c r="H4" i="3"/>
  <c r="E4" i="3"/>
  <c r="D4" i="3"/>
  <c r="C4" i="3"/>
  <c r="X59" i="4" l="1"/>
  <c r="P59" i="4"/>
  <c r="W59" i="4"/>
  <c r="H59" i="4"/>
  <c r="G59" i="4"/>
  <c r="O59" i="4"/>
  <c r="H58" i="4"/>
  <c r="P58" i="4"/>
  <c r="X58" i="4"/>
  <c r="I4" i="3"/>
  <c r="C57" i="4"/>
  <c r="J5" i="3"/>
  <c r="I65" i="4"/>
  <c r="Q65" i="4"/>
  <c r="Y65" i="4"/>
  <c r="Y58" i="4"/>
  <c r="B59" i="4"/>
  <c r="E58" i="4"/>
  <c r="M58" i="4"/>
  <c r="U58" i="4"/>
  <c r="D59" i="4"/>
  <c r="L59" i="4"/>
  <c r="T59" i="4"/>
  <c r="C60" i="4"/>
  <c r="K60" i="4"/>
  <c r="S60" i="4"/>
  <c r="I62" i="4"/>
  <c r="Q62" i="4"/>
  <c r="Y62" i="4"/>
  <c r="F65" i="4"/>
  <c r="N65" i="4"/>
  <c r="V65" i="4"/>
  <c r="B69" i="4"/>
  <c r="J69" i="4"/>
  <c r="R69" i="4"/>
  <c r="F58" i="4"/>
  <c r="N58" i="4"/>
  <c r="V58" i="4"/>
  <c r="E59" i="4"/>
  <c r="M59" i="4"/>
  <c r="U59" i="4"/>
  <c r="D60" i="4"/>
  <c r="L60" i="4"/>
  <c r="T60" i="4"/>
  <c r="C61" i="4"/>
  <c r="K61" i="4"/>
  <c r="S61" i="4"/>
  <c r="B62" i="4"/>
  <c r="J62" i="4"/>
  <c r="R62" i="4"/>
  <c r="I63" i="4"/>
  <c r="Q63" i="4"/>
  <c r="H64" i="4"/>
  <c r="P64" i="4"/>
  <c r="X64" i="4"/>
  <c r="G65" i="4"/>
  <c r="O65" i="4"/>
  <c r="W65" i="4"/>
  <c r="F66" i="4"/>
  <c r="N66" i="4"/>
  <c r="V66" i="4"/>
  <c r="E67" i="4"/>
  <c r="M67" i="4"/>
  <c r="U67" i="4"/>
  <c r="D68" i="4"/>
  <c r="L68" i="4"/>
  <c r="T68" i="4"/>
  <c r="C69" i="4"/>
  <c r="K69" i="4"/>
  <c r="S69" i="4"/>
  <c r="G58" i="4"/>
  <c r="O58" i="4"/>
  <c r="W58" i="4"/>
  <c r="F59" i="4"/>
  <c r="N59" i="4"/>
  <c r="V59" i="4"/>
  <c r="E60" i="4"/>
  <c r="M60" i="4"/>
  <c r="U60" i="4"/>
  <c r="I64" i="4"/>
  <c r="Q64" i="4"/>
  <c r="H65" i="4"/>
  <c r="P65" i="4"/>
  <c r="X65" i="4"/>
  <c r="G66" i="4"/>
  <c r="O66" i="4"/>
  <c r="W66" i="4"/>
  <c r="F67" i="4"/>
  <c r="N67" i="4"/>
  <c r="V67" i="4"/>
  <c r="E68" i="4"/>
  <c r="M68" i="4"/>
  <c r="U68" i="4"/>
  <c r="D69" i="4"/>
  <c r="L69" i="4"/>
  <c r="T69" i="4"/>
  <c r="E69" i="4"/>
  <c r="M69" i="4"/>
  <c r="U69" i="4"/>
  <c r="B65" i="4"/>
  <c r="J65" i="4"/>
  <c r="R65" i="4"/>
  <c r="I66" i="4"/>
  <c r="Q66" i="4"/>
  <c r="H67" i="4"/>
  <c r="P67" i="4"/>
  <c r="X67" i="4"/>
  <c r="G68" i="4"/>
  <c r="O68" i="4"/>
  <c r="W68" i="4"/>
  <c r="F69" i="4"/>
  <c r="N69" i="4"/>
  <c r="V69" i="4"/>
  <c r="Q58" i="4"/>
  <c r="B58" i="4"/>
  <c r="J58" i="4"/>
  <c r="R58" i="4"/>
  <c r="I59" i="4"/>
  <c r="Q59" i="4"/>
  <c r="Y59" i="4"/>
  <c r="H60" i="4"/>
  <c r="P60" i="4"/>
  <c r="X60" i="4"/>
  <c r="C65" i="4"/>
  <c r="K65" i="4"/>
  <c r="S65" i="4"/>
  <c r="I67" i="4"/>
  <c r="Q67" i="4"/>
  <c r="H68" i="4"/>
  <c r="P68" i="4"/>
  <c r="X68" i="4"/>
  <c r="G69" i="4"/>
  <c r="O69" i="4"/>
  <c r="W69" i="4"/>
  <c r="C58" i="4"/>
  <c r="K58" i="4"/>
  <c r="J59" i="4"/>
  <c r="R59" i="4"/>
  <c r="I60" i="4"/>
  <c r="Q60" i="4"/>
  <c r="Y60" i="4"/>
  <c r="D65" i="4"/>
  <c r="L65" i="4"/>
  <c r="T65" i="4"/>
  <c r="I68" i="4"/>
  <c r="Q68" i="4"/>
  <c r="H69" i="4"/>
  <c r="P69" i="4"/>
  <c r="X69" i="4"/>
  <c r="B57" i="4"/>
  <c r="I58" i="4"/>
  <c r="S58" i="4"/>
  <c r="D58" i="4"/>
  <c r="L58" i="4"/>
  <c r="C59" i="4"/>
  <c r="K59" i="4"/>
  <c r="B60" i="4"/>
  <c r="J60" i="4"/>
  <c r="I61" i="4"/>
  <c r="Q61" i="4"/>
  <c r="H62" i="4"/>
  <c r="P62" i="4"/>
  <c r="E65" i="4"/>
  <c r="M65" i="4"/>
  <c r="I69" i="4"/>
  <c r="Q69" i="4"/>
  <c r="K5" i="3" l="1"/>
  <c r="D57" i="4"/>
  <c r="J4" i="3"/>
  <c r="E57" i="4" l="1"/>
  <c r="K4" i="3"/>
  <c r="L5" i="3"/>
  <c r="M5" i="3" l="1"/>
  <c r="F57" i="4"/>
  <c r="L4" i="3"/>
  <c r="N5" i="3" l="1"/>
  <c r="G57" i="4"/>
  <c r="M4" i="3"/>
  <c r="O5" i="3" l="1"/>
  <c r="H57" i="4"/>
  <c r="N4" i="3"/>
  <c r="I57" i="4" l="1"/>
  <c r="O4" i="3"/>
  <c r="P5" i="3"/>
  <c r="P4" i="3" l="1"/>
  <c r="J57" i="4"/>
  <c r="Q5" i="3"/>
  <c r="Q4" i="3" l="1"/>
  <c r="K57" i="4"/>
  <c r="R5" i="3"/>
  <c r="S5" i="3" l="1"/>
  <c r="L57" i="4"/>
  <c r="R4" i="3"/>
  <c r="M57" i="4" l="1"/>
  <c r="S4" i="3"/>
  <c r="T5" i="3"/>
  <c r="U5" i="3" l="1"/>
  <c r="N57" i="4"/>
  <c r="T4" i="3"/>
  <c r="V5" i="3" l="1"/>
  <c r="O57" i="4"/>
  <c r="U4" i="3"/>
  <c r="W5" i="3" l="1"/>
  <c r="P57" i="4"/>
  <c r="V4" i="3"/>
  <c r="X5" i="3" l="1"/>
  <c r="Q57" i="4"/>
  <c r="W4" i="3"/>
  <c r="Y5" i="3" l="1"/>
  <c r="X4" i="3"/>
  <c r="R57" i="4"/>
  <c r="Z5" i="3" l="1"/>
  <c r="Y4" i="3"/>
  <c r="S57" i="4"/>
  <c r="AA5" i="3" l="1"/>
  <c r="Z4" i="3"/>
  <c r="T57" i="4"/>
  <c r="U57" i="4" l="1"/>
  <c r="AA4" i="3"/>
  <c r="AB5" i="3"/>
  <c r="AC5" i="3" l="1"/>
  <c r="V57" i="4"/>
  <c r="AB4" i="3"/>
  <c r="AD5" i="3" l="1"/>
  <c r="W57" i="4"/>
  <c r="AC4" i="3"/>
  <c r="AE5" i="3" l="1"/>
  <c r="X57" i="4"/>
  <c r="AD4" i="3"/>
  <c r="Y57" i="4" l="1"/>
  <c r="AE4" i="3"/>
</calcChain>
</file>

<file path=xl/sharedStrings.xml><?xml version="1.0" encoding="utf-8"?>
<sst xmlns="http://schemas.openxmlformats.org/spreadsheetml/2006/main" count="55" uniqueCount="46">
  <si>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</si>
  <si>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</si>
  <si>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</si>
  <si>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</si>
  <si>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</si>
  <si>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</si>
  <si>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</si>
  <si>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</si>
  <si>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</si>
  <si>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</si>
  <si>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</si>
  <si>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</si>
  <si>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</si>
  <si>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</si>
  <si>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Base de Datos</t>
  </si>
  <si>
    <t>Terminada</t>
  </si>
  <si>
    <t>Pruebas</t>
  </si>
  <si>
    <t>Eliminada</t>
  </si>
  <si>
    <t>Reunión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</si>
  <si>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</si>
  <si>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</si>
  <si>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</si>
  <si>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</si>
  <si>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</si>
  <si>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</si>
  <si>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</si>
  <si>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</si>
  <si>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</si>
  <si>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</si>
  <si>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</si>
  <si>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</si>
  <si>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</si>
  <si>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Si el libro se guarda o se abre en un formato de archivo de una versión anterior de Microsoft Excel, las características indicadas no estarán disponibles.</t>
  </si>
  <si>
    <t>Pérdida menor de fidelidad</t>
  </si>
  <si>
    <t>Nº de apariciones</t>
  </si>
  <si>
    <t>Versión</t>
  </si>
  <si>
    <t>Algunas celdas o estilos de este libro contienen un formato no admitido en el formato de archivo seleccionado. Estos formatos se convertirán al formato más cercano disponible.</t>
  </si>
  <si>
    <t>Excel 97-2003</t>
  </si>
  <si>
    <t>Boris Torres</t>
  </si>
  <si>
    <t>Proceso app móvil de cálculo de operaciones semi complejas</t>
  </si>
  <si>
    <t>HT_04</t>
  </si>
  <si>
    <t>HT_05</t>
  </si>
  <si>
    <t>Como desarrollador necesito crear la interfaz para la operación de Noticias y codificar su funcionalidad</t>
  </si>
  <si>
    <t>Como desarrollador necesito crear la interfaz para la operación de Raices dinámicas, pantalla de respuesta y codificar su funcionalidad</t>
  </si>
  <si>
    <t>Informe de compatibilidad para Sprint 3</t>
  </si>
  <si>
    <t>Ejecutado el 26/12/2023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</si>
</sst>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[$-C0A]d\-mmm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 vertical="justify" textRotation="90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right" vertical="justify"/>
    </xf>
    <xf numFmtId="164" fontId="0" fillId="0" borderId="0" xfId="0" applyNumberFormat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 applyAlignment="1">
      <alignment textRotation="90"/>
    </xf>
    <xf numFmtId="49" fontId="1" fillId="3" borderId="0" xfId="0" applyNumberFormat="1" applyFont="1" applyFill="1"/>
    <xf numFmtId="1" fontId="1" fillId="3" borderId="0" xfId="0" applyNumberFormat="1" applyFont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justify" textRotation="90"/>
    </xf>
    <xf numFmtId="1" fontId="0" fillId="4" borderId="2" xfId="0" applyNumberFormat="1" applyFill="1" applyBorder="1" applyAlignment="1">
      <alignment horizontal="right" vertical="justify"/>
    </xf>
    <xf numFmtId="0" fontId="1" fillId="4" borderId="2" xfId="0" applyFont="1" applyFill="1" applyBorder="1"/>
    <xf numFmtId="49" fontId="6" fillId="0" borderId="3" xfId="0" applyNumberFormat="1" applyFont="1" applyBorder="1"/>
    <xf numFmtId="0" fontId="6" fillId="0" borderId="2" xfId="0" applyFont="1" applyBorder="1"/>
    <xf numFmtId="0" fontId="2" fillId="2" borderId="0" xfId="0" applyFont="1" applyFill="1" applyAlignment="1">
      <alignment horizontal="left"/>
    </xf>
    <xf numFmtId="0" fontId="7" fillId="0" borderId="2" xfId="0" applyFont="1" applyBorder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hidden="1"/>
    </xf>
    <xf numFmtId="1" fontId="0" fillId="3" borderId="1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2" borderId="33" xfId="0" applyFill="1" applyBorder="1" applyAlignment="1" applyProtection="1">
      <alignment horizontal="center"/>
      <protection hidden="1"/>
    </xf>
    <xf numFmtId="164" fontId="0" fillId="2" borderId="28" xfId="0" applyNumberFormat="1" applyFill="1" applyBorder="1" applyAlignment="1" applyProtection="1">
      <alignment horizontal="center"/>
      <protection hidden="1"/>
    </xf>
    <xf numFmtId="0" fontId="0" fillId="0" borderId="0" xfId="0" applyAlignment="1"/>
    <xf numFmtId="0" fontId="0" fillId="0" borderId="27" xfId="0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8" fillId="0" borderId="23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3"/>
  <sheetViews>
    <sheetView tabSelected="1" topLeftCell="A2" workbookViewId="0">
      <selection activeCell="D10" sqref="D10"/>
    </sheetView>
  </sheetViews>
  <sheetFormatPr baseColWidth="10" defaultRowHeight="13.2" x14ac:dyDescent="0.25"/>
  <cols>
    <col min="3" max="3" width="13.5546875" customWidth="1"/>
  </cols>
  <sheetData>
    <row r="5" spans="1:4" x14ac:dyDescent="0.25">
      <c r="A5" s="56" t="s">
        <v>0</v>
      </c>
      <c r="B5" s="57"/>
      <c r="C5" s="57"/>
      <c r="D5" s="58"/>
    </row>
    <row r="6" spans="1:4" x14ac:dyDescent="0.25">
      <c r="A6" s="59" t="s">
        <v>39</v>
      </c>
      <c r="B6" s="60"/>
      <c r="C6" s="60"/>
      <c r="D6" s="61"/>
    </row>
    <row r="8" spans="1:4" x14ac:dyDescent="0.25">
      <c r="A8" s="19" t="s">
        <v>1</v>
      </c>
      <c r="B8" s="20" t="s">
        <v>2</v>
      </c>
      <c r="C8" s="20" t="s">
        <v>3</v>
      </c>
      <c r="D8" s="21" t="s">
        <v>4</v>
      </c>
    </row>
    <row r="9" spans="1:4" x14ac:dyDescent="0.25">
      <c r="A9" s="13">
        <v>1</v>
      </c>
      <c r="B9" s="14">
        <v>45286</v>
      </c>
      <c r="C9" s="15">
        <v>5</v>
      </c>
      <c r="D9" s="13">
        <v>5</v>
      </c>
    </row>
    <row r="12" spans="1:4" x14ac:dyDescent="0.25">
      <c r="A12" s="50" t="s">
        <v>5</v>
      </c>
      <c r="B12" s="51"/>
      <c r="C12" s="52" t="s">
        <v>6</v>
      </c>
      <c r="D12" s="54" t="s">
        <v>7</v>
      </c>
    </row>
    <row r="13" spans="1:4" x14ac:dyDescent="0.25">
      <c r="A13" s="17" t="s">
        <v>8</v>
      </c>
      <c r="B13" s="18" t="s">
        <v>9</v>
      </c>
      <c r="C13" s="53"/>
      <c r="D13" s="55"/>
    </row>
    <row r="14" spans="1:4" x14ac:dyDescent="0.25">
      <c r="A14" s="9" t="s">
        <v>10</v>
      </c>
      <c r="B14" s="11" t="s">
        <v>11</v>
      </c>
      <c r="C14" s="38" t="s">
        <v>38</v>
      </c>
      <c r="D14" s="22"/>
    </row>
    <row r="15" spans="1:4" x14ac:dyDescent="0.25">
      <c r="A15" s="9" t="s">
        <v>12</v>
      </c>
      <c r="B15" s="11" t="s">
        <v>13</v>
      </c>
      <c r="C15" s="9"/>
      <c r="D15" s="22"/>
    </row>
    <row r="16" spans="1:4" x14ac:dyDescent="0.25">
      <c r="A16" s="9" t="s">
        <v>14</v>
      </c>
      <c r="B16" s="11" t="s">
        <v>15</v>
      </c>
      <c r="C16" s="9"/>
      <c r="D16" s="22"/>
    </row>
    <row r="17" spans="1:7" x14ac:dyDescent="0.25">
      <c r="A17" s="9" t="s">
        <v>16</v>
      </c>
      <c r="B17" s="11" t="s">
        <v>17</v>
      </c>
      <c r="C17" s="9"/>
      <c r="D17" s="22"/>
    </row>
    <row r="18" spans="1:7" x14ac:dyDescent="0.25">
      <c r="A18" s="9" t="s">
        <v>18</v>
      </c>
      <c r="B18" s="11"/>
      <c r="C18" s="9"/>
      <c r="D18" s="22"/>
    </row>
    <row r="19" spans="1:7" x14ac:dyDescent="0.25">
      <c r="A19" s="9"/>
      <c r="B19" s="11"/>
      <c r="C19" s="9"/>
      <c r="D19" s="22"/>
    </row>
    <row r="20" spans="1:7" x14ac:dyDescent="0.25">
      <c r="A20" s="9"/>
      <c r="B20" s="11"/>
      <c r="C20" s="9"/>
      <c r="D20" s="22"/>
    </row>
    <row r="21" spans="1:7" x14ac:dyDescent="0.25">
      <c r="A21" s="9"/>
      <c r="B21" s="11"/>
      <c r="C21" s="9"/>
      <c r="D21" s="22"/>
    </row>
    <row r="22" spans="1:7" x14ac:dyDescent="0.25">
      <c r="A22" s="9"/>
      <c r="B22" s="11"/>
      <c r="C22" s="9"/>
      <c r="D22" s="22"/>
    </row>
    <row r="23" spans="1:7" x14ac:dyDescent="0.25">
      <c r="A23" s="9"/>
      <c r="B23" s="11"/>
      <c r="C23" s="9"/>
      <c r="D23" s="22"/>
    </row>
    <row r="24" spans="1:7" x14ac:dyDescent="0.25">
      <c r="A24" s="9"/>
      <c r="B24" s="11"/>
      <c r="C24" s="9"/>
      <c r="D24" s="22"/>
    </row>
    <row r="25" spans="1:7" x14ac:dyDescent="0.25">
      <c r="A25" s="10"/>
      <c r="B25" s="12"/>
      <c r="C25" s="10"/>
      <c r="D25" s="23"/>
    </row>
    <row r="31" spans="1:7" x14ac:dyDescent="0.25">
      <c r="F31" s="8"/>
      <c r="G31" s="8"/>
    </row>
    <row r="32" spans="1:7" x14ac:dyDescent="0.25">
      <c r="F32" s="8"/>
      <c r="G32" s="8"/>
    </row>
    <row r="33" spans="6:7" x14ac:dyDescent="0.25">
      <c r="F33" s="8"/>
      <c r="G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5"/>
  <sheetViews>
    <sheetView workbookViewId="0">
      <selection activeCell="A12" sqref="A12:XFD12"/>
    </sheetView>
  </sheetViews>
  <sheetFormatPr baseColWidth="10" defaultRowHeight="13.2" x14ac:dyDescent="0.25"/>
  <cols>
    <col min="7" max="7" width="15.44140625" customWidth="1"/>
  </cols>
  <sheetData>
    <row r="3" spans="1:41" x14ac:dyDescent="0.25">
      <c r="C3" s="24" t="s">
        <v>19</v>
      </c>
      <c r="D3" s="24" t="s">
        <v>20</v>
      </c>
      <c r="E3" s="24" t="s">
        <v>21</v>
      </c>
      <c r="I3" s="16"/>
    </row>
    <row r="4" spans="1:41" x14ac:dyDescent="0.25">
      <c r="C4" s="29">
        <f>Config!A9</f>
        <v>1</v>
      </c>
      <c r="D4" s="30">
        <f>Config!B9</f>
        <v>45286</v>
      </c>
      <c r="E4" s="31">
        <f>Config!C9</f>
        <v>5</v>
      </c>
      <c r="H4" s="34" t="str">
        <f t="shared" ref="H4:AA4" si="0">IF(H5=""," ",CHOOSE(WEEKDAY(H5,2),"L","M","X","J","V","S","D"))</f>
        <v>M</v>
      </c>
      <c r="I4" s="34" t="str">
        <f t="shared" si="0"/>
        <v>X</v>
      </c>
      <c r="J4" s="34" t="str">
        <f t="shared" si="0"/>
        <v>J</v>
      </c>
      <c r="K4" s="34" t="str">
        <f t="shared" si="0"/>
        <v>V</v>
      </c>
      <c r="L4" s="34" t="str">
        <f t="shared" si="0"/>
        <v>L</v>
      </c>
      <c r="M4" s="34" t="str">
        <f t="shared" si="0"/>
        <v xml:space="preserve"> </v>
      </c>
      <c r="N4" s="34" t="str">
        <f t="shared" si="0"/>
        <v xml:space="preserve"> </v>
      </c>
      <c r="O4" s="34" t="str">
        <f t="shared" si="0"/>
        <v xml:space="preserve"> </v>
      </c>
      <c r="P4" s="34" t="str">
        <f t="shared" si="0"/>
        <v xml:space="preserve"> </v>
      </c>
      <c r="Q4" s="34" t="str">
        <f t="shared" si="0"/>
        <v xml:space="preserve"> </v>
      </c>
      <c r="R4" s="34" t="str">
        <f t="shared" si="0"/>
        <v xml:space="preserve"> </v>
      </c>
      <c r="S4" s="34" t="str">
        <f t="shared" si="0"/>
        <v xml:space="preserve"> </v>
      </c>
      <c r="T4" s="34" t="str">
        <f t="shared" si="0"/>
        <v xml:space="preserve"> </v>
      </c>
      <c r="U4" s="34" t="str">
        <f t="shared" si="0"/>
        <v xml:space="preserve"> </v>
      </c>
      <c r="V4" s="34" t="str">
        <f t="shared" si="0"/>
        <v xml:space="preserve"> </v>
      </c>
      <c r="W4" s="34" t="str">
        <f t="shared" si="0"/>
        <v xml:space="preserve"> </v>
      </c>
      <c r="X4" s="34" t="str">
        <f t="shared" si="0"/>
        <v xml:space="preserve"> </v>
      </c>
      <c r="Y4" s="34" t="str">
        <f t="shared" si="0"/>
        <v xml:space="preserve"> </v>
      </c>
      <c r="Z4" s="34" t="str">
        <f t="shared" si="0"/>
        <v xml:space="preserve"> </v>
      </c>
      <c r="AA4" s="34" t="str">
        <f t="shared" si="0"/>
        <v xml:space="preserve"> </v>
      </c>
      <c r="AB4" s="34" t="str">
        <f>IF(AB5=""," ",CHOOSE(WEEKDAY(AB5,2),"L","M","X","J","V","S","D"))</f>
        <v xml:space="preserve"> </v>
      </c>
      <c r="AC4" s="34" t="str">
        <f>IF(AC5=""," ",CHOOSE(WEEKDAY(AC5,2),"L","M","X","J","V","S","D"))</f>
        <v xml:space="preserve"> </v>
      </c>
      <c r="AD4" s="34" t="str">
        <f>IF(AD5=""," ",CHOOSE(WEEKDAY(AD5,2),"L","M","X","J","V","S","D"))</f>
        <v xml:space="preserve"> </v>
      </c>
      <c r="AE4" s="34" t="str">
        <f>IF(AE5=""," ",CHOOSE(WEEKDAY(AE5,2),"L","M","X","J","V","S","D"))</f>
        <v xml:space="preserve"> </v>
      </c>
      <c r="AF4" s="1"/>
    </row>
    <row r="5" spans="1:41" ht="36" x14ac:dyDescent="0.25">
      <c r="H5" s="35">
        <f>Config!B9</f>
        <v>45286</v>
      </c>
      <c r="I5" s="35">
        <f>IF(AND(H5&lt;WORKDAY($D$4,$E$4)-1,H5&lt;&gt;0),WORKDAY(H5,1,Config!$D$14:$D$25),"")</f>
        <v>45287</v>
      </c>
      <c r="J5" s="35">
        <f>IF(AND(I5&lt;WORKDAY($D$4,$E$4)-1,I5&lt;&gt;0),WORKDAY(I5,1,Config!$D$14:$D$25),"")</f>
        <v>45288</v>
      </c>
      <c r="K5" s="35">
        <f>IF(AND(J5&lt;WORKDAY($D$4,$E$4)-1,J5&lt;&gt;0),WORKDAY(J5,1,Config!$D$14:$D$25),"")</f>
        <v>45289</v>
      </c>
      <c r="L5" s="35">
        <f>IF(AND(K5&lt;WORKDAY($D$4,$E$4)-1,K5&lt;&gt;0),WORKDAY(K5,1,Config!$D$14:$D$25),"")</f>
        <v>45292</v>
      </c>
      <c r="M5" s="35" t="str">
        <f>IF(AND(L5&lt;WORKDAY($D$4,$E$4)-1,L5&lt;&gt;0),WORKDAY(L5,1,Config!$D$14:$D$25),"")</f>
        <v/>
      </c>
      <c r="N5" s="35" t="str">
        <f>IF(AND(M5&lt;WORKDAY($D$4,$E$4)-1,M5&lt;&gt;0),WORKDAY(M5,1,Config!$D$14:$D$25),"")</f>
        <v/>
      </c>
      <c r="O5" s="35" t="str">
        <f>IF(AND(N5&lt;WORKDAY($D$4,$E$4)-1,N5&lt;&gt;0),WORKDAY(N5,1,Config!$D$14:$D$25),"")</f>
        <v/>
      </c>
      <c r="P5" s="35" t="str">
        <f>IF(AND(O5&lt;WORKDAY($D$4,$E$4)-1,O5&lt;&gt;0),WORKDAY(O5,1,Config!$D$14:$D$25),"")</f>
        <v/>
      </c>
      <c r="Q5" s="35" t="str">
        <f>IF(AND(P5&lt;WORKDAY($D$4,$E$4)-1,P5&lt;&gt;0),WORKDAY(P5,1,Config!$D$14:$D$25),"")</f>
        <v/>
      </c>
      <c r="R5" s="35" t="str">
        <f>IF(AND(Q5&lt;WORKDAY($D$4,$E$4)-1,Q5&lt;&gt;0),WORKDAY(Q5,1,Config!$D$14:$D$25),"")</f>
        <v/>
      </c>
      <c r="S5" s="35" t="str">
        <f>IF(AND(R5&lt;WORKDAY($D$4,$E$4)-1,R5&lt;&gt;0),WORKDAY(R5,1,Config!$D$14:$D$25),"")</f>
        <v/>
      </c>
      <c r="T5" s="35" t="str">
        <f>IF(AND(S5&lt;WORKDAY($D$4,$E$4)-1,S5&lt;&gt;0),WORKDAY(S5,1,Config!$D$14:$D$25),"")</f>
        <v/>
      </c>
      <c r="U5" s="35" t="str">
        <f>IF(AND(T5&lt;WORKDAY($D$4,$E$4)-1,T5&lt;&gt;0),WORKDAY(T5,1,Config!$D$14:$D$25),"")</f>
        <v/>
      </c>
      <c r="V5" s="35" t="str">
        <f>IF(AND(U5&lt;WORKDAY($D$4,$E$4)-1,U5&lt;&gt;0),WORKDAY(U5,1,Config!$D$14:$D$25),"")</f>
        <v/>
      </c>
      <c r="W5" s="35" t="str">
        <f>IF(AND(V5&lt;WORKDAY($D$4,$E$4)-1,V5&lt;&gt;0),WORKDAY(V5,1,Config!$D$14:$D$25),"")</f>
        <v/>
      </c>
      <c r="X5" s="35" t="str">
        <f>IF(AND(W5&lt;WORKDAY($D$4,$E$4)-1,W5&lt;&gt;0),WORKDAY(W5,1,Config!$D$14:$D$25),"")</f>
        <v/>
      </c>
      <c r="Y5" s="35" t="str">
        <f>IF(AND(X5&lt;WORKDAY($D$4,$E$4)-1,X5&lt;&gt;0),WORKDAY(X5,1,Config!$D$14:$D$25),"")</f>
        <v/>
      </c>
      <c r="Z5" s="35" t="str">
        <f>IF(AND(Y5&lt;WORKDAY($D$4,$E$4)-1,Y5&lt;&gt;0),WORKDAY(Y5,1,Config!$D$14:$D$25),"")</f>
        <v/>
      </c>
      <c r="AA5" s="35" t="str">
        <f>IF(AND(Z5&lt;WORKDAY($D$4,$E$4)-1,Z5&lt;&gt;0),WORKDAY(Z5,1,Config!$D$14:$D$25),"")</f>
        <v/>
      </c>
      <c r="AB5" s="35" t="str">
        <f>IF(AND(AA5&lt;WORKDAY($D$4,$E$4)-1,AA5&lt;&gt;0),WORKDAY(AA5,1,Config!$D$14:$D$25),"")</f>
        <v/>
      </c>
      <c r="AC5" s="35" t="str">
        <f>IF(AND(AB5&lt;WORKDAY($D$4,$E$4)-1,AB5&lt;&gt;0),WORKDAY(AB5,1,Config!$D$14:$D$25),"")</f>
        <v/>
      </c>
      <c r="AD5" s="35" t="str">
        <f>IF(AND(AC5&lt;WORKDAY($D$4,$E$4)-1,AC5&lt;&gt;0),WORKDAY(AC5,1,Config!$D$14:$D$25),"")</f>
        <v/>
      </c>
      <c r="AE5" s="35" t="str">
        <f>IF(AND(AD5&lt;WORKDAY($D$4,$E$4)-1,AD5&lt;&gt;0),WORKDAY(AD5,1,Config!$D$14:$D$25),"")</f>
        <v/>
      </c>
      <c r="AF5" s="3"/>
    </row>
    <row r="6" spans="1:41" ht="26.4" x14ac:dyDescent="0.25">
      <c r="E6" s="65" t="s">
        <v>22</v>
      </c>
      <c r="F6" s="66"/>
      <c r="G6" s="66"/>
      <c r="H6" s="36">
        <f>COUNTIF(H10:H13,"&gt;0")</f>
        <v>2</v>
      </c>
      <c r="I6" s="36">
        <f>COUNTIF(I10:I13,"&gt;0")</f>
        <v>0</v>
      </c>
      <c r="J6" s="36">
        <f>COUNTIF(J10:J13,"&gt;0")</f>
        <v>0</v>
      </c>
      <c r="K6" s="36">
        <f>COUNTIF(K10:K13,"&gt;0")</f>
        <v>0</v>
      </c>
      <c r="L6" s="36">
        <f>COUNTIF(L10:L13,"&gt;0")</f>
        <v>0</v>
      </c>
      <c r="M6" s="36">
        <f>COUNTIF(M10:M13,"&gt;0")</f>
        <v>0</v>
      </c>
      <c r="N6" s="36">
        <f>COUNTIF(N10:N13,"&gt;0")</f>
        <v>0</v>
      </c>
      <c r="O6" s="36">
        <f>COUNTIF(O10:O13,"&gt;0")</f>
        <v>0</v>
      </c>
      <c r="P6" s="36">
        <f>COUNTIF(P10:P13,"&gt;0")</f>
        <v>0</v>
      </c>
      <c r="Q6" s="36">
        <f>COUNTIF(Q10:Q13,"&gt;0")</f>
        <v>0</v>
      </c>
      <c r="R6" s="36">
        <f t="shared" ref="R6:AE6" si="1">COUNTIF(R10:R11,"&gt;0")</f>
        <v>0</v>
      </c>
      <c r="S6" s="36">
        <f t="shared" si="1"/>
        <v>0</v>
      </c>
      <c r="T6" s="36">
        <f t="shared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si="1"/>
        <v>0</v>
      </c>
      <c r="Y6" s="36">
        <f t="shared" si="1"/>
        <v>0</v>
      </c>
      <c r="Z6" s="36">
        <f t="shared" si="1"/>
        <v>0</v>
      </c>
      <c r="AA6" s="36">
        <f t="shared" si="1"/>
        <v>0</v>
      </c>
      <c r="AB6" s="36">
        <f t="shared" si="1"/>
        <v>0</v>
      </c>
      <c r="AC6" s="36">
        <f t="shared" si="1"/>
        <v>0</v>
      </c>
      <c r="AD6" s="36">
        <f t="shared" si="1"/>
        <v>0</v>
      </c>
      <c r="AE6" s="36">
        <f t="shared" si="1"/>
        <v>0</v>
      </c>
      <c r="AF6" s="7"/>
      <c r="AM6" s="32" t="str">
        <f>Config!A14</f>
        <v>Análisis</v>
      </c>
      <c r="AN6" s="32" t="str">
        <f>Config!B14</f>
        <v>Pendiente</v>
      </c>
      <c r="AO6" s="32" t="str">
        <f>Config!C14</f>
        <v>Boris Torres</v>
      </c>
    </row>
    <row r="7" spans="1:41" x14ac:dyDescent="0.25">
      <c r="E7" s="68" t="s">
        <v>23</v>
      </c>
      <c r="F7" s="85"/>
      <c r="G7" s="86"/>
      <c r="H7" s="37">
        <f>SUM(H10:H14)</f>
        <v>6</v>
      </c>
      <c r="I7" s="37">
        <f>SUM(I10:I14)</f>
        <v>0</v>
      </c>
      <c r="J7" s="37">
        <f>SUM(J10:J14)</f>
        <v>0</v>
      </c>
      <c r="K7" s="37">
        <f>SUM(K10:K14)</f>
        <v>0</v>
      </c>
      <c r="L7" s="37">
        <f>SUM(L10:L14)</f>
        <v>0</v>
      </c>
      <c r="M7" s="37">
        <f>SUM(M10:M14)</f>
        <v>0</v>
      </c>
      <c r="N7" s="37">
        <f>SUM(N10:N14)</f>
        <v>0</v>
      </c>
      <c r="O7" s="37">
        <f>SUM(O10:O14)</f>
        <v>0</v>
      </c>
      <c r="P7" s="37">
        <f>SUM(P10:P14)</f>
        <v>0</v>
      </c>
      <c r="Q7" s="37">
        <f>SUM(Q10:Q14)</f>
        <v>0</v>
      </c>
      <c r="R7" s="37">
        <f t="shared" ref="R7:AE7" si="2">SUM(R9:R11)</f>
        <v>0</v>
      </c>
      <c r="S7" s="37">
        <f t="shared" si="2"/>
        <v>0</v>
      </c>
      <c r="T7" s="37">
        <f t="shared" si="2"/>
        <v>0</v>
      </c>
      <c r="U7" s="37">
        <f t="shared" si="2"/>
        <v>0</v>
      </c>
      <c r="V7" s="37">
        <f t="shared" si="2"/>
        <v>0</v>
      </c>
      <c r="W7" s="37">
        <f t="shared" si="2"/>
        <v>0</v>
      </c>
      <c r="X7" s="37">
        <f t="shared" si="2"/>
        <v>0</v>
      </c>
      <c r="Y7" s="37">
        <f t="shared" si="2"/>
        <v>0</v>
      </c>
      <c r="Z7" s="37">
        <f t="shared" si="2"/>
        <v>0</v>
      </c>
      <c r="AA7" s="37">
        <f t="shared" si="2"/>
        <v>0</v>
      </c>
      <c r="AB7" s="37">
        <f t="shared" si="2"/>
        <v>0</v>
      </c>
      <c r="AC7" s="37">
        <f t="shared" si="2"/>
        <v>0</v>
      </c>
      <c r="AD7" s="37">
        <f t="shared" si="2"/>
        <v>0</v>
      </c>
      <c r="AE7" s="37">
        <f t="shared" si="2"/>
        <v>0</v>
      </c>
      <c r="AM7" s="32" t="str">
        <f>Config!A15</f>
        <v>Codificación</v>
      </c>
      <c r="AN7" s="32" t="str">
        <f>Config!B15</f>
        <v>En curso</v>
      </c>
      <c r="AO7" s="32">
        <f>Config!C15</f>
        <v>0</v>
      </c>
    </row>
    <row r="8" spans="1:41" x14ac:dyDescent="0.25">
      <c r="A8" s="69" t="s">
        <v>24</v>
      </c>
      <c r="B8" s="70"/>
      <c r="C8" s="70"/>
      <c r="D8" s="70"/>
      <c r="E8" s="70"/>
      <c r="F8" s="70"/>
      <c r="G8" s="71"/>
      <c r="H8" s="62" t="s">
        <v>25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M8" s="32" t="str">
        <f>Config!A16</f>
        <v>Base de Datos</v>
      </c>
      <c r="AN8" s="32" t="str">
        <f>Config!B16</f>
        <v>Terminada</v>
      </c>
      <c r="AO8" s="32">
        <f>Config!C16</f>
        <v>0</v>
      </c>
    </row>
    <row r="9" spans="1:41" x14ac:dyDescent="0.25">
      <c r="A9" s="40" t="s">
        <v>26</v>
      </c>
      <c r="B9" s="67" t="s">
        <v>27</v>
      </c>
      <c r="C9" s="67"/>
      <c r="D9" s="67"/>
      <c r="E9" s="40" t="s">
        <v>28</v>
      </c>
      <c r="F9" s="40" t="s">
        <v>29</v>
      </c>
      <c r="G9" s="40" t="s">
        <v>30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M9" s="32" t="str">
        <f>Config!A17</f>
        <v>Pruebas</v>
      </c>
      <c r="AN9" s="32" t="str">
        <f>Config!B17</f>
        <v>Eliminada</v>
      </c>
      <c r="AO9" s="32">
        <f>Config!C17</f>
        <v>0</v>
      </c>
    </row>
    <row r="10" spans="1:41" x14ac:dyDescent="0.25">
      <c r="A10" s="39" t="s">
        <v>40</v>
      </c>
      <c r="B10" s="87" t="s">
        <v>43</v>
      </c>
      <c r="C10" s="88"/>
      <c r="D10" s="89"/>
      <c r="E10" s="39" t="s">
        <v>12</v>
      </c>
      <c r="F10" s="39" t="s">
        <v>15</v>
      </c>
      <c r="G10" s="39" t="s">
        <v>38</v>
      </c>
      <c r="H10" s="33">
        <v>2</v>
      </c>
      <c r="I10" s="33">
        <v>0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41"/>
      <c r="W10" s="33"/>
      <c r="X10" s="33"/>
      <c r="Y10" s="33"/>
      <c r="Z10" s="33"/>
      <c r="AA10" s="33"/>
      <c r="AB10" s="33"/>
      <c r="AC10" s="33"/>
      <c r="AD10" s="33"/>
      <c r="AE10" s="33"/>
    </row>
    <row r="11" spans="1:41" x14ac:dyDescent="0.25">
      <c r="A11" s="39" t="s">
        <v>41</v>
      </c>
      <c r="B11" s="90" t="s">
        <v>42</v>
      </c>
      <c r="C11" s="91"/>
      <c r="D11" s="92"/>
      <c r="E11" s="39" t="s">
        <v>12</v>
      </c>
      <c r="F11" s="39" t="s">
        <v>15</v>
      </c>
      <c r="G11" s="39" t="s">
        <v>38</v>
      </c>
      <c r="H11" s="33">
        <v>4</v>
      </c>
      <c r="I11" s="33">
        <v>0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41" x14ac:dyDescent="0.25">
      <c r="A12" s="39"/>
      <c r="B12" s="93"/>
      <c r="C12" s="94"/>
      <c r="D12" s="94"/>
      <c r="E12" s="39"/>
      <c r="F12" s="39"/>
      <c r="G12" s="39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 spans="1:41" x14ac:dyDescent="0.25">
      <c r="A13" s="39"/>
      <c r="B13" s="93"/>
      <c r="C13" s="94"/>
      <c r="D13" s="94"/>
      <c r="E13" s="39"/>
      <c r="F13" s="39"/>
      <c r="G13" s="39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41" x14ac:dyDescent="0.25">
      <c r="A14" s="39"/>
      <c r="B14" s="93"/>
      <c r="C14" s="94"/>
      <c r="D14" s="94"/>
      <c r="E14" s="39"/>
      <c r="F14" s="39"/>
      <c r="G14" s="39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41" x14ac:dyDescent="0.25">
      <c r="B15" s="93"/>
      <c r="C15" s="94"/>
      <c r="D15" s="94"/>
      <c r="E15" s="39"/>
      <c r="F15" s="39"/>
      <c r="G15" s="39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1"/>
  <sheetViews>
    <sheetView workbookViewId="0">
      <selection activeCell="B5" sqref="B5"/>
    </sheetView>
  </sheetViews>
  <sheetFormatPr baseColWidth="10" defaultRowHeight="13.2" x14ac:dyDescent="0.25"/>
  <sheetData>
    <row r="1" spans="2:23" x14ac:dyDescent="0.25">
      <c r="C1" s="4"/>
      <c r="D1" s="5"/>
      <c r="E1" s="6"/>
    </row>
    <row r="2" spans="2:23" x14ac:dyDescent="0.25">
      <c r="B2" s="77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R2" s="83" t="s">
        <v>19</v>
      </c>
      <c r="S2" s="72"/>
      <c r="T2" s="84" t="s">
        <v>20</v>
      </c>
      <c r="U2" s="72"/>
      <c r="V2" s="72" t="s">
        <v>31</v>
      </c>
      <c r="W2" s="73"/>
    </row>
    <row r="3" spans="2:23" x14ac:dyDescent="0.25">
      <c r="B3" s="80" t="str">
        <f>Config!A6</f>
        <v>Proceso app móvil de cálculo de operaciones semi complejas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R3" s="74">
        <f>Config!A9</f>
        <v>1</v>
      </c>
      <c r="S3" s="74"/>
      <c r="T3" s="75">
        <f>Config!B9</f>
        <v>45286</v>
      </c>
      <c r="U3" s="74"/>
      <c r="V3" s="76">
        <f>Config!C9</f>
        <v>5</v>
      </c>
      <c r="W3" s="74"/>
    </row>
    <row r="4" spans="2:23" x14ac:dyDescent="0.25">
      <c r="C4" s="4"/>
      <c r="D4" s="5"/>
      <c r="E4" s="6"/>
    </row>
    <row r="5" spans="2:23" x14ac:dyDescent="0.25">
      <c r="C5" s="4"/>
      <c r="D5" s="5"/>
      <c r="E5" s="6"/>
    </row>
    <row r="57" spans="1:25" ht="27.6" x14ac:dyDescent="0.25">
      <c r="A57" s="25"/>
      <c r="B57" s="26">
        <f>Datos!H5</f>
        <v>45286</v>
      </c>
      <c r="C57" s="26">
        <f>Datos!I5</f>
        <v>45287</v>
      </c>
      <c r="D57" s="26">
        <f>Datos!J5</f>
        <v>45288</v>
      </c>
      <c r="E57" s="26">
        <f>Datos!K5</f>
        <v>45289</v>
      </c>
      <c r="F57" s="26">
        <f>Datos!L5</f>
        <v>45292</v>
      </c>
      <c r="G57" s="26" t="str">
        <f>Datos!M5</f>
        <v/>
      </c>
      <c r="H57" s="26" t="str">
        <f>Datos!N5</f>
        <v/>
      </c>
      <c r="I57" s="26" t="str">
        <f>Datos!O5</f>
        <v/>
      </c>
      <c r="J57" s="26" t="str">
        <f>Datos!P5</f>
        <v/>
      </c>
      <c r="K57" s="26" t="str">
        <f>Datos!Q5</f>
        <v/>
      </c>
      <c r="L57" s="26" t="str">
        <f>Datos!R5</f>
        <v/>
      </c>
      <c r="M57" s="26" t="str">
        <f>Datos!S5</f>
        <v/>
      </c>
      <c r="N57" s="26" t="str">
        <f>Datos!T5</f>
        <v/>
      </c>
      <c r="O57" s="26" t="str">
        <f>Datos!U5</f>
        <v/>
      </c>
      <c r="P57" s="26" t="str">
        <f>Datos!V5</f>
        <v/>
      </c>
      <c r="Q57" s="26" t="str">
        <f>Datos!W5</f>
        <v/>
      </c>
      <c r="R57" s="26" t="str">
        <f>Datos!X5</f>
        <v/>
      </c>
      <c r="S57" s="26" t="str">
        <f>Datos!Y5</f>
        <v/>
      </c>
      <c r="T57" s="26" t="str">
        <f>Datos!Z5</f>
        <v/>
      </c>
      <c r="U57" s="26" t="str">
        <f>Datos!AA5</f>
        <v/>
      </c>
      <c r="V57" s="26" t="str">
        <f>Datos!AB5</f>
        <v/>
      </c>
      <c r="W57" s="26" t="str">
        <f>Datos!AC5</f>
        <v/>
      </c>
      <c r="X57" s="26" t="str">
        <f>Datos!AD5</f>
        <v/>
      </c>
      <c r="Y57" s="26" t="str">
        <f>Datos!AE5</f>
        <v/>
      </c>
    </row>
    <row r="58" spans="1:25" x14ac:dyDescent="0.25">
      <c r="A58" s="27" t="str">
        <f>Config!C14</f>
        <v>Boris Torres</v>
      </c>
      <c r="B58" s="28">
        <f>SUMIF(Datos!$G$10:$G$11,$A58,Datos!H$10:H$11)</f>
        <v>6</v>
      </c>
      <c r="C58" s="28">
        <f>SUMIF(Datos!$G$10:$G$11,$A58,Datos!I$10:I$11)</f>
        <v>0</v>
      </c>
      <c r="D58" s="28">
        <f>SUMIF(Datos!$G$10:$G$11,$A58,Datos!J$10:J$11)</f>
        <v>0</v>
      </c>
      <c r="E58" s="28">
        <f>SUMIF(Datos!$G$10:$G$11,$A58,Datos!K$10:K$11)</f>
        <v>0</v>
      </c>
      <c r="F58" s="28">
        <f>SUMIF(Datos!$G$10:$G$11,$A58,Datos!L$10:L$11)</f>
        <v>0</v>
      </c>
      <c r="G58" s="28">
        <f>SUMIF(Datos!$G$10:$G$11,$A58,Datos!M$10:M$11)</f>
        <v>0</v>
      </c>
      <c r="H58" s="28">
        <f>SUMIF(Datos!$G$10:$G$11,$A58,Datos!N$10:N$11)</f>
        <v>0</v>
      </c>
      <c r="I58" s="28">
        <f>SUMIF(Datos!$G$10:$G$11,$A58,Datos!O$10:O$11)</f>
        <v>0</v>
      </c>
      <c r="J58" s="28">
        <f>SUMIF(Datos!$G$10:$G$11,$A58,Datos!P$10:P$11)</f>
        <v>0</v>
      </c>
      <c r="K58" s="28">
        <f>SUMIF(Datos!$G$10:$G$11,$A58,Datos!Q$10:Q$11)</f>
        <v>0</v>
      </c>
      <c r="L58" s="28">
        <f>SUMIF(Datos!$G$10:$G$11,$A58,Datos!R$10:R$11)</f>
        <v>0</v>
      </c>
      <c r="M58" s="28">
        <f>SUMIF(Datos!$G$10:$G$11,$A58,Datos!S$10:S$11)</f>
        <v>0</v>
      </c>
      <c r="N58" s="28">
        <f>SUMIF(Datos!$G$10:$G$11,$A58,Datos!T$10:T$11)</f>
        <v>0</v>
      </c>
      <c r="O58" s="28">
        <f>SUMIF(Datos!$G$10:$G$11,$A58,Datos!U$10:U$11)</f>
        <v>0</v>
      </c>
      <c r="P58" s="28">
        <f>SUMIF(Datos!$G$10:$G$11,$A58,Datos!V$10:V$11)</f>
        <v>0</v>
      </c>
      <c r="Q58" s="28">
        <f>SUMIF(Datos!$G$10:$G$11,$A58,Datos!W$10:W$11)</f>
        <v>0</v>
      </c>
      <c r="R58" s="28">
        <f>SUMIF(Datos!$G$10:$G$11,$A58,Datos!X$10:X$11)</f>
        <v>0</v>
      </c>
      <c r="S58" s="28">
        <f>SUMIF(Datos!$G$10:$G$11,$A58,Datos!Y$10:Y$11)</f>
        <v>0</v>
      </c>
      <c r="T58" s="28">
        <f>SUMIF(Datos!$G$10:$G$11,$A58,Datos!Z$10:Z$11)</f>
        <v>0</v>
      </c>
      <c r="U58" s="28">
        <f>SUMIF(Datos!$G$10:$G$11,$A58,Datos!AA$10:AA$11)</f>
        <v>0</v>
      </c>
      <c r="V58" s="28">
        <f>SUMIF(Datos!$G$10:$G$11,$A58,Datos!AB$10:AB$11)</f>
        <v>0</v>
      </c>
      <c r="W58" s="28">
        <f>SUMIF(Datos!$G$10:$G$11,$A58,Datos!AC$10:AC$11)</f>
        <v>0</v>
      </c>
      <c r="X58" s="28">
        <f>SUMIF(Datos!$G$10:$G$11,$A58,Datos!AD$10:AD$11)</f>
        <v>0</v>
      </c>
      <c r="Y58" s="28">
        <f>SUMIF(Datos!$G$10:$G$11,$A58,Datos!AE$10:AE$11)</f>
        <v>0</v>
      </c>
    </row>
    <row r="59" spans="1:25" x14ac:dyDescent="0.25">
      <c r="A59" s="27">
        <f>Config!C15</f>
        <v>0</v>
      </c>
      <c r="B59" s="28">
        <f>SUMIF(Datos!$G$10:$G$11,$A59,Datos!H$10:H$11)</f>
        <v>0</v>
      </c>
      <c r="C59" s="28">
        <f>SUMIF(Datos!$G$10:$G$11,$A59,Datos!I$10:I$11)</f>
        <v>0</v>
      </c>
      <c r="D59" s="28">
        <f>SUMIF(Datos!$G$10:$G$11,$A59,Datos!J$10:J$11)</f>
        <v>0</v>
      </c>
      <c r="E59" s="28">
        <f>SUMIF(Datos!$G$10:$G$11,$A59,Datos!K$10:K$11)</f>
        <v>0</v>
      </c>
      <c r="F59" s="28">
        <f>SUMIF(Datos!$G$10:$G$11,$A59,Datos!L$10:L$11)</f>
        <v>0</v>
      </c>
      <c r="G59" s="28">
        <f>SUMIF(Datos!$G$10:$G$11,$A59,Datos!M$10:M$11)</f>
        <v>0</v>
      </c>
      <c r="H59" s="28">
        <f>SUMIF(Datos!$G$10:$G$11,$A59,Datos!N$10:N$11)</f>
        <v>0</v>
      </c>
      <c r="I59" s="28">
        <f>SUMIF(Datos!$G$10:$G$11,$A59,Datos!O$10:O$11)</f>
        <v>0</v>
      </c>
      <c r="J59" s="28">
        <f>SUMIF(Datos!$G$10:$G$11,$A59,Datos!P$10:P$11)</f>
        <v>0</v>
      </c>
      <c r="K59" s="28">
        <f>SUMIF(Datos!$G$10:$G$11,$A59,Datos!Q$10:Q$11)</f>
        <v>0</v>
      </c>
      <c r="L59" s="28">
        <f>SUMIF(Datos!$G$10:$G$11,$A59,Datos!R$10:R$11)</f>
        <v>0</v>
      </c>
      <c r="M59" s="28">
        <f>SUMIF(Datos!$G$10:$G$11,$A59,Datos!S$10:S$11)</f>
        <v>0</v>
      </c>
      <c r="N59" s="28">
        <f>SUMIF(Datos!$G$10:$G$11,$A59,Datos!T$10:T$11)</f>
        <v>0</v>
      </c>
      <c r="O59" s="28">
        <f>SUMIF(Datos!$G$10:$G$11,$A59,Datos!U$10:U$11)</f>
        <v>0</v>
      </c>
      <c r="P59" s="28">
        <f>SUMIF(Datos!$G$10:$G$11,$A59,Datos!V$10:V$11)</f>
        <v>0</v>
      </c>
      <c r="Q59" s="28">
        <f>SUMIF(Datos!$G$10:$G$11,$A59,Datos!W$10:W$11)</f>
        <v>0</v>
      </c>
      <c r="R59" s="28">
        <f>SUMIF(Datos!$G$10:$G$11,$A59,Datos!X$10:X$11)</f>
        <v>0</v>
      </c>
      <c r="S59" s="28">
        <f>SUMIF(Datos!$G$10:$G$11,$A59,Datos!Y$10:Y$11)</f>
        <v>0</v>
      </c>
      <c r="T59" s="28">
        <f>SUMIF(Datos!$G$10:$G$11,$A59,Datos!Z$10:Z$11)</f>
        <v>0</v>
      </c>
      <c r="U59" s="28">
        <f>SUMIF(Datos!$G$10:$G$11,$A59,Datos!AA$10:AA$11)</f>
        <v>0</v>
      </c>
      <c r="V59" s="28">
        <f>SUMIF(Datos!$G$10:$G$11,$A59,Datos!AB$10:AB$11)</f>
        <v>0</v>
      </c>
      <c r="W59" s="28">
        <f>SUMIF(Datos!$G$10:$G$11,$A59,Datos!AC$10:AC$11)</f>
        <v>0</v>
      </c>
      <c r="X59" s="28">
        <f>SUMIF(Datos!$G$10:$G$11,$A59,Datos!AD$10:AD$11)</f>
        <v>0</v>
      </c>
      <c r="Y59" s="28">
        <f>SUMIF(Datos!$G$10:$G$11,$A59,Datos!AE$10:AE$11)</f>
        <v>0</v>
      </c>
    </row>
    <row r="60" spans="1:25" x14ac:dyDescent="0.25">
      <c r="A60" s="27">
        <f>Config!C16</f>
        <v>0</v>
      </c>
      <c r="B60" s="28">
        <f>SUMIF(Datos!$G$10:$G$11,$A60,Datos!H$10:H$11)</f>
        <v>0</v>
      </c>
      <c r="C60" s="28">
        <f>SUMIF(Datos!$G$10:$G$11,$A60,Datos!I$10:I$11)</f>
        <v>0</v>
      </c>
      <c r="D60" s="28">
        <f>SUMIF(Datos!$G$10:$G$11,$A60,Datos!J$10:J$11)</f>
        <v>0</v>
      </c>
      <c r="E60" s="28">
        <f>SUMIF(Datos!$G$10:$G$11,$A60,Datos!K$10:K$11)</f>
        <v>0</v>
      </c>
      <c r="F60" s="28">
        <f>SUMIF(Datos!$G$10:$G$11,$A60,Datos!L$10:L$11)</f>
        <v>0</v>
      </c>
      <c r="G60" s="28">
        <f>SUMIF(Datos!$G$10:$G$11,$A60,Datos!M$10:M$11)</f>
        <v>0</v>
      </c>
      <c r="H60" s="28">
        <f>SUMIF(Datos!$G$10:$G$11,$A60,Datos!N$10:N$11)</f>
        <v>0</v>
      </c>
      <c r="I60" s="28">
        <f>SUMIF(Datos!$G$10:$G$11,$A60,Datos!O$10:O$11)</f>
        <v>0</v>
      </c>
      <c r="J60" s="28">
        <f>SUMIF(Datos!$G$10:$G$11,$A60,Datos!P$10:P$11)</f>
        <v>0</v>
      </c>
      <c r="K60" s="28">
        <f>SUMIF(Datos!$G$10:$G$11,$A60,Datos!Q$10:Q$11)</f>
        <v>0</v>
      </c>
      <c r="L60" s="28">
        <f>SUMIF(Datos!$G$10:$G$11,$A60,Datos!R$10:R$11)</f>
        <v>0</v>
      </c>
      <c r="M60" s="28">
        <f>SUMIF(Datos!$G$10:$G$11,$A60,Datos!S$10:S$11)</f>
        <v>0</v>
      </c>
      <c r="N60" s="28">
        <f>SUMIF(Datos!$G$10:$G$11,$A60,Datos!T$10:T$11)</f>
        <v>0</v>
      </c>
      <c r="O60" s="28">
        <f>SUMIF(Datos!$G$10:$G$11,$A60,Datos!U$10:U$11)</f>
        <v>0</v>
      </c>
      <c r="P60" s="28">
        <f>SUMIF(Datos!$G$10:$G$11,$A60,Datos!V$10:V$11)</f>
        <v>0</v>
      </c>
      <c r="Q60" s="28">
        <f>SUMIF(Datos!$G$10:$G$11,$A60,Datos!W$10:W$11)</f>
        <v>0</v>
      </c>
      <c r="R60" s="28">
        <f>SUMIF(Datos!$G$10:$G$11,$A60,Datos!X$10:X$11)</f>
        <v>0</v>
      </c>
      <c r="S60" s="28">
        <f>SUMIF(Datos!$G$10:$G$11,$A60,Datos!Y$10:Y$11)</f>
        <v>0</v>
      </c>
      <c r="T60" s="28">
        <f>SUMIF(Datos!$G$10:$G$11,$A60,Datos!Z$10:Z$11)</f>
        <v>0</v>
      </c>
      <c r="U60" s="28">
        <f>SUMIF(Datos!$G$10:$G$11,$A60,Datos!AA$10:AA$11)</f>
        <v>0</v>
      </c>
      <c r="V60" s="28">
        <f>SUMIF(Datos!$G$10:$G$11,$A60,Datos!AB$10:AB$11)</f>
        <v>0</v>
      </c>
      <c r="W60" s="28">
        <f>SUMIF(Datos!$G$10:$G$11,$A60,Datos!AC$10:AC$11)</f>
        <v>0</v>
      </c>
      <c r="X60" s="28">
        <f>SUMIF(Datos!$G$10:$G$11,$A60,Datos!AD$10:AD$11)</f>
        <v>0</v>
      </c>
      <c r="Y60" s="28">
        <f>SUMIF(Datos!$G$10:$G$11,$A60,Datos!AE$10:AE$11)</f>
        <v>0</v>
      </c>
    </row>
    <row r="61" spans="1:25" x14ac:dyDescent="0.25">
      <c r="A61" s="27">
        <f>Config!C17</f>
        <v>0</v>
      </c>
      <c r="B61" s="28">
        <f>SUMIF(Datos!$G$10:$G$11,$A61,Datos!H$10:H$11)</f>
        <v>0</v>
      </c>
      <c r="C61" s="28">
        <f>SUMIF(Datos!$G$10:$G$11,$A61,Datos!I$10:I$11)</f>
        <v>0</v>
      </c>
      <c r="D61" s="28">
        <f>SUMIF(Datos!$G$10:$G$11,$A61,Datos!J$10:J$11)</f>
        <v>0</v>
      </c>
      <c r="E61" s="28">
        <f>SUMIF(Datos!$G$10:$G$11,$A61,Datos!K$10:K$11)</f>
        <v>0</v>
      </c>
      <c r="F61" s="28">
        <f>SUMIF(Datos!$G$10:$G$11,$A61,Datos!L$10:L$11)</f>
        <v>0</v>
      </c>
      <c r="G61" s="28">
        <f>SUMIF(Datos!$G$10:$G$11,$A61,Datos!M$10:M$11)</f>
        <v>0</v>
      </c>
      <c r="H61" s="28">
        <f>SUMIF(Datos!$G$10:$G$11,$A61,Datos!N$10:N$11)</f>
        <v>0</v>
      </c>
      <c r="I61" s="28">
        <f>SUMIF(Datos!$G$10:$G$11,$A61,Datos!O$10:O$11)</f>
        <v>0</v>
      </c>
      <c r="J61" s="28">
        <f>SUMIF(Datos!$G$10:$G$11,$A61,Datos!P$10:P$11)</f>
        <v>0</v>
      </c>
      <c r="K61" s="28">
        <f>SUMIF(Datos!$G$10:$G$11,$A61,Datos!Q$10:Q$11)</f>
        <v>0</v>
      </c>
      <c r="L61" s="28">
        <f>SUMIF(Datos!$G$10:$G$11,$A61,Datos!R$10:R$11)</f>
        <v>0</v>
      </c>
      <c r="M61" s="28">
        <f>SUMIF(Datos!$G$10:$G$11,$A61,Datos!S$10:S$11)</f>
        <v>0</v>
      </c>
      <c r="N61" s="28">
        <f>SUMIF(Datos!$G$10:$G$11,$A61,Datos!T$10:T$11)</f>
        <v>0</v>
      </c>
      <c r="O61" s="28">
        <f>SUMIF(Datos!$G$10:$G$11,$A61,Datos!U$10:U$11)</f>
        <v>0</v>
      </c>
      <c r="P61" s="28">
        <f>SUMIF(Datos!$G$10:$G$11,$A61,Datos!V$10:V$11)</f>
        <v>0</v>
      </c>
      <c r="Q61" s="28">
        <f>SUMIF(Datos!$G$10:$G$11,$A61,Datos!W$10:W$11)</f>
        <v>0</v>
      </c>
      <c r="R61" s="28">
        <f>SUMIF(Datos!$G$10:$G$11,$A61,Datos!X$10:X$11)</f>
        <v>0</v>
      </c>
      <c r="S61" s="28">
        <f>SUMIF(Datos!$G$10:$G$11,$A61,Datos!Y$10:Y$11)</f>
        <v>0</v>
      </c>
      <c r="T61" s="28">
        <f>SUMIF(Datos!$G$10:$G$11,$A61,Datos!Z$10:Z$11)</f>
        <v>0</v>
      </c>
      <c r="U61" s="28">
        <f>SUMIF(Datos!$G$10:$G$11,$A61,Datos!AA$10:AA$11)</f>
        <v>0</v>
      </c>
      <c r="V61" s="28">
        <f>SUMIF(Datos!$G$10:$G$11,$A61,Datos!AB$10:AB$11)</f>
        <v>0</v>
      </c>
      <c r="W61" s="28">
        <f>SUMIF(Datos!$G$10:$G$11,$A61,Datos!AC$10:AC$11)</f>
        <v>0</v>
      </c>
      <c r="X61" s="28">
        <f>SUMIF(Datos!$G$10:$G$11,$A61,Datos!AD$10:AD$11)</f>
        <v>0</v>
      </c>
      <c r="Y61" s="28">
        <f>SUMIF(Datos!$G$10:$G$11,$A61,Datos!AE$10:AE$11)</f>
        <v>0</v>
      </c>
    </row>
    <row r="62" spans="1:25" x14ac:dyDescent="0.25">
      <c r="A62" s="27">
        <f>Config!C18</f>
        <v>0</v>
      </c>
      <c r="B62" s="28">
        <f>SUMIF(Datos!$G$10:$G$11,$A62,Datos!H$10:H$11)</f>
        <v>0</v>
      </c>
      <c r="C62" s="28">
        <f>SUMIF(Datos!$G$10:$G$11,$A62,Datos!I$10:I$11)</f>
        <v>0</v>
      </c>
      <c r="D62" s="28">
        <f>SUMIF(Datos!$G$10:$G$11,$A62,Datos!J$10:J$11)</f>
        <v>0</v>
      </c>
      <c r="E62" s="28">
        <f>SUMIF(Datos!$G$10:$G$11,$A62,Datos!K$10:K$11)</f>
        <v>0</v>
      </c>
      <c r="F62" s="28">
        <f>SUMIF(Datos!$G$10:$G$11,$A62,Datos!L$10:L$11)</f>
        <v>0</v>
      </c>
      <c r="G62" s="28">
        <f>SUMIF(Datos!$G$10:$G$11,$A62,Datos!M$10:M$11)</f>
        <v>0</v>
      </c>
      <c r="H62" s="28">
        <f>SUMIF(Datos!$G$10:$G$11,$A62,Datos!N$10:N$11)</f>
        <v>0</v>
      </c>
      <c r="I62" s="28">
        <f>SUMIF(Datos!$G$10:$G$11,$A62,Datos!O$10:O$11)</f>
        <v>0</v>
      </c>
      <c r="J62" s="28">
        <f>SUMIF(Datos!$G$10:$G$11,$A62,Datos!P$10:P$11)</f>
        <v>0</v>
      </c>
      <c r="K62" s="28">
        <f>SUMIF(Datos!$G$10:$G$11,$A62,Datos!Q$10:Q$11)</f>
        <v>0</v>
      </c>
      <c r="L62" s="28">
        <f>SUMIF(Datos!$G$10:$G$11,$A62,Datos!R$10:R$11)</f>
        <v>0</v>
      </c>
      <c r="M62" s="28">
        <f>SUMIF(Datos!$G$10:$G$11,$A62,Datos!S$10:S$11)</f>
        <v>0</v>
      </c>
      <c r="N62" s="28">
        <f>SUMIF(Datos!$G$10:$G$11,$A62,Datos!T$10:T$11)</f>
        <v>0</v>
      </c>
      <c r="O62" s="28">
        <f>SUMIF(Datos!$G$10:$G$11,$A62,Datos!U$10:U$11)</f>
        <v>0</v>
      </c>
      <c r="P62" s="28">
        <f>SUMIF(Datos!$G$10:$G$11,$A62,Datos!V$10:V$11)</f>
        <v>0</v>
      </c>
      <c r="Q62" s="28">
        <f>SUMIF(Datos!$G$10:$G$11,$A62,Datos!W$10:W$11)</f>
        <v>0</v>
      </c>
      <c r="R62" s="28">
        <f>SUMIF(Datos!$G$10:$G$11,$A62,Datos!X$10:X$11)</f>
        <v>0</v>
      </c>
      <c r="S62" s="28">
        <f>SUMIF(Datos!$G$10:$G$11,$A62,Datos!Y$10:Y$11)</f>
        <v>0</v>
      </c>
      <c r="T62" s="28">
        <f>SUMIF(Datos!$G$10:$G$11,$A62,Datos!Z$10:Z$11)</f>
        <v>0</v>
      </c>
      <c r="U62" s="28">
        <f>SUMIF(Datos!$G$10:$G$11,$A62,Datos!AA$10:AA$11)</f>
        <v>0</v>
      </c>
      <c r="V62" s="28">
        <f>SUMIF(Datos!$G$10:$G$11,$A62,Datos!AB$10:AB$11)</f>
        <v>0</v>
      </c>
      <c r="W62" s="28">
        <f>SUMIF(Datos!$G$10:$G$11,$A62,Datos!AC$10:AC$11)</f>
        <v>0</v>
      </c>
      <c r="X62" s="28">
        <f>SUMIF(Datos!$G$10:$G$11,$A62,Datos!AD$10:AD$11)</f>
        <v>0</v>
      </c>
      <c r="Y62" s="28">
        <f>SUMIF(Datos!$G$10:$G$11,$A62,Datos!AE$10:AE$11)</f>
        <v>0</v>
      </c>
    </row>
    <row r="63" spans="1:25" x14ac:dyDescent="0.25">
      <c r="A63" s="27">
        <f>Config!C19</f>
        <v>0</v>
      </c>
      <c r="B63" s="28">
        <f>SUMIF(Datos!$G$10:$G$11,$A63,Datos!H$10:H$11)</f>
        <v>0</v>
      </c>
      <c r="C63" s="28">
        <f>SUMIF(Datos!$G$10:$G$11,$A63,Datos!I$10:I$11)</f>
        <v>0</v>
      </c>
      <c r="D63" s="28">
        <f>SUMIF(Datos!$G$10:$G$11,$A63,Datos!J$10:J$11)</f>
        <v>0</v>
      </c>
      <c r="E63" s="28">
        <f>SUMIF(Datos!$G$10:$G$11,$A63,Datos!K$10:K$11)</f>
        <v>0</v>
      </c>
      <c r="F63" s="28">
        <f>SUMIF(Datos!$G$10:$G$11,$A63,Datos!L$10:L$11)</f>
        <v>0</v>
      </c>
      <c r="G63" s="28">
        <f>SUMIF(Datos!$G$10:$G$11,$A63,Datos!M$10:M$11)</f>
        <v>0</v>
      </c>
      <c r="H63" s="28">
        <f>SUMIF(Datos!$G$10:$G$11,$A63,Datos!N$10:N$11)</f>
        <v>0</v>
      </c>
      <c r="I63" s="28">
        <f>SUMIF(Datos!$G$10:$G$11,$A63,Datos!O$10:O$11)</f>
        <v>0</v>
      </c>
      <c r="J63" s="28">
        <f>SUMIF(Datos!$G$10:$G$11,$A63,Datos!P$10:P$11)</f>
        <v>0</v>
      </c>
      <c r="K63" s="28">
        <f>SUMIF(Datos!$G$10:$G$11,$A63,Datos!Q$10:Q$11)</f>
        <v>0</v>
      </c>
      <c r="L63" s="28">
        <f>SUMIF(Datos!$G$10:$G$11,$A63,Datos!R$10:R$11)</f>
        <v>0</v>
      </c>
      <c r="M63" s="28">
        <f>SUMIF(Datos!$G$10:$G$11,$A63,Datos!S$10:S$11)</f>
        <v>0</v>
      </c>
      <c r="N63" s="28">
        <f>SUMIF(Datos!$G$10:$G$11,$A63,Datos!T$10:T$11)</f>
        <v>0</v>
      </c>
      <c r="O63" s="28">
        <f>SUMIF(Datos!$G$10:$G$11,$A63,Datos!U$10:U$11)</f>
        <v>0</v>
      </c>
      <c r="P63" s="28">
        <f>SUMIF(Datos!$G$10:$G$11,$A63,Datos!V$10:V$11)</f>
        <v>0</v>
      </c>
      <c r="Q63" s="28">
        <f>SUMIF(Datos!$G$10:$G$11,$A63,Datos!W$10:W$11)</f>
        <v>0</v>
      </c>
      <c r="R63" s="28">
        <f>SUMIF(Datos!$G$10:$G$11,$A63,Datos!X$10:X$11)</f>
        <v>0</v>
      </c>
      <c r="S63" s="28">
        <f>SUMIF(Datos!$G$10:$G$11,$A63,Datos!Y$10:Y$11)</f>
        <v>0</v>
      </c>
      <c r="T63" s="28">
        <f>SUMIF(Datos!$G$10:$G$11,$A63,Datos!Z$10:Z$11)</f>
        <v>0</v>
      </c>
      <c r="U63" s="28">
        <f>SUMIF(Datos!$G$10:$G$11,$A63,Datos!AA$10:AA$11)</f>
        <v>0</v>
      </c>
      <c r="V63" s="28">
        <f>SUMIF(Datos!$G$10:$G$11,$A63,Datos!AB$10:AB$11)</f>
        <v>0</v>
      </c>
      <c r="W63" s="28">
        <f>SUMIF(Datos!$G$10:$G$11,$A63,Datos!AC$10:AC$11)</f>
        <v>0</v>
      </c>
      <c r="X63" s="28">
        <f>SUMIF(Datos!$G$10:$G$11,$A63,Datos!AD$10:AD$11)</f>
        <v>0</v>
      </c>
      <c r="Y63" s="28">
        <f>SUMIF(Datos!$G$10:$G$11,$A63,Datos!AE$10:AE$11)</f>
        <v>0</v>
      </c>
    </row>
    <row r="64" spans="1:25" x14ac:dyDescent="0.25">
      <c r="A64" s="27">
        <f>Config!C20</f>
        <v>0</v>
      </c>
      <c r="B64" s="28">
        <f>SUMIF(Datos!$G$10:$G$11,$A64,Datos!H$10:H$11)</f>
        <v>0</v>
      </c>
      <c r="C64" s="28">
        <f>SUMIF(Datos!$G$10:$G$11,$A64,Datos!I$10:I$11)</f>
        <v>0</v>
      </c>
      <c r="D64" s="28">
        <f>SUMIF(Datos!$G$10:$G$11,$A64,Datos!J$10:J$11)</f>
        <v>0</v>
      </c>
      <c r="E64" s="28">
        <f>SUMIF(Datos!$G$10:$G$11,$A64,Datos!K$10:K$11)</f>
        <v>0</v>
      </c>
      <c r="F64" s="28">
        <f>SUMIF(Datos!$G$10:$G$11,$A64,Datos!L$10:L$11)</f>
        <v>0</v>
      </c>
      <c r="G64" s="28">
        <f>SUMIF(Datos!$G$10:$G$11,$A64,Datos!M$10:M$11)</f>
        <v>0</v>
      </c>
      <c r="H64" s="28">
        <f>SUMIF(Datos!$G$10:$G$11,$A64,Datos!N$10:N$11)</f>
        <v>0</v>
      </c>
      <c r="I64" s="28">
        <f>SUMIF(Datos!$G$10:$G$11,$A64,Datos!O$10:O$11)</f>
        <v>0</v>
      </c>
      <c r="J64" s="28">
        <f>SUMIF(Datos!$G$10:$G$11,$A64,Datos!P$10:P$11)</f>
        <v>0</v>
      </c>
      <c r="K64" s="28">
        <f>SUMIF(Datos!$G$10:$G$11,$A64,Datos!Q$10:Q$11)</f>
        <v>0</v>
      </c>
      <c r="L64" s="28">
        <f>SUMIF(Datos!$G$10:$G$11,$A64,Datos!R$10:R$11)</f>
        <v>0</v>
      </c>
      <c r="M64" s="28">
        <f>SUMIF(Datos!$G$10:$G$11,$A64,Datos!S$10:S$11)</f>
        <v>0</v>
      </c>
      <c r="N64" s="28">
        <f>SUMIF(Datos!$G$10:$G$11,$A64,Datos!T$10:T$11)</f>
        <v>0</v>
      </c>
      <c r="O64" s="28">
        <f>SUMIF(Datos!$G$10:$G$11,$A64,Datos!U$10:U$11)</f>
        <v>0</v>
      </c>
      <c r="P64" s="28">
        <f>SUMIF(Datos!$G$10:$G$11,$A64,Datos!V$10:V$11)</f>
        <v>0</v>
      </c>
      <c r="Q64" s="28">
        <f>SUMIF(Datos!$G$10:$G$11,$A64,Datos!W$10:W$11)</f>
        <v>0</v>
      </c>
      <c r="R64" s="28">
        <f>SUMIF(Datos!$G$10:$G$11,$A64,Datos!X$10:X$11)</f>
        <v>0</v>
      </c>
      <c r="S64" s="28">
        <f>SUMIF(Datos!$G$10:$G$11,$A64,Datos!Y$10:Y$11)</f>
        <v>0</v>
      </c>
      <c r="T64" s="28">
        <f>SUMIF(Datos!$G$10:$G$11,$A64,Datos!Z$10:Z$11)</f>
        <v>0</v>
      </c>
      <c r="U64" s="28">
        <f>SUMIF(Datos!$G$10:$G$11,$A64,Datos!AA$10:AA$11)</f>
        <v>0</v>
      </c>
      <c r="V64" s="28">
        <f>SUMIF(Datos!$G$10:$G$11,$A64,Datos!AB$10:AB$11)</f>
        <v>0</v>
      </c>
      <c r="W64" s="28">
        <f>SUMIF(Datos!$G$10:$G$11,$A64,Datos!AC$10:AC$11)</f>
        <v>0</v>
      </c>
      <c r="X64" s="28">
        <f>SUMIF(Datos!$G$10:$G$11,$A64,Datos!AD$10:AD$11)</f>
        <v>0</v>
      </c>
      <c r="Y64" s="28">
        <f>SUMIF(Datos!$G$10:$G$11,$A64,Datos!AE$10:AE$11)</f>
        <v>0</v>
      </c>
    </row>
    <row r="65" spans="1:25" x14ac:dyDescent="0.25">
      <c r="A65" s="27">
        <f>Config!C21</f>
        <v>0</v>
      </c>
      <c r="B65" s="28">
        <f>SUMIF(Datos!$G$10:$G$11,$A65,Datos!H$10:H$11)</f>
        <v>0</v>
      </c>
      <c r="C65" s="28">
        <f>SUMIF(Datos!$G$10:$G$11,$A65,Datos!I$10:I$11)</f>
        <v>0</v>
      </c>
      <c r="D65" s="28">
        <f>SUMIF(Datos!$G$10:$G$11,$A65,Datos!J$10:J$11)</f>
        <v>0</v>
      </c>
      <c r="E65" s="28">
        <f>SUMIF(Datos!$G$10:$G$11,$A65,Datos!K$10:K$11)</f>
        <v>0</v>
      </c>
      <c r="F65" s="28">
        <f>SUMIF(Datos!$G$10:$G$11,$A65,Datos!L$10:L$11)</f>
        <v>0</v>
      </c>
      <c r="G65" s="28">
        <f>SUMIF(Datos!$G$10:$G$11,$A65,Datos!M$10:M$11)</f>
        <v>0</v>
      </c>
      <c r="H65" s="28">
        <f>SUMIF(Datos!$G$10:$G$11,$A65,Datos!N$10:N$11)</f>
        <v>0</v>
      </c>
      <c r="I65" s="28">
        <f>SUMIF(Datos!$G$10:$G$11,$A65,Datos!O$10:O$11)</f>
        <v>0</v>
      </c>
      <c r="J65" s="28">
        <f>SUMIF(Datos!$G$10:$G$11,$A65,Datos!P$10:P$11)</f>
        <v>0</v>
      </c>
      <c r="K65" s="28">
        <f>SUMIF(Datos!$G$10:$G$11,$A65,Datos!Q$10:Q$11)</f>
        <v>0</v>
      </c>
      <c r="L65" s="28">
        <f>SUMIF(Datos!$G$10:$G$11,$A65,Datos!R$10:R$11)</f>
        <v>0</v>
      </c>
      <c r="M65" s="28">
        <f>SUMIF(Datos!$G$10:$G$11,$A65,Datos!S$10:S$11)</f>
        <v>0</v>
      </c>
      <c r="N65" s="28">
        <f>SUMIF(Datos!$G$10:$G$11,$A65,Datos!T$10:T$11)</f>
        <v>0</v>
      </c>
      <c r="O65" s="28">
        <f>SUMIF(Datos!$G$10:$G$11,$A65,Datos!U$10:U$11)</f>
        <v>0</v>
      </c>
      <c r="P65" s="28">
        <f>SUMIF(Datos!$G$10:$G$11,$A65,Datos!V$10:V$11)</f>
        <v>0</v>
      </c>
      <c r="Q65" s="28">
        <f>SUMIF(Datos!$G$10:$G$11,$A65,Datos!W$10:W$11)</f>
        <v>0</v>
      </c>
      <c r="R65" s="28">
        <f>SUMIF(Datos!$G$10:$G$11,$A65,Datos!X$10:X$11)</f>
        <v>0</v>
      </c>
      <c r="S65" s="28">
        <f>SUMIF(Datos!$G$10:$G$11,$A65,Datos!Y$10:Y$11)</f>
        <v>0</v>
      </c>
      <c r="T65" s="28">
        <f>SUMIF(Datos!$G$10:$G$11,$A65,Datos!Z$10:Z$11)</f>
        <v>0</v>
      </c>
      <c r="U65" s="28">
        <f>SUMIF(Datos!$G$10:$G$11,$A65,Datos!AA$10:AA$11)</f>
        <v>0</v>
      </c>
      <c r="V65" s="28">
        <f>SUMIF(Datos!$G$10:$G$11,$A65,Datos!AB$10:AB$11)</f>
        <v>0</v>
      </c>
      <c r="W65" s="28">
        <f>SUMIF(Datos!$G$10:$G$11,$A65,Datos!AC$10:AC$11)</f>
        <v>0</v>
      </c>
      <c r="X65" s="28">
        <f>SUMIF(Datos!$G$10:$G$11,$A65,Datos!AD$10:AD$11)</f>
        <v>0</v>
      </c>
      <c r="Y65" s="28">
        <f>SUMIF(Datos!$G$10:$G$11,$A65,Datos!AE$10:AE$11)</f>
        <v>0</v>
      </c>
    </row>
    <row r="66" spans="1:25" x14ac:dyDescent="0.25">
      <c r="A66" s="27">
        <f>Config!C22</f>
        <v>0</v>
      </c>
      <c r="B66" s="28">
        <f>SUMIF(Datos!$G$10:$G$11,$A66,Datos!H$10:H$11)</f>
        <v>0</v>
      </c>
      <c r="C66" s="28">
        <f>SUMIF(Datos!$G$10:$G$11,$A66,Datos!I$10:I$11)</f>
        <v>0</v>
      </c>
      <c r="D66" s="28">
        <f>SUMIF(Datos!$G$10:$G$11,$A66,Datos!J$10:J$11)</f>
        <v>0</v>
      </c>
      <c r="E66" s="28">
        <f>SUMIF(Datos!$G$10:$G$11,$A66,Datos!K$10:K$11)</f>
        <v>0</v>
      </c>
      <c r="F66" s="28">
        <f>SUMIF(Datos!$G$10:$G$11,$A66,Datos!L$10:L$11)</f>
        <v>0</v>
      </c>
      <c r="G66" s="28">
        <f>SUMIF(Datos!$G$10:$G$11,$A66,Datos!M$10:M$11)</f>
        <v>0</v>
      </c>
      <c r="H66" s="28">
        <f>SUMIF(Datos!$G$10:$G$11,$A66,Datos!N$10:N$11)</f>
        <v>0</v>
      </c>
      <c r="I66" s="28">
        <f>SUMIF(Datos!$G$10:$G$11,$A66,Datos!O$10:O$11)</f>
        <v>0</v>
      </c>
      <c r="J66" s="28">
        <f>SUMIF(Datos!$G$10:$G$11,$A66,Datos!P$10:P$11)</f>
        <v>0</v>
      </c>
      <c r="K66" s="28">
        <f>SUMIF(Datos!$G$10:$G$11,$A66,Datos!Q$10:Q$11)</f>
        <v>0</v>
      </c>
      <c r="L66" s="28">
        <f>SUMIF(Datos!$G$10:$G$11,$A66,Datos!R$10:R$11)</f>
        <v>0</v>
      </c>
      <c r="M66" s="28">
        <f>SUMIF(Datos!$G$10:$G$11,$A66,Datos!S$10:S$11)</f>
        <v>0</v>
      </c>
      <c r="N66" s="28">
        <f>SUMIF(Datos!$G$10:$G$11,$A66,Datos!T$10:T$11)</f>
        <v>0</v>
      </c>
      <c r="O66" s="28">
        <f>SUMIF(Datos!$G$10:$G$11,$A66,Datos!U$10:U$11)</f>
        <v>0</v>
      </c>
      <c r="P66" s="28">
        <f>SUMIF(Datos!$G$10:$G$11,$A66,Datos!V$10:V$11)</f>
        <v>0</v>
      </c>
      <c r="Q66" s="28">
        <f>SUMIF(Datos!$G$10:$G$11,$A66,Datos!W$10:W$11)</f>
        <v>0</v>
      </c>
      <c r="R66" s="28">
        <f>SUMIF(Datos!$G$10:$G$11,$A66,Datos!X$10:X$11)</f>
        <v>0</v>
      </c>
      <c r="S66" s="28">
        <f>SUMIF(Datos!$G$10:$G$11,$A66,Datos!Y$10:Y$11)</f>
        <v>0</v>
      </c>
      <c r="T66" s="28">
        <f>SUMIF(Datos!$G$10:$G$11,$A66,Datos!Z$10:Z$11)</f>
        <v>0</v>
      </c>
      <c r="U66" s="28">
        <f>SUMIF(Datos!$G$10:$G$11,$A66,Datos!AA$10:AA$11)</f>
        <v>0</v>
      </c>
      <c r="V66" s="28">
        <f>SUMIF(Datos!$G$10:$G$11,$A66,Datos!AB$10:AB$11)</f>
        <v>0</v>
      </c>
      <c r="W66" s="28">
        <f>SUMIF(Datos!$G$10:$G$11,$A66,Datos!AC$10:AC$11)</f>
        <v>0</v>
      </c>
      <c r="X66" s="28">
        <f>SUMIF(Datos!$G$10:$G$11,$A66,Datos!AD$10:AD$11)</f>
        <v>0</v>
      </c>
      <c r="Y66" s="28">
        <f>SUMIF(Datos!$G$10:$G$11,$A66,Datos!AE$10:AE$11)</f>
        <v>0</v>
      </c>
    </row>
    <row r="67" spans="1:25" x14ac:dyDescent="0.25">
      <c r="A67" s="27">
        <f>Config!C23</f>
        <v>0</v>
      </c>
      <c r="B67" s="28">
        <f>SUMIF(Datos!$G$10:$G$11,$A67,Datos!H$10:H$11)</f>
        <v>0</v>
      </c>
      <c r="C67" s="28">
        <f>SUMIF(Datos!$G$10:$G$11,$A67,Datos!I$10:I$11)</f>
        <v>0</v>
      </c>
      <c r="D67" s="28">
        <f>SUMIF(Datos!$G$10:$G$11,$A67,Datos!J$10:J$11)</f>
        <v>0</v>
      </c>
      <c r="E67" s="28">
        <f>SUMIF(Datos!$G$10:$G$11,$A67,Datos!K$10:K$11)</f>
        <v>0</v>
      </c>
      <c r="F67" s="28">
        <f>SUMIF(Datos!$G$10:$G$11,$A67,Datos!L$10:L$11)</f>
        <v>0</v>
      </c>
      <c r="G67" s="28">
        <f>SUMIF(Datos!$G$10:$G$11,$A67,Datos!M$10:M$11)</f>
        <v>0</v>
      </c>
      <c r="H67" s="28">
        <f>SUMIF(Datos!$G$10:$G$11,$A67,Datos!N$10:N$11)</f>
        <v>0</v>
      </c>
      <c r="I67" s="28">
        <f>SUMIF(Datos!$G$10:$G$11,$A67,Datos!O$10:O$11)</f>
        <v>0</v>
      </c>
      <c r="J67" s="28">
        <f>SUMIF(Datos!$G$10:$G$11,$A67,Datos!P$10:P$11)</f>
        <v>0</v>
      </c>
      <c r="K67" s="28">
        <f>SUMIF(Datos!$G$10:$G$11,$A67,Datos!Q$10:Q$11)</f>
        <v>0</v>
      </c>
      <c r="L67" s="28">
        <f>SUMIF(Datos!$G$10:$G$11,$A67,Datos!R$10:R$11)</f>
        <v>0</v>
      </c>
      <c r="M67" s="28">
        <f>SUMIF(Datos!$G$10:$G$11,$A67,Datos!S$10:S$11)</f>
        <v>0</v>
      </c>
      <c r="N67" s="28">
        <f>SUMIF(Datos!$G$10:$G$11,$A67,Datos!T$10:T$11)</f>
        <v>0</v>
      </c>
      <c r="O67" s="28">
        <f>SUMIF(Datos!$G$10:$G$11,$A67,Datos!U$10:U$11)</f>
        <v>0</v>
      </c>
      <c r="P67" s="28">
        <f>SUMIF(Datos!$G$10:$G$11,$A67,Datos!V$10:V$11)</f>
        <v>0</v>
      </c>
      <c r="Q67" s="28">
        <f>SUMIF(Datos!$G$10:$G$11,$A67,Datos!W$10:W$11)</f>
        <v>0</v>
      </c>
      <c r="R67" s="28">
        <f>SUMIF(Datos!$G$10:$G$11,$A67,Datos!X$10:X$11)</f>
        <v>0</v>
      </c>
      <c r="S67" s="28">
        <f>SUMIF(Datos!$G$10:$G$11,$A67,Datos!Y$10:Y$11)</f>
        <v>0</v>
      </c>
      <c r="T67" s="28">
        <f>SUMIF(Datos!$G$10:$G$11,$A67,Datos!Z$10:Z$11)</f>
        <v>0</v>
      </c>
      <c r="U67" s="28">
        <f>SUMIF(Datos!$G$10:$G$11,$A67,Datos!AA$10:AA$11)</f>
        <v>0</v>
      </c>
      <c r="V67" s="28">
        <f>SUMIF(Datos!$G$10:$G$11,$A67,Datos!AB$10:AB$11)</f>
        <v>0</v>
      </c>
      <c r="W67" s="28">
        <f>SUMIF(Datos!$G$10:$G$11,$A67,Datos!AC$10:AC$11)</f>
        <v>0</v>
      </c>
      <c r="X67" s="28">
        <f>SUMIF(Datos!$G$10:$G$11,$A67,Datos!AD$10:AD$11)</f>
        <v>0</v>
      </c>
      <c r="Y67" s="28">
        <f>SUMIF(Datos!$G$10:$G$11,$A67,Datos!AE$10:AE$11)</f>
        <v>0</v>
      </c>
    </row>
    <row r="68" spans="1:25" x14ac:dyDescent="0.25">
      <c r="A68" s="27">
        <f>Config!C24</f>
        <v>0</v>
      </c>
      <c r="B68" s="28">
        <f>SUMIF(Datos!$G$10:$G$11,$A68,Datos!H$10:H$11)</f>
        <v>0</v>
      </c>
      <c r="C68" s="28">
        <f>SUMIF(Datos!$G$10:$G$11,$A68,Datos!I$10:I$11)</f>
        <v>0</v>
      </c>
      <c r="D68" s="28">
        <f>SUMIF(Datos!$G$10:$G$11,$A68,Datos!J$10:J$11)</f>
        <v>0</v>
      </c>
      <c r="E68" s="28">
        <f>SUMIF(Datos!$G$10:$G$11,$A68,Datos!K$10:K$11)</f>
        <v>0</v>
      </c>
      <c r="F68" s="28">
        <f>SUMIF(Datos!$G$10:$G$11,$A68,Datos!L$10:L$11)</f>
        <v>0</v>
      </c>
      <c r="G68" s="28">
        <f>SUMIF(Datos!$G$10:$G$11,$A68,Datos!M$10:M$11)</f>
        <v>0</v>
      </c>
      <c r="H68" s="28">
        <f>SUMIF(Datos!$G$10:$G$11,$A68,Datos!N$10:N$11)</f>
        <v>0</v>
      </c>
      <c r="I68" s="28">
        <f>SUMIF(Datos!$G$10:$G$11,$A68,Datos!O$10:O$11)</f>
        <v>0</v>
      </c>
      <c r="J68" s="28">
        <f>SUMIF(Datos!$G$10:$G$11,$A68,Datos!P$10:P$11)</f>
        <v>0</v>
      </c>
      <c r="K68" s="28">
        <f>SUMIF(Datos!$G$10:$G$11,$A68,Datos!Q$10:Q$11)</f>
        <v>0</v>
      </c>
      <c r="L68" s="28">
        <f>SUMIF(Datos!$G$10:$G$11,$A68,Datos!R$10:R$11)</f>
        <v>0</v>
      </c>
      <c r="M68" s="28">
        <f>SUMIF(Datos!$G$10:$G$11,$A68,Datos!S$10:S$11)</f>
        <v>0</v>
      </c>
      <c r="N68" s="28">
        <f>SUMIF(Datos!$G$10:$G$11,$A68,Datos!T$10:T$11)</f>
        <v>0</v>
      </c>
      <c r="O68" s="28">
        <f>SUMIF(Datos!$G$10:$G$11,$A68,Datos!U$10:U$11)</f>
        <v>0</v>
      </c>
      <c r="P68" s="28">
        <f>SUMIF(Datos!$G$10:$G$11,$A68,Datos!V$10:V$11)</f>
        <v>0</v>
      </c>
      <c r="Q68" s="28">
        <f>SUMIF(Datos!$G$10:$G$11,$A68,Datos!W$10:W$11)</f>
        <v>0</v>
      </c>
      <c r="R68" s="28">
        <f>SUMIF(Datos!$G$10:$G$11,$A68,Datos!X$10:X$11)</f>
        <v>0</v>
      </c>
      <c r="S68" s="28">
        <f>SUMIF(Datos!$G$10:$G$11,$A68,Datos!Y$10:Y$11)</f>
        <v>0</v>
      </c>
      <c r="T68" s="28">
        <f>SUMIF(Datos!$G$10:$G$11,$A68,Datos!Z$10:Z$11)</f>
        <v>0</v>
      </c>
      <c r="U68" s="28">
        <f>SUMIF(Datos!$G$10:$G$11,$A68,Datos!AA$10:AA$11)</f>
        <v>0</v>
      </c>
      <c r="V68" s="28">
        <f>SUMIF(Datos!$G$10:$G$11,$A68,Datos!AB$10:AB$11)</f>
        <v>0</v>
      </c>
      <c r="W68" s="28">
        <f>SUMIF(Datos!$G$10:$G$11,$A68,Datos!AC$10:AC$11)</f>
        <v>0</v>
      </c>
      <c r="X68" s="28">
        <f>SUMIF(Datos!$G$10:$G$11,$A68,Datos!AD$10:AD$11)</f>
        <v>0</v>
      </c>
      <c r="Y68" s="28">
        <f>SUMIF(Datos!$G$10:$G$11,$A68,Datos!AE$10:AE$11)</f>
        <v>0</v>
      </c>
    </row>
    <row r="69" spans="1:25" x14ac:dyDescent="0.25">
      <c r="A69" s="27">
        <f>Config!C25</f>
        <v>0</v>
      </c>
      <c r="B69" s="28">
        <f>SUMIF(Datos!$G$10:$G$11,$A69,Datos!H$10:H$11)</f>
        <v>0</v>
      </c>
      <c r="C69" s="28">
        <f>SUMIF(Datos!$G$10:$G$11,$A69,Datos!I$10:I$11)</f>
        <v>0</v>
      </c>
      <c r="D69" s="28">
        <f>SUMIF(Datos!$G$10:$G$11,$A69,Datos!J$10:J$11)</f>
        <v>0</v>
      </c>
      <c r="E69" s="28">
        <f>SUMIF(Datos!$G$10:$G$11,$A69,Datos!K$10:K$11)</f>
        <v>0</v>
      </c>
      <c r="F69" s="28">
        <f>SUMIF(Datos!$G$10:$G$11,$A69,Datos!L$10:L$11)</f>
        <v>0</v>
      </c>
      <c r="G69" s="28">
        <f>SUMIF(Datos!$G$10:$G$11,$A69,Datos!M$10:M$11)</f>
        <v>0</v>
      </c>
      <c r="H69" s="28">
        <f>SUMIF(Datos!$G$10:$G$11,$A69,Datos!N$10:N$11)</f>
        <v>0</v>
      </c>
      <c r="I69" s="28">
        <f>SUMIF(Datos!$G$10:$G$11,$A69,Datos!O$10:O$11)</f>
        <v>0</v>
      </c>
      <c r="J69" s="28">
        <f>SUMIF(Datos!$G$10:$G$11,$A69,Datos!P$10:P$11)</f>
        <v>0</v>
      </c>
      <c r="K69" s="28">
        <f>SUMIF(Datos!$G$10:$G$11,$A69,Datos!Q$10:Q$11)</f>
        <v>0</v>
      </c>
      <c r="L69" s="28">
        <f>SUMIF(Datos!$G$10:$G$11,$A69,Datos!R$10:R$11)</f>
        <v>0</v>
      </c>
      <c r="M69" s="28">
        <f>SUMIF(Datos!$G$10:$G$11,$A69,Datos!S$10:S$11)</f>
        <v>0</v>
      </c>
      <c r="N69" s="28">
        <f>SUMIF(Datos!$G$10:$G$11,$A69,Datos!T$10:T$11)</f>
        <v>0</v>
      </c>
      <c r="O69" s="28">
        <f>SUMIF(Datos!$G$10:$G$11,$A69,Datos!U$10:U$11)</f>
        <v>0</v>
      </c>
      <c r="P69" s="28">
        <f>SUMIF(Datos!$G$10:$G$11,$A69,Datos!V$10:V$11)</f>
        <v>0</v>
      </c>
      <c r="Q69" s="28">
        <f>SUMIF(Datos!$G$10:$G$11,$A69,Datos!W$10:W$11)</f>
        <v>0</v>
      </c>
      <c r="R69" s="28">
        <f>SUMIF(Datos!$G$10:$G$11,$A69,Datos!X$10:X$11)</f>
        <v>0</v>
      </c>
      <c r="S69" s="28">
        <f>SUMIF(Datos!$G$10:$G$11,$A69,Datos!Y$10:Y$11)</f>
        <v>0</v>
      </c>
      <c r="T69" s="28">
        <f>SUMIF(Datos!$G$10:$G$11,$A69,Datos!Z$10:Z$11)</f>
        <v>0</v>
      </c>
      <c r="U69" s="28">
        <f>SUMIF(Datos!$G$10:$G$11,$A69,Datos!AA$10:AA$11)</f>
        <v>0</v>
      </c>
      <c r="V69" s="28">
        <f>SUMIF(Datos!$G$10:$G$11,$A69,Datos!AB$10:AB$11)</f>
        <v>0</v>
      </c>
      <c r="W69" s="28">
        <f>SUMIF(Datos!$G$10:$G$11,$A69,Datos!AC$10:AC$11)</f>
        <v>0</v>
      </c>
      <c r="X69" s="28">
        <f>SUMIF(Datos!$G$10:$G$11,$A69,Datos!AD$10:AD$11)</f>
        <v>0</v>
      </c>
      <c r="Y69" s="28">
        <f>SUMIF(Datos!$G$10:$G$11,$A69,Datos!AE$10:AE$11)</f>
        <v>0</v>
      </c>
    </row>
    <row r="70" spans="1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2:25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2:25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2:25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2:25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2:25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2:25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2:25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2:25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2:25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2:25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2:25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2:25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2:25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2:25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2:25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2:25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2:25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2:25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2:25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2:25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2:25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2:25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2:25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2:25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2:25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2:25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2:25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2:25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2:25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2:25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2:25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2:25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2:25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2:25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2:25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2:25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2:25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2:25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2:25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2:25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2:25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2:25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2:25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2:25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2:25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2:25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2:25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2:25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2:25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2:25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2:25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2:25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2:25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2:25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2:25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2:25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2:25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2:25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2:25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2:25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2:25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2:25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2:25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2:25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2:25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2:25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2:25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2:25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2:25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2:25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2:25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2:25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2:25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2:25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2:25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2:25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2:25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2:25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2:25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2:25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2:25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2:25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2:25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2:25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2:25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2:25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2:25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2:25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2:25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2:25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2:25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2:25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2:25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2:25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2:25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2:25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2:25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2:25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2:25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2:25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2:25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2:25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2:25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2:25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2:25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2:25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2:25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2:25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2:25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2:25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2:25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2:25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2:25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2:25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2:25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2:25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2:25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2:25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2:25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2:25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2:25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2:25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2:25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2:25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2:25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2:25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2:25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2:25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2:25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2:25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2:25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2:25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2:25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2:25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2:25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2:25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2:25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2:25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2:25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2:25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2:25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2:25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2:25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2:25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2:25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2:25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2:25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2:25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2:25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2:25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2:25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2:25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2:25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2:25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2:25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2:25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2:25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2:25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2:25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2:25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2:25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2:25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2:25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2:25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2:25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2:25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2:25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2:25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2:25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2:25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2:25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2:25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2:25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2:25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2:25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2:25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2:25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2:25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2:25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2:25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2:25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2:25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2:25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2:25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2:25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2:25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2:25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2:25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2:25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2:25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2:25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2:25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2:25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2:25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2:25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2:25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2:25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2:25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2:25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2:25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2:25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2:25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2:25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2:25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2:25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2:25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2:25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2:25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2:25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2:25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2:25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2:25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2:25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2:25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2:25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2:25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2:25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2:25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2:25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2:25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2:25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2:25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2:25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2:25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2:25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2:25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2:25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2:25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2:25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2:25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2:25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2:25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2:25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2:25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2:25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2:25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2:25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2:25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2:25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2:25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2:25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2:25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2:25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2:25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2:25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2:25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2:25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2:25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2:25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2:25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2:25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2:25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2:25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2:25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2:25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2:25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2:25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2:25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2:25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25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2:25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2:25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25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2:25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2:25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25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2:25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2:25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25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2:25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2:25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25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2:25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2:25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25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2:25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2:25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25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2:25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2:25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25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2:25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2:25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25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2:25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2:25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25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2:25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2:25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25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2:25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2:25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25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2:25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2:25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25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2:25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2:25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25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2:25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2:25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25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2:25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2:25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25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2:25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2:25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25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2:25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2:25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25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2:25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2:25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25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2:25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2:25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25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2:25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2:25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25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2:25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2:25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25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2:25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2:25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25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2:25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2:25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25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2:25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2:25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25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2:25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2:25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25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2:25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2:25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25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2:25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2:25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25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2:25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2:25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25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2:25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2:25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25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2:25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2:25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25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2:25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2:25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25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2:25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2:25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25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2:25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2:25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25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2:25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2:25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25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2:25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2:25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25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2:25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2:25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25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2:25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2:25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25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2:25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2:25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25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2:25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2:25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25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2:25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2:25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25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2:25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2:25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25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2:25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2:25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25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2:25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2:25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25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2:25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2:25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25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2:25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2:25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25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2:25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2:25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2:25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2:25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2:25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2:25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2:25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2:25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2:25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2:25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2:25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2:25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2:25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2:25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2:25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2:25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2:25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2:25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2:25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2:25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2:25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2:25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2:25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2:25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2:25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2:25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2:25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2:25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2:25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2:25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2:25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2:25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2:25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2:25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2:25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2:25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2:25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2:25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2:25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2:25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2:25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2:25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2:25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2:25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2:25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2:25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2:25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2:25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2:25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2:25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2:25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2:25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2:25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2:25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2:25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2:25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2:25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2:25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2:25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2:25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2:25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2:25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2:25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2:25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2:25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2:25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2:25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2:25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2:25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2:25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2:25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2:25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2:25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2:25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2:25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2:25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2:25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2:25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2:25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2:25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2:25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2:25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2:25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2:25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2:25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2:25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2:25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2:25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2:25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2:25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2:25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2:25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2:25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2:25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2:25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2:25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2:25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2:25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2:25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2:25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2:25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2:25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2:25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2:25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2:25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2:25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2:25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2:25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2:25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2:25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2:25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2:25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2:25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2:25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2:25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2:25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2:25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2:25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2:25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2:25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2:25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2:25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2:25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2:25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2:25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2:25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2:25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2:25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2:25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2:25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2:25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2:25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2:25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2:25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2:25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2:25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2:25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2:25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2:25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2:25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2:25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2:25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2:25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2:25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2:25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2:25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2:25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2:25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2:25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2:25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2:25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2:25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2:25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2:25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2:25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2:25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2:25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2:25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2:25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2:25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2:25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2:25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2:25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2:25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2:25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2:25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2:25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2:25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2:25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2:25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2:25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2:25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2:25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2:25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2:25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2:25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2:25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2:25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2:25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2:25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2:25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2:25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2:25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2:25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2:25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2:25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2:25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2:25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2:25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2:25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2:25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2:25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2:25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2:25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2:25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2:25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2:25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2:25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2:25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2:25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2:25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2:25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2:25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2:25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2:25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2:25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2:25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2:25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2:25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2:25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2:25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2:25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2:25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2:25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2:25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2:25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2:25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2:25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2:25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2:25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2:25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2:25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2:25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2:25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2:25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2:25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2:25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2:25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2:25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2:25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2:25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2:25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2:25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2:25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2:25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2:25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2:25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2:25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2:25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2:25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2:25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2:25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2:25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2:25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2:25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2:25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2:25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2:25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2:25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2:25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2:25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2:25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2:25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2:25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2:25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2:25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2:25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2:25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2:25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2:25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2:25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2:25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2:25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2:25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2:25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2:25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2:25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2:25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2:25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2:25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2:25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2:25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2:25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2:25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2:25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2:25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2:25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2:25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2:25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2:25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2:25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2:25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2:25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2:25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2:25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2:25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2:25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2:25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2:25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2:25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2:25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2:25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2:25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2:25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2:25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2:25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2:25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2:25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2:25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2:25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2:25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2:25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2:25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2:25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2:25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2:25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2:25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2:25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2:25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2:25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2:25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2:25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2:25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2:25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2:25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2:25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2:25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2:25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2:25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2:25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2:25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2:25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2:25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2:25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2:25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2:25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2:25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2:25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2:25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2:25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2:25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2:25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2:25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2:25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2:25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2:25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2:25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2:25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2:25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2:25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2:25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2:25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2:25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2:25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2:25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2:25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2:25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2:25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2:25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2:25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2:25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2:25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2:25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2:25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2:25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2:25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2:25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2:25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2:25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2:25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2:25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2:25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2:25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2:25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2:25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2:25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2:25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2:25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2:25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2:25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2:25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2:25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2:25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2:25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2:25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2:25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2:25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2:25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2:25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2:25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2:25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2:25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2:25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2:25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2:25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2:25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2:25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2:25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2:25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2:25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2:25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2:25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2:25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2:25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2:25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2:25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2:25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2:25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2:25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2:25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2:25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2:25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2:25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2:25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2:25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2:25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2:25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2:25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2:25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2:25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2:25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2:25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2:25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2:25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2:25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2:25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2:25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2:25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2:25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2:25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2:25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2:25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2:25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2:25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2:25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2:25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2:25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2:25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2:25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2:25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2:25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2:25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2:25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2:25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2:25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2:25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2:25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2:25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2:25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2:25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2:25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2:25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2:25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2:25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2:25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2:25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2:25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2:25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2:25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2:25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2:25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2:25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2:25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2:25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2:25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2:25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2:25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2:25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2:25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2:25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2:25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2:25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2:25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2:25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2:25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2:25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2:25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2:25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2:25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2:25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2:25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2:25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2:25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2:25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2:25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2:25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2:25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2:25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2:25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2:25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2:25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2:25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2:25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2:25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2:25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2:25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2:25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2:25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2:25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2:25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2:25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2:25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2:25" x14ac:dyDescent="0.2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2:25" x14ac:dyDescent="0.2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2:25" x14ac:dyDescent="0.2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2:25" x14ac:dyDescent="0.2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2:25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2:25" x14ac:dyDescent="0.2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2:25" x14ac:dyDescent="0.2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2:25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2:25" x14ac:dyDescent="0.2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2:25" x14ac:dyDescent="0.2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2:25" x14ac:dyDescent="0.2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2:25" x14ac:dyDescent="0.2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opLeftCell="A5" workbookViewId="0">
      <selection activeCell="B3" sqref="B3"/>
    </sheetView>
  </sheetViews>
  <sheetFormatPr baseColWidth="10" defaultRowHeight="13.2" x14ac:dyDescent="0.25"/>
  <sheetData>
    <row r="1" spans="2:6" ht="52.8" x14ac:dyDescent="0.25">
      <c r="B1" s="42" t="s">
        <v>44</v>
      </c>
      <c r="C1" s="42"/>
      <c r="D1" s="46"/>
      <c r="E1" s="46"/>
      <c r="F1" s="46"/>
    </row>
    <row r="2" spans="2:6" ht="52.8" x14ac:dyDescent="0.25">
      <c r="B2" s="42" t="s">
        <v>45</v>
      </c>
      <c r="C2" s="42"/>
      <c r="D2" s="46"/>
      <c r="E2" s="46"/>
      <c r="F2" s="46"/>
    </row>
    <row r="3" spans="2:6" x14ac:dyDescent="0.25">
      <c r="B3" s="43"/>
      <c r="C3" s="43"/>
      <c r="D3" s="47"/>
      <c r="E3" s="47"/>
      <c r="F3" s="47"/>
    </row>
    <row r="4" spans="2:6" ht="171.6" x14ac:dyDescent="0.25">
      <c r="B4" s="43" t="s">
        <v>32</v>
      </c>
      <c r="C4" s="43"/>
      <c r="D4" s="47"/>
      <c r="E4" s="47"/>
      <c r="F4" s="47"/>
    </row>
    <row r="5" spans="2:6" x14ac:dyDescent="0.25">
      <c r="B5" s="43"/>
      <c r="C5" s="43"/>
      <c r="D5" s="47"/>
      <c r="E5" s="47"/>
      <c r="F5" s="47"/>
    </row>
    <row r="6" spans="2:6" ht="39.6" x14ac:dyDescent="0.25">
      <c r="B6" s="42" t="s">
        <v>33</v>
      </c>
      <c r="C6" s="42"/>
      <c r="D6" s="46"/>
      <c r="E6" s="46" t="s">
        <v>34</v>
      </c>
      <c r="F6" s="46" t="s">
        <v>35</v>
      </c>
    </row>
    <row r="7" spans="2:6" x14ac:dyDescent="0.25">
      <c r="B7" s="43"/>
      <c r="C7" s="43"/>
      <c r="D7" s="47"/>
      <c r="E7" s="47"/>
      <c r="F7" s="47"/>
    </row>
    <row r="8" spans="2:6" ht="211.2" x14ac:dyDescent="0.25">
      <c r="B8" s="44" t="s">
        <v>36</v>
      </c>
      <c r="C8" s="45"/>
      <c r="D8" s="48"/>
      <c r="E8" s="48">
        <v>2</v>
      </c>
      <c r="F8" s="49" t="s">
        <v>37</v>
      </c>
    </row>
    <row r="9" spans="2:6" x14ac:dyDescent="0.25">
      <c r="B9" s="43"/>
      <c r="C9" s="43"/>
      <c r="D9" s="47"/>
      <c r="E9" s="47"/>
      <c r="F9" s="47"/>
    </row>
    <row r="10" spans="2:6" x14ac:dyDescent="0.25">
      <c r="B10" s="43"/>
      <c r="C10" s="43"/>
      <c r="D10" s="47"/>
      <c r="E10" s="47"/>
      <c r="F10" s="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050DBF969A824483E7D3F6253959A3" ma:contentTypeVersion="10" ma:contentTypeDescription="Crear nuevo documento." ma:contentTypeScope="" ma:versionID="1d51b099d66cd65cdef12dac09d7e640">
  <xsd:schema xmlns:xsd="http://www.w3.org/2001/XMLSchema" xmlns:xs="http://www.w3.org/2001/XMLSchema" xmlns:p="http://schemas.microsoft.com/office/2006/metadata/properties" xmlns:ns2="93bca512-532e-4e81-a925-46747d654223" xmlns:ns3="713e547e-3a25-41c7-a792-67fc56147943" targetNamespace="http://schemas.microsoft.com/office/2006/metadata/properties" ma:root="true" ma:fieldsID="b6f9aec504dd64bba421e5a5b5843359" ns2:_="" ns3:_="">
    <xsd:import namespace="93bca512-532e-4e81-a925-46747d654223"/>
    <xsd:import namespace="713e547e-3a25-41c7-a792-67fc561479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bca512-532e-4e81-a925-46747d654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e547e-3a25-41c7-a792-67fc5614794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58932E-2DC1-4AC1-A526-ACFD72E96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bca512-532e-4e81-a925-46747d654223"/>
    <ds:schemaRef ds:uri="713e547e-3a25-41c7-a792-67fc561479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A7F858-76C7-4EF2-9EB5-8C80814842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3FF963-A46D-4CFC-8BB9-D9415CEF9419}">
  <ds:schemaRefs>
    <ds:schemaRef ds:uri="http://schemas.microsoft.com/office/2006/documentManagement/types"/>
    <ds:schemaRef ds:uri="http://schemas.microsoft.com/office/2006/metadata/properties"/>
    <ds:schemaRef ds:uri="93bca512-532e-4e81-a925-46747d654223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713e547e-3a25-41c7-a792-67fc5614794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Config</vt:lpstr>
      <vt:lpstr>Datos</vt:lpstr>
      <vt:lpstr>Gráficos</vt:lpstr>
      <vt:lpstr>Hoja1</vt:lpstr>
    </vt:vector>
  </TitlesOfParts>
  <Manager/>
  <Company>Navegapolis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sprints</dc:title>
  <dc:subject/>
  <dc:creator>Boris Torres</dc:creator>
  <cp:keywords/>
  <dc:description>Rev. 0.1</dc:description>
  <cp:lastModifiedBy>Nestor</cp:lastModifiedBy>
  <cp:revision/>
  <dcterms:created xsi:type="dcterms:W3CDTF">2006-01-21T17:04:17Z</dcterms:created>
  <dcterms:modified xsi:type="dcterms:W3CDTF">2023-12-27T23:56:08Z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0x010100C2050DBF969A824483E7D3F6253959A3</vt:lpwstr>
  </property>
</Properties>
</file>