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kitOS\Desktop\мусорка учебная\Анализ Данных\"/>
    </mc:Choice>
  </mc:AlternateContent>
  <xr:revisionPtr revIDLastSave="0" documentId="13_ncr:1_{DDF3D8A5-71CB-44AA-9E50-6127332766DB}" xr6:coauthVersionLast="40" xr6:coauthVersionMax="40" xr10:uidLastSave="{00000000-0000-0000-0000-000000000000}"/>
  <bookViews>
    <workbookView xWindow="0" yWindow="0" windowWidth="28800" windowHeight="12225" xr2:uid="{CE3E0A4A-911F-4C95-AAE5-F4C8C264CCA6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2" i="1" l="1"/>
  <c r="F104" i="1" l="1"/>
  <c r="F102" i="1"/>
  <c r="E102" i="1"/>
  <c r="B103" i="1"/>
  <c r="B104" i="1"/>
  <c r="B105" i="1"/>
  <c r="B102" i="1"/>
  <c r="C103" i="1"/>
  <c r="C104" i="1"/>
  <c r="C105" i="1"/>
  <c r="A103" i="1"/>
  <c r="A104" i="1"/>
  <c r="A105" i="1"/>
  <c r="C102" i="1"/>
  <c r="A102" i="1"/>
  <c r="K96" i="1"/>
  <c r="K93" i="1"/>
  <c r="G96" i="1"/>
  <c r="H92" i="1"/>
  <c r="H93" i="1"/>
  <c r="H94" i="1"/>
  <c r="H91" i="1"/>
  <c r="G92" i="1"/>
  <c r="G93" i="1"/>
  <c r="G94" i="1"/>
  <c r="G91" i="1"/>
  <c r="F92" i="1"/>
  <c r="F93" i="1"/>
  <c r="F94" i="1"/>
  <c r="F91" i="1"/>
  <c r="B96" i="1"/>
  <c r="C92" i="1"/>
  <c r="C93" i="1"/>
  <c r="C94" i="1"/>
  <c r="C91" i="1"/>
  <c r="B92" i="1"/>
  <c r="B93" i="1"/>
  <c r="B94" i="1"/>
  <c r="B91" i="1"/>
  <c r="H35" i="1"/>
  <c r="J80" i="1"/>
  <c r="J81" i="1"/>
  <c r="J82" i="1"/>
  <c r="J79" i="1"/>
  <c r="G80" i="1"/>
  <c r="G81" i="1"/>
  <c r="G82" i="1"/>
  <c r="G79" i="1"/>
  <c r="F80" i="1"/>
  <c r="F81" i="1"/>
  <c r="F82" i="1"/>
  <c r="F79" i="1"/>
  <c r="C82" i="1"/>
  <c r="C81" i="1"/>
  <c r="C80" i="1"/>
  <c r="B57" i="1"/>
  <c r="B56" i="1"/>
  <c r="C79" i="1"/>
  <c r="B80" i="1"/>
  <c r="B81" i="1"/>
  <c r="B82" i="1"/>
  <c r="F45" i="1"/>
  <c r="G45" i="1"/>
  <c r="D24" i="1"/>
  <c r="E24" i="1"/>
  <c r="F24" i="1"/>
  <c r="C24" i="1"/>
  <c r="B26" i="1"/>
  <c r="B27" i="1"/>
  <c r="C36" i="1" s="1"/>
  <c r="B15" i="1"/>
  <c r="B28" i="1" s="1"/>
  <c r="C37" i="1" s="1"/>
  <c r="B13" i="1"/>
  <c r="B14" i="1"/>
  <c r="B12" i="1"/>
  <c r="B25" i="1" s="1"/>
  <c r="C34" i="1" s="1"/>
  <c r="D11" i="1"/>
  <c r="E45" i="1" s="1"/>
  <c r="E11" i="1"/>
  <c r="F11" i="1"/>
  <c r="C11" i="1"/>
  <c r="D45" i="1" s="1"/>
  <c r="F46" i="1"/>
  <c r="G46" i="1"/>
  <c r="G48" i="1"/>
  <c r="C35" i="1"/>
  <c r="D7" i="1"/>
  <c r="E47" i="1" s="1"/>
  <c r="E7" i="1"/>
  <c r="F47" i="1" s="1"/>
  <c r="F7" i="1"/>
  <c r="G49" i="1" s="1"/>
  <c r="C7" i="1"/>
  <c r="D46" i="1" s="1"/>
  <c r="G4" i="1"/>
  <c r="G5" i="1"/>
  <c r="G6" i="1"/>
  <c r="G3" i="1"/>
  <c r="F48" i="1" l="1"/>
  <c r="D47" i="1"/>
  <c r="B65" i="1" s="1"/>
  <c r="E48" i="1"/>
  <c r="E46" i="1"/>
  <c r="D49" i="1"/>
  <c r="G47" i="1"/>
  <c r="G50" i="1" s="1"/>
  <c r="D48" i="1"/>
  <c r="C46" i="1"/>
  <c r="B79" i="1" s="1"/>
  <c r="F49" i="1"/>
  <c r="F50" i="1" s="1"/>
  <c r="E49" i="1"/>
  <c r="B58" i="1"/>
  <c r="B67" i="1" s="1"/>
  <c r="G7" i="1"/>
  <c r="C14" i="1" s="1"/>
  <c r="C27" i="1" s="1"/>
  <c r="D50" i="1" l="1"/>
  <c r="B59" i="1"/>
  <c r="B68" i="1" s="1"/>
  <c r="E50" i="1"/>
  <c r="B66" i="1"/>
  <c r="C13" i="1"/>
  <c r="C26" i="1" s="1"/>
  <c r="E14" i="1"/>
  <c r="E27" i="1" s="1"/>
  <c r="D12" i="1"/>
  <c r="D25" i="1" s="1"/>
  <c r="F15" i="1"/>
  <c r="F28" i="1" s="1"/>
  <c r="D13" i="1"/>
  <c r="D26" i="1" s="1"/>
  <c r="F14" i="1"/>
  <c r="F27" i="1" s="1"/>
  <c r="E12" i="1"/>
  <c r="E25" i="1" s="1"/>
  <c r="E29" i="1" s="1"/>
  <c r="C67" i="1" s="1"/>
  <c r="E13" i="1"/>
  <c r="E26" i="1" s="1"/>
  <c r="C15" i="1"/>
  <c r="C28" i="1" s="1"/>
  <c r="G28" i="1" s="1"/>
  <c r="D37" i="1" s="1"/>
  <c r="E37" i="1" s="1"/>
  <c r="F12" i="1"/>
  <c r="F25" i="1" s="1"/>
  <c r="F29" i="1" s="1"/>
  <c r="C68" i="1" s="1"/>
  <c r="F13" i="1"/>
  <c r="F26" i="1" s="1"/>
  <c r="D15" i="1"/>
  <c r="D28" i="1" s="1"/>
  <c r="C12" i="1"/>
  <c r="C25" i="1" s="1"/>
  <c r="E15" i="1"/>
  <c r="E28" i="1" s="1"/>
  <c r="D14" i="1"/>
  <c r="D27" i="1" s="1"/>
  <c r="C29" i="1" l="1"/>
  <c r="C65" i="1" s="1"/>
  <c r="G25" i="1"/>
  <c r="D29" i="1"/>
  <c r="G27" i="1"/>
  <c r="D36" i="1" s="1"/>
  <c r="E36" i="1" s="1"/>
  <c r="G26" i="1"/>
  <c r="D35" i="1" s="1"/>
  <c r="E35" i="1" s="1"/>
  <c r="G29" i="1" l="1"/>
  <c r="C66" i="1"/>
  <c r="E65" i="1"/>
  <c r="D34" i="1"/>
  <c r="E34" i="1" s="1"/>
  <c r="E38" i="1" s="1"/>
</calcChain>
</file>

<file path=xl/sharedStrings.xml><?xml version="1.0" encoding="utf-8"?>
<sst xmlns="http://schemas.openxmlformats.org/spreadsheetml/2006/main" count="93" uniqueCount="58">
  <si>
    <t>n</t>
  </si>
  <si>
    <t>X</t>
  </si>
  <si>
    <t>Y</t>
  </si>
  <si>
    <t>Y-сумма</t>
  </si>
  <si>
    <t>X-сумма</t>
  </si>
  <si>
    <t>Это таблица, задающая думерное распределение. Грубо говоря пара X=1 и Y=7 появилась 16 раз в испытании, всего испытаний было 300, испытаний с Y=7 было 74 и так далее. Из неё легко получить следующую - таблицу вероятностей.</t>
  </si>
  <si>
    <t>Здесь мы просто делим выпадение пары X=1, Y=7 16 раз на общее число испытаний = 300. 16/300=0.053333. Условие будет либо в виде верхней таблицы либо в виде той, что справа.</t>
  </si>
  <si>
    <t>1) По двумерной таблице найти одномерные распределения-
путём суммирования соответствующих вероятностей</t>
  </si>
  <si>
    <t>Одномерные распределения - просто вероятности для X и для Y. Вертикальная жельтая колонка - одномерное распределение вероятности для Y. Горизонтальная желтая строка - одномерная вероятность распределения X</t>
  </si>
  <si>
    <t>1.2). Найти EY по определению</t>
  </si>
  <si>
    <t>Yi</t>
  </si>
  <si>
    <t>Pi</t>
  </si>
  <si>
    <t>Yi * Pi</t>
  </si>
  <si>
    <t>EY = сумма(Yi * Pi)</t>
  </si>
  <si>
    <t xml:space="preserve">EY = </t>
  </si>
  <si>
    <t>Или просто =СУММПРОИЗВ(B25:B28;G25:G28)</t>
  </si>
  <si>
    <t>EY по определению - это сумма произведений самого Y (которое 7,11,13,17 на одномерное распределение вероятности Y, а это желтая колонка)</t>
  </si>
  <si>
    <t>2) Построить Условную таблицу Y/X. По ней сделать вывод о наличии или отсутствии зависимости для с.в. X и Y</t>
  </si>
  <si>
    <t>условное распределение Y/X</t>
  </si>
  <si>
    <t>Здесь смотрим как распределена Y для каждого X. То есть при X=1 было проведено 69 испытаний, следовательно для Y=7 X=1 (16) получаем 16/69 и далее. Сумма вероятности для каждого X будет равна 1. Если Столбики для каждого X совпадают, то Y НЕ ЗАВИСИТ от X, то есть X меняется а распределение вероятности нет. Если для каждого X разные столбики вероятности, то величины ЗАВИСИМЫ.</t>
  </si>
  <si>
    <t>3) По условной таблице найти все значения E(Y/X=Xj)</t>
  </si>
  <si>
    <t>E(Y/X=1)=</t>
  </si>
  <si>
    <t>E(Y/X=2)=</t>
  </si>
  <si>
    <t>E(Y/X=3)=</t>
  </si>
  <si>
    <t>E(Y/X=5)=</t>
  </si>
  <si>
    <t>Если в 2.1 мы находили EY полную и это сумма произведений каждого Y на его одномерную вероятность, то здесь для каждого X Отдельно берется распределение вероятности Y. То есть мы умножаем каждый Y на вероятности Y при X=1 (из предыдущего пункта) и суммируем все 4 значения, далее точно так же находим для X=2 И т.д.</t>
  </si>
  <si>
    <t>4) Найти EY по формуле полного математического ожидания – должно совпасть с пунктом 2
E(E(Y/X))=EY – формула полного математического ожидания</t>
  </si>
  <si>
    <t>P(X)</t>
  </si>
  <si>
    <t>EY</t>
  </si>
  <si>
    <t>СОВПАЛО</t>
  </si>
  <si>
    <t>5) Найти D(Y/X=Xj) – для всех значений случайной величины X</t>
  </si>
  <si>
    <t>Мы берем матожидания для каждого X из предыдущего пункта и добавляем одномерную вероятность появления X - P(X) получаем набор значений в первом столбце (зеленый) и вероятности появления X во втором (синий) и находим как сумму произведений значений, как и до этого всегда считали матожидание. (P(X) берется из первого пункта, где рассчитывали одномерные вроятности)</t>
  </si>
  <si>
    <t>E(Y^2/X=1)=</t>
  </si>
  <si>
    <t>E(Y^2/X=2)=</t>
  </si>
  <si>
    <t>E(Y^2/X=3)=</t>
  </si>
  <si>
    <t>E(Y^2/X=5)=</t>
  </si>
  <si>
    <t>Y^2</t>
  </si>
  <si>
    <t>Сначала нужно найти E(Y^2/X=Xj), как в пункте 3 только Y возводим в квадрат</t>
  </si>
  <si>
    <t>^2</t>
  </si>
  <si>
    <t>И находи D(Y/X=Xj) как разность первого и второго</t>
  </si>
  <si>
    <t>D(Y/X=2)=</t>
  </si>
  <si>
    <t>D(Y/X=1)=</t>
  </si>
  <si>
    <t>D(Y/X=3)=</t>
  </si>
  <si>
    <t>D(Y/X=5)=</t>
  </si>
  <si>
    <t>D(Y/X=Xj) = E(Y^2/X=Xj) - (E(Y/X=Xj)^2)</t>
  </si>
  <si>
    <t>Теперь находим (E(Y/X=Xj))^2 (значения берем в пункте 3 и возводим в квадрат)</t>
  </si>
  <si>
    <t>E(D(Y/X)) =</t>
  </si>
  <si>
    <t xml:space="preserve">E(E(Y/X)^2) = </t>
  </si>
  <si>
    <t>D(E(Y/X) =</t>
  </si>
  <si>
    <t>E(E(Y/X)^2) -</t>
  </si>
  <si>
    <t>(EY)^2</t>
  </si>
  <si>
    <t>(EY)^2=</t>
  </si>
  <si>
    <t xml:space="preserve"> DY=E(D(Y/X))+D(E(Y/X))</t>
  </si>
  <si>
    <t>DY=</t>
  </si>
  <si>
    <t>по определению</t>
  </si>
  <si>
    <t>P(Y)</t>
  </si>
  <si>
    <t>E(Y^2)</t>
  </si>
  <si>
    <t>6) Найти DY – по формуле полной дисперсии DY=E(D(Y/X))+D(E(Y/X))
DY=EY^2-(EY)^2
сравнить с обычной дисперсией DY вычисленной по определению.
D(E(Y/X)) =E(E(Y/X))^2-(E(E(Y/X))^2)= E(E(Y/X))^2-(EY)^2
E(E(Y/X))^2 вычисляется на основе пункта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</si>
</sst>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3" xfId="0" applyBorder="1"/>
    <xf numFmtId="0" fontId="0" fillId="0" borderId="7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2" borderId="28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9" xfId="0" applyFill="1" applyBorder="1"/>
    <xf numFmtId="0" fontId="0" fillId="2" borderId="14" xfId="0" applyFill="1" applyBorder="1"/>
    <xf numFmtId="0" fontId="0" fillId="2" borderId="18" xfId="0" applyFill="1" applyBorder="1"/>
    <xf numFmtId="0" fontId="0" fillId="2" borderId="3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3" borderId="6" xfId="0" applyFill="1" applyBorder="1"/>
    <xf numFmtId="0" fontId="0" fillId="3" borderId="16" xfId="0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31" xfId="0" applyFill="1" applyBorder="1"/>
    <xf numFmtId="0" fontId="0" fillId="5" borderId="32" xfId="0" applyFill="1" applyBorder="1"/>
    <xf numFmtId="0" fontId="0" fillId="5" borderId="33" xfId="0" applyFill="1" applyBorder="1"/>
    <xf numFmtId="0" fontId="0" fillId="2" borderId="1" xfId="0" applyFill="1" applyBorder="1"/>
    <xf numFmtId="0" fontId="0" fillId="2" borderId="22" xfId="0" applyFill="1" applyBorder="1"/>
    <xf numFmtId="0" fontId="0" fillId="2" borderId="35" xfId="0" applyFill="1" applyBorder="1"/>
    <xf numFmtId="0" fontId="0" fillId="2" borderId="37" xfId="0" applyFill="1" applyBorder="1"/>
    <xf numFmtId="0" fontId="0" fillId="2" borderId="7" xfId="0" applyFill="1" applyBorder="1"/>
    <xf numFmtId="0" fontId="0" fillId="5" borderId="38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/>
    <xf numFmtId="0" fontId="0" fillId="0" borderId="28" xfId="0" applyFill="1" applyBorder="1"/>
    <xf numFmtId="0" fontId="0" fillId="3" borderId="0" xfId="0" applyFill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0" borderId="22" xfId="0" applyFill="1" applyBorder="1"/>
    <xf numFmtId="0" fontId="0" fillId="0" borderId="35" xfId="0" applyFill="1" applyBorder="1"/>
    <xf numFmtId="0" fontId="0" fillId="0" borderId="36" xfId="0" applyFill="1" applyBorder="1"/>
    <xf numFmtId="0" fontId="0" fillId="0" borderId="37" xfId="0" applyFill="1" applyBorder="1"/>
    <xf numFmtId="0" fontId="0" fillId="0" borderId="7" xfId="0" applyFill="1" applyBorder="1"/>
    <xf numFmtId="0" fontId="0" fillId="3" borderId="38" xfId="0" applyFill="1" applyBorder="1"/>
    <xf numFmtId="0" fontId="0" fillId="3" borderId="39" xfId="0" applyFill="1" applyBorder="1"/>
    <xf numFmtId="0" fontId="0" fillId="3" borderId="4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5" borderId="34" xfId="0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11" xfId="0" applyFill="1" applyBorder="1"/>
    <xf numFmtId="0" fontId="0" fillId="0" borderId="0" xfId="0" applyAlignment="1">
      <alignment vertical="center" wrapText="1"/>
    </xf>
    <xf numFmtId="0" fontId="0" fillId="2" borderId="31" xfId="0" applyFill="1" applyBorder="1"/>
    <xf numFmtId="0" fontId="0" fillId="2" borderId="32" xfId="0" applyFill="1" applyBorder="1"/>
    <xf numFmtId="0" fontId="0" fillId="2" borderId="33" xfId="0" applyFill="1" applyBorder="1"/>
    <xf numFmtId="0" fontId="0" fillId="0" borderId="31" xfId="0" applyFill="1" applyBorder="1"/>
    <xf numFmtId="0" fontId="0" fillId="0" borderId="32" xfId="0" applyFill="1" applyBorder="1"/>
    <xf numFmtId="0" fontId="0" fillId="0" borderId="33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40" xfId="0" applyFill="1" applyBorder="1"/>
    <xf numFmtId="0" fontId="0" fillId="2" borderId="13" xfId="0" applyFill="1" applyBorder="1"/>
    <xf numFmtId="0" fontId="0" fillId="4" borderId="13" xfId="0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3" borderId="31" xfId="0" applyFill="1" applyBorder="1"/>
    <xf numFmtId="0" fontId="0" fillId="3" borderId="32" xfId="0" applyFill="1" applyBorder="1"/>
    <xf numFmtId="0" fontId="0" fillId="3" borderId="3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4D644-28C1-4FF7-BE54-D3EA970512C4}">
  <dimension ref="A1:O105"/>
  <sheetViews>
    <sheetView tabSelected="1" topLeftCell="A77" zoomScale="115" zoomScaleNormal="115" workbookViewId="0">
      <selection activeCell="K93" sqref="K93"/>
    </sheetView>
  </sheetViews>
  <sheetFormatPr defaultRowHeight="15" x14ac:dyDescent="0.25"/>
  <cols>
    <col min="1" max="1" width="11.42578125" customWidth="1"/>
    <col min="2" max="9" width="9.140625" customWidth="1"/>
  </cols>
  <sheetData>
    <row r="1" spans="1:15" ht="15" customHeight="1" thickBot="1" x14ac:dyDescent="0.3">
      <c r="C1" s="86" t="s">
        <v>1</v>
      </c>
      <c r="D1" s="87"/>
      <c r="E1" s="87"/>
      <c r="F1" s="88"/>
      <c r="I1" s="77" t="s">
        <v>5</v>
      </c>
      <c r="J1" s="77"/>
      <c r="K1" s="77"/>
      <c r="L1" s="77"/>
      <c r="M1" s="77"/>
      <c r="N1" s="77"/>
      <c r="O1" s="77"/>
    </row>
    <row r="2" spans="1:15" ht="15.75" thickBot="1" x14ac:dyDescent="0.3">
      <c r="B2" s="9" t="s">
        <v>0</v>
      </c>
      <c r="C2" s="27">
        <v>1</v>
      </c>
      <c r="D2" s="28">
        <v>2</v>
      </c>
      <c r="E2" s="28">
        <v>3</v>
      </c>
      <c r="F2" s="29">
        <v>5</v>
      </c>
      <c r="G2" t="s">
        <v>3</v>
      </c>
      <c r="I2" s="77"/>
      <c r="J2" s="77"/>
      <c r="K2" s="77"/>
      <c r="L2" s="77"/>
      <c r="M2" s="77"/>
      <c r="N2" s="77"/>
      <c r="O2" s="77"/>
    </row>
    <row r="3" spans="1:15" x14ac:dyDescent="0.25">
      <c r="A3" s="89" t="s">
        <v>2</v>
      </c>
      <c r="B3" s="30">
        <v>7</v>
      </c>
      <c r="C3" s="13">
        <v>16</v>
      </c>
      <c r="D3" s="14">
        <v>33</v>
      </c>
      <c r="E3" s="14">
        <v>23</v>
      </c>
      <c r="F3" s="15">
        <v>2</v>
      </c>
      <c r="G3" s="25">
        <f>SUM(C3:F3)</f>
        <v>74</v>
      </c>
      <c r="I3" s="77"/>
      <c r="J3" s="77"/>
      <c r="K3" s="77"/>
      <c r="L3" s="77"/>
      <c r="M3" s="77"/>
      <c r="N3" s="77"/>
      <c r="O3" s="77"/>
    </row>
    <row r="4" spans="1:15" x14ac:dyDescent="0.25">
      <c r="A4" s="90"/>
      <c r="B4" s="31">
        <v>11</v>
      </c>
      <c r="C4" s="16">
        <v>11</v>
      </c>
      <c r="D4" s="17">
        <v>5</v>
      </c>
      <c r="E4" s="17">
        <v>20</v>
      </c>
      <c r="F4" s="18">
        <v>29</v>
      </c>
      <c r="G4" s="26">
        <f t="shared" ref="G4:G7" si="0">SUM(C4:F4)</f>
        <v>65</v>
      </c>
      <c r="I4" s="77"/>
      <c r="J4" s="77"/>
      <c r="K4" s="77"/>
      <c r="L4" s="77"/>
      <c r="M4" s="77"/>
      <c r="N4" s="77"/>
      <c r="O4" s="77"/>
    </row>
    <row r="5" spans="1:15" x14ac:dyDescent="0.25">
      <c r="A5" s="90"/>
      <c r="B5" s="31">
        <v>13</v>
      </c>
      <c r="C5" s="16">
        <v>28</v>
      </c>
      <c r="D5" s="17">
        <v>25</v>
      </c>
      <c r="E5" s="17">
        <v>27</v>
      </c>
      <c r="F5" s="18">
        <v>16</v>
      </c>
      <c r="G5" s="26">
        <f t="shared" si="0"/>
        <v>96</v>
      </c>
      <c r="I5" s="77"/>
      <c r="J5" s="77"/>
      <c r="K5" s="77"/>
      <c r="L5" s="77"/>
      <c r="M5" s="77"/>
      <c r="N5" s="77"/>
      <c r="O5" s="77"/>
    </row>
    <row r="6" spans="1:15" ht="15.75" thickBot="1" x14ac:dyDescent="0.3">
      <c r="A6" s="91"/>
      <c r="B6" s="32">
        <v>17</v>
      </c>
      <c r="C6" s="19">
        <v>14</v>
      </c>
      <c r="D6" s="20">
        <v>8</v>
      </c>
      <c r="E6" s="20">
        <v>26</v>
      </c>
      <c r="F6" s="21">
        <v>17</v>
      </c>
      <c r="G6" s="24">
        <f t="shared" si="0"/>
        <v>65</v>
      </c>
      <c r="I6" s="77"/>
      <c r="J6" s="77"/>
      <c r="K6" s="77"/>
      <c r="L6" s="77"/>
      <c r="M6" s="77"/>
      <c r="N6" s="77"/>
      <c r="O6" s="77"/>
    </row>
    <row r="7" spans="1:15" ht="15.75" thickBot="1" x14ac:dyDescent="0.3">
      <c r="B7" t="s">
        <v>4</v>
      </c>
      <c r="C7" s="22">
        <f>SUM(C3:C6)</f>
        <v>69</v>
      </c>
      <c r="D7" s="23">
        <f t="shared" ref="D7:F7" si="1">SUM(D3:D6)</f>
        <v>71</v>
      </c>
      <c r="E7" s="23">
        <f t="shared" si="1"/>
        <v>96</v>
      </c>
      <c r="F7" s="24">
        <f t="shared" si="1"/>
        <v>64</v>
      </c>
      <c r="G7" s="33">
        <f t="shared" si="0"/>
        <v>300</v>
      </c>
      <c r="I7" s="77"/>
      <c r="J7" s="77"/>
      <c r="K7" s="77"/>
      <c r="L7" s="77"/>
      <c r="M7" s="77"/>
      <c r="N7" s="77"/>
      <c r="O7" s="77"/>
    </row>
    <row r="9" spans="1:15" ht="15.75" thickBot="1" x14ac:dyDescent="0.3"/>
    <row r="10" spans="1:15" ht="15.75" thickBot="1" x14ac:dyDescent="0.3">
      <c r="C10" s="86" t="s">
        <v>1</v>
      </c>
      <c r="D10" s="87"/>
      <c r="E10" s="87"/>
      <c r="F10" s="88"/>
      <c r="I10" s="77" t="s">
        <v>6</v>
      </c>
      <c r="J10" s="77"/>
      <c r="K10" s="77"/>
      <c r="L10" s="77"/>
      <c r="M10" s="77"/>
      <c r="N10" s="77"/>
      <c r="O10" s="77"/>
    </row>
    <row r="11" spans="1:15" ht="15.75" thickBot="1" x14ac:dyDescent="0.3">
      <c r="B11" s="9" t="s">
        <v>0</v>
      </c>
      <c r="C11" s="27">
        <f>C2</f>
        <v>1</v>
      </c>
      <c r="D11" s="28">
        <f t="shared" ref="D11:F11" si="2">D2</f>
        <v>2</v>
      </c>
      <c r="E11" s="28">
        <f t="shared" si="2"/>
        <v>3</v>
      </c>
      <c r="F11" s="29">
        <f t="shared" si="2"/>
        <v>5</v>
      </c>
      <c r="I11" s="77"/>
      <c r="J11" s="77"/>
      <c r="K11" s="77"/>
      <c r="L11" s="77"/>
      <c r="M11" s="77"/>
      <c r="N11" s="77"/>
      <c r="O11" s="77"/>
    </row>
    <row r="12" spans="1:15" x14ac:dyDescent="0.25">
      <c r="A12" s="89" t="s">
        <v>2</v>
      </c>
      <c r="B12" s="30">
        <f>B3</f>
        <v>7</v>
      </c>
      <c r="C12" s="13">
        <f>C3/$G$7</f>
        <v>5.3333333333333337E-2</v>
      </c>
      <c r="D12" s="13">
        <f t="shared" ref="D12:F12" si="3">D3/$G$7</f>
        <v>0.11</v>
      </c>
      <c r="E12" s="13">
        <f t="shared" si="3"/>
        <v>7.6666666666666661E-2</v>
      </c>
      <c r="F12" s="35">
        <f t="shared" si="3"/>
        <v>6.6666666666666671E-3</v>
      </c>
      <c r="I12" s="77"/>
      <c r="J12" s="77"/>
      <c r="K12" s="77"/>
      <c r="L12" s="77"/>
      <c r="M12" s="77"/>
      <c r="N12" s="77"/>
      <c r="O12" s="77"/>
    </row>
    <row r="13" spans="1:15" x14ac:dyDescent="0.25">
      <c r="A13" s="90"/>
      <c r="B13" s="31">
        <f t="shared" ref="B13:B14" si="4">B4</f>
        <v>11</v>
      </c>
      <c r="C13" s="13">
        <f t="shared" ref="C13:F13" si="5">C4/$G$7</f>
        <v>3.6666666666666667E-2</v>
      </c>
      <c r="D13" s="13">
        <f t="shared" si="5"/>
        <v>1.6666666666666666E-2</v>
      </c>
      <c r="E13" s="13">
        <f t="shared" si="5"/>
        <v>6.6666666666666666E-2</v>
      </c>
      <c r="F13" s="35">
        <f t="shared" si="5"/>
        <v>9.6666666666666665E-2</v>
      </c>
      <c r="I13" s="77"/>
      <c r="J13" s="77"/>
      <c r="K13" s="77"/>
      <c r="L13" s="77"/>
      <c r="M13" s="77"/>
      <c r="N13" s="77"/>
      <c r="O13" s="77"/>
    </row>
    <row r="14" spans="1:15" x14ac:dyDescent="0.25">
      <c r="A14" s="90"/>
      <c r="B14" s="31">
        <f t="shared" si="4"/>
        <v>13</v>
      </c>
      <c r="C14" s="13">
        <f>C5/$G$7</f>
        <v>9.3333333333333338E-2</v>
      </c>
      <c r="D14" s="13">
        <f t="shared" ref="D14:F14" si="6">D5/$G$7</f>
        <v>8.3333333333333329E-2</v>
      </c>
      <c r="E14" s="13">
        <f t="shared" si="6"/>
        <v>0.09</v>
      </c>
      <c r="F14" s="35">
        <f t="shared" si="6"/>
        <v>5.3333333333333337E-2</v>
      </c>
      <c r="I14" s="77"/>
      <c r="J14" s="77"/>
      <c r="K14" s="77"/>
      <c r="L14" s="77"/>
      <c r="M14" s="77"/>
      <c r="N14" s="77"/>
      <c r="O14" s="77"/>
    </row>
    <row r="15" spans="1:15" ht="15.75" thickBot="1" x14ac:dyDescent="0.3">
      <c r="A15" s="91"/>
      <c r="B15" s="32">
        <f>B6</f>
        <v>17</v>
      </c>
      <c r="C15" s="36">
        <f t="shared" ref="C15:F15" si="7">C6/$G$7</f>
        <v>4.6666666666666669E-2</v>
      </c>
      <c r="D15" s="36">
        <f t="shared" si="7"/>
        <v>2.6666666666666668E-2</v>
      </c>
      <c r="E15" s="36">
        <f t="shared" si="7"/>
        <v>8.666666666666667E-2</v>
      </c>
      <c r="F15" s="37">
        <f t="shared" si="7"/>
        <v>5.6666666666666664E-2</v>
      </c>
      <c r="I15" s="77"/>
      <c r="J15" s="77"/>
      <c r="K15" s="77"/>
      <c r="L15" s="77"/>
      <c r="M15" s="77"/>
      <c r="N15" s="77"/>
      <c r="O15" s="77"/>
    </row>
    <row r="16" spans="1:15" x14ac:dyDescent="0.25">
      <c r="I16" s="77"/>
      <c r="J16" s="77"/>
      <c r="K16" s="77"/>
      <c r="L16" s="77"/>
      <c r="M16" s="77"/>
      <c r="N16" s="77"/>
      <c r="O16" s="77"/>
    </row>
    <row r="19" spans="1:15" x14ac:dyDescent="0.25">
      <c r="A19" s="77" t="s">
        <v>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</row>
    <row r="20" spans="1:15" x14ac:dyDescent="0.25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</row>
    <row r="21" spans="1:15" x14ac:dyDescent="0.25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</row>
    <row r="22" spans="1:15" ht="15.75" thickBot="1" x14ac:dyDescent="0.3"/>
    <row r="23" spans="1:15" ht="15.75" thickBot="1" x14ac:dyDescent="0.3">
      <c r="C23" s="86" t="s">
        <v>1</v>
      </c>
      <c r="D23" s="87"/>
      <c r="E23" s="87"/>
      <c r="F23" s="88"/>
      <c r="I23" s="77" t="s">
        <v>8</v>
      </c>
      <c r="J23" s="77"/>
      <c r="K23" s="77"/>
      <c r="L23" s="77"/>
      <c r="M23" s="77"/>
      <c r="N23" s="77"/>
      <c r="O23" s="77"/>
    </row>
    <row r="24" spans="1:15" ht="15.75" thickBot="1" x14ac:dyDescent="0.3">
      <c r="B24" s="9" t="s">
        <v>0</v>
      </c>
      <c r="C24" s="27">
        <f>C11</f>
        <v>1</v>
      </c>
      <c r="D24" s="28">
        <f t="shared" ref="D24:F24" si="8">D11</f>
        <v>2</v>
      </c>
      <c r="E24" s="28">
        <f t="shared" si="8"/>
        <v>3</v>
      </c>
      <c r="F24" s="29">
        <f t="shared" si="8"/>
        <v>5</v>
      </c>
      <c r="G24" t="s">
        <v>3</v>
      </c>
      <c r="I24" s="77"/>
      <c r="J24" s="77"/>
      <c r="K24" s="77"/>
      <c r="L24" s="77"/>
      <c r="M24" s="77"/>
      <c r="N24" s="77"/>
      <c r="O24" s="77"/>
    </row>
    <row r="25" spans="1:15" ht="15.75" thickBot="1" x14ac:dyDescent="0.3">
      <c r="A25" s="89" t="s">
        <v>2</v>
      </c>
      <c r="B25" s="38">
        <f>B12</f>
        <v>7</v>
      </c>
      <c r="C25" s="34">
        <f>C12</f>
        <v>5.3333333333333337E-2</v>
      </c>
      <c r="D25" s="14">
        <f t="shared" ref="D25:F25" si="9">D12</f>
        <v>0.11</v>
      </c>
      <c r="E25" s="14">
        <f t="shared" si="9"/>
        <v>7.6666666666666661E-2</v>
      </c>
      <c r="F25" s="15">
        <f t="shared" si="9"/>
        <v>6.6666666666666671E-3</v>
      </c>
      <c r="G25" s="25">
        <f>SUM(C25:F25)</f>
        <v>0.24666666666666665</v>
      </c>
      <c r="I25" s="77"/>
      <c r="J25" s="77"/>
      <c r="K25" s="77"/>
      <c r="L25" s="77"/>
      <c r="M25" s="77"/>
      <c r="N25" s="77"/>
      <c r="O25" s="77"/>
    </row>
    <row r="26" spans="1:15" ht="15.75" thickBot="1" x14ac:dyDescent="0.3">
      <c r="A26" s="90"/>
      <c r="B26" s="38">
        <f t="shared" ref="B26:F28" si="10">B13</f>
        <v>11</v>
      </c>
      <c r="C26" s="39">
        <f t="shared" si="10"/>
        <v>3.6666666666666667E-2</v>
      </c>
      <c r="D26" s="17">
        <f t="shared" si="10"/>
        <v>1.6666666666666666E-2</v>
      </c>
      <c r="E26" s="17">
        <f t="shared" si="10"/>
        <v>6.6666666666666666E-2</v>
      </c>
      <c r="F26" s="18">
        <f t="shared" si="10"/>
        <v>9.6666666666666665E-2</v>
      </c>
      <c r="G26" s="26">
        <f t="shared" ref="G26:G29" si="11">SUM(C26:F26)</f>
        <v>0.21666666666666667</v>
      </c>
      <c r="I26" s="77"/>
      <c r="J26" s="77"/>
      <c r="K26" s="77"/>
      <c r="L26" s="77"/>
      <c r="M26" s="77"/>
      <c r="N26" s="77"/>
      <c r="O26" s="77"/>
    </row>
    <row r="27" spans="1:15" ht="15.75" thickBot="1" x14ac:dyDescent="0.3">
      <c r="A27" s="90"/>
      <c r="B27" s="38">
        <f t="shared" si="10"/>
        <v>13</v>
      </c>
      <c r="C27" s="39">
        <f t="shared" si="10"/>
        <v>9.3333333333333338E-2</v>
      </c>
      <c r="D27" s="17">
        <f t="shared" si="10"/>
        <v>8.3333333333333329E-2</v>
      </c>
      <c r="E27" s="17">
        <f t="shared" si="10"/>
        <v>0.09</v>
      </c>
      <c r="F27" s="18">
        <f t="shared" si="10"/>
        <v>5.3333333333333337E-2</v>
      </c>
      <c r="G27" s="26">
        <f t="shared" si="11"/>
        <v>0.32</v>
      </c>
      <c r="I27" s="77"/>
      <c r="J27" s="77"/>
      <c r="K27" s="77"/>
      <c r="L27" s="77"/>
      <c r="M27" s="77"/>
      <c r="N27" s="77"/>
      <c r="O27" s="77"/>
    </row>
    <row r="28" spans="1:15" ht="15.75" thickBot="1" x14ac:dyDescent="0.3">
      <c r="A28" s="91"/>
      <c r="B28" s="64">
        <f t="shared" si="10"/>
        <v>17</v>
      </c>
      <c r="C28" s="40">
        <f t="shared" si="10"/>
        <v>4.6666666666666669E-2</v>
      </c>
      <c r="D28" s="20">
        <f t="shared" si="10"/>
        <v>2.6666666666666668E-2</v>
      </c>
      <c r="E28" s="20">
        <f t="shared" si="10"/>
        <v>8.666666666666667E-2</v>
      </c>
      <c r="F28" s="21">
        <f t="shared" si="10"/>
        <v>5.6666666666666664E-2</v>
      </c>
      <c r="G28" s="24">
        <f t="shared" si="11"/>
        <v>0.21666666666666667</v>
      </c>
      <c r="I28" s="77"/>
      <c r="J28" s="77"/>
      <c r="K28" s="77"/>
      <c r="L28" s="77"/>
      <c r="M28" s="77"/>
      <c r="N28" s="77"/>
      <c r="O28" s="77"/>
    </row>
    <row r="29" spans="1:15" ht="15.75" thickBot="1" x14ac:dyDescent="0.3">
      <c r="B29" t="s">
        <v>4</v>
      </c>
      <c r="C29" s="22">
        <f>SUM(C25:C28)</f>
        <v>0.23</v>
      </c>
      <c r="D29" s="23">
        <f t="shared" ref="D29" si="12">SUM(D25:D28)</f>
        <v>0.23666666666666669</v>
      </c>
      <c r="E29" s="23">
        <f t="shared" ref="E29" si="13">SUM(E25:E28)</f>
        <v>0.31999999999999995</v>
      </c>
      <c r="F29" s="24">
        <f t="shared" ref="F29" si="14">SUM(F25:F28)</f>
        <v>0.21333333333333335</v>
      </c>
      <c r="G29" s="33">
        <f t="shared" si="11"/>
        <v>1</v>
      </c>
      <c r="I29" s="77"/>
      <c r="J29" s="77"/>
      <c r="K29" s="77"/>
      <c r="L29" s="77"/>
      <c r="M29" s="77"/>
      <c r="N29" s="77"/>
      <c r="O29" s="77"/>
    </row>
    <row r="31" spans="1:15" x14ac:dyDescent="0.25">
      <c r="A31" s="77" t="s">
        <v>9</v>
      </c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</row>
    <row r="33" spans="1:15" x14ac:dyDescent="0.25">
      <c r="C33" t="s">
        <v>10</v>
      </c>
      <c r="D33" t="s">
        <v>11</v>
      </c>
      <c r="E33" t="s">
        <v>12</v>
      </c>
      <c r="F33" s="77" t="s">
        <v>15</v>
      </c>
      <c r="G33" s="77"/>
      <c r="H33" t="s">
        <v>14</v>
      </c>
      <c r="I33" s="77" t="s">
        <v>16</v>
      </c>
      <c r="J33" s="77"/>
      <c r="K33" s="77"/>
      <c r="L33" s="77"/>
      <c r="M33" s="77"/>
      <c r="N33" s="77"/>
      <c r="O33" s="77"/>
    </row>
    <row r="34" spans="1:15" x14ac:dyDescent="0.25">
      <c r="A34" t="s">
        <v>13</v>
      </c>
      <c r="C34">
        <f>B25</f>
        <v>7</v>
      </c>
      <c r="D34">
        <f>G25</f>
        <v>0.24666666666666665</v>
      </c>
      <c r="E34">
        <f>C34*D34</f>
        <v>1.7266666666666666</v>
      </c>
      <c r="F34" s="77"/>
      <c r="G34" s="77"/>
      <c r="I34" s="77"/>
      <c r="J34" s="77"/>
      <c r="K34" s="77"/>
      <c r="L34" s="77"/>
      <c r="M34" s="77"/>
      <c r="N34" s="77"/>
      <c r="O34" s="77"/>
    </row>
    <row r="35" spans="1:15" x14ac:dyDescent="0.25">
      <c r="C35">
        <f t="shared" ref="C35:C37" si="15">B26</f>
        <v>11</v>
      </c>
      <c r="D35">
        <f t="shared" ref="D35:D37" si="16">G26</f>
        <v>0.21666666666666667</v>
      </c>
      <c r="E35">
        <f t="shared" ref="E35:E37" si="17">C35*D35</f>
        <v>2.3833333333333333</v>
      </c>
      <c r="F35" s="77"/>
      <c r="G35" s="77"/>
      <c r="H35" s="41">
        <f>SUMPRODUCT(B25:B28,G25:G28)</f>
        <v>11.953333333333333</v>
      </c>
      <c r="I35" s="77"/>
      <c r="J35" s="77"/>
      <c r="K35" s="77"/>
      <c r="L35" s="77"/>
      <c r="M35" s="77"/>
      <c r="N35" s="77"/>
      <c r="O35" s="77"/>
    </row>
    <row r="36" spans="1:15" x14ac:dyDescent="0.25">
      <c r="C36">
        <f t="shared" si="15"/>
        <v>13</v>
      </c>
      <c r="D36">
        <f t="shared" si="16"/>
        <v>0.32</v>
      </c>
      <c r="E36">
        <f t="shared" si="17"/>
        <v>4.16</v>
      </c>
      <c r="F36" s="77"/>
      <c r="G36" s="77"/>
      <c r="I36" s="77"/>
      <c r="J36" s="77"/>
      <c r="K36" s="77"/>
      <c r="L36" s="77"/>
      <c r="M36" s="77"/>
      <c r="N36" s="77"/>
      <c r="O36" s="77"/>
    </row>
    <row r="37" spans="1:15" x14ac:dyDescent="0.25">
      <c r="C37">
        <f t="shared" si="15"/>
        <v>17</v>
      </c>
      <c r="D37">
        <f t="shared" si="16"/>
        <v>0.21666666666666667</v>
      </c>
      <c r="E37">
        <f t="shared" si="17"/>
        <v>3.6833333333333336</v>
      </c>
      <c r="F37" s="77"/>
      <c r="G37" s="77"/>
      <c r="I37" s="77"/>
      <c r="J37" s="77"/>
      <c r="K37" s="77"/>
      <c r="L37" s="77"/>
      <c r="M37" s="77"/>
      <c r="N37" s="77"/>
      <c r="O37" s="77"/>
    </row>
    <row r="38" spans="1:15" x14ac:dyDescent="0.25">
      <c r="D38" t="s">
        <v>14</v>
      </c>
      <c r="E38" s="41">
        <f>SUM(E34:E37)</f>
        <v>11.953333333333333</v>
      </c>
      <c r="F38" s="77"/>
      <c r="G38" s="77"/>
      <c r="I38" s="77"/>
      <c r="J38" s="77"/>
      <c r="K38" s="77"/>
      <c r="L38" s="77"/>
      <c r="M38" s="77"/>
      <c r="N38" s="77"/>
      <c r="O38" s="77"/>
    </row>
    <row r="40" spans="1:15" x14ac:dyDescent="0.25">
      <c r="A40" s="77" t="s">
        <v>17</v>
      </c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</row>
    <row r="41" spans="1:15" x14ac:dyDescent="0.25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</row>
    <row r="42" spans="1:15" x14ac:dyDescent="0.25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</row>
    <row r="43" spans="1:15" ht="15.75" thickBot="1" x14ac:dyDescent="0.3"/>
    <row r="44" spans="1:15" ht="15.75" thickBot="1" x14ac:dyDescent="0.3">
      <c r="D44" s="80" t="s">
        <v>1</v>
      </c>
      <c r="E44" s="81"/>
      <c r="F44" s="81"/>
      <c r="G44" s="82"/>
      <c r="I44" s="77" t="s">
        <v>19</v>
      </c>
      <c r="J44" s="77"/>
      <c r="K44" s="77"/>
      <c r="L44" s="77"/>
      <c r="M44" s="77"/>
      <c r="N44" s="77"/>
      <c r="O44" s="77"/>
    </row>
    <row r="45" spans="1:15" ht="15.75" customHeight="1" thickBot="1" x14ac:dyDescent="0.3">
      <c r="A45" s="77" t="s">
        <v>18</v>
      </c>
      <c r="D45" s="27">
        <f>C11</f>
        <v>1</v>
      </c>
      <c r="E45" s="28">
        <f t="shared" ref="E45:G45" si="18">D11</f>
        <v>2</v>
      </c>
      <c r="F45" s="28">
        <f t="shared" si="18"/>
        <v>3</v>
      </c>
      <c r="G45" s="29">
        <f t="shared" si="18"/>
        <v>5</v>
      </c>
      <c r="I45" s="77"/>
      <c r="J45" s="77"/>
      <c r="K45" s="77"/>
      <c r="L45" s="77"/>
      <c r="M45" s="77"/>
      <c r="N45" s="77"/>
      <c r="O45" s="77"/>
    </row>
    <row r="46" spans="1:15" x14ac:dyDescent="0.25">
      <c r="A46" s="77"/>
      <c r="B46" s="83" t="s">
        <v>2</v>
      </c>
      <c r="C46" s="30">
        <f>B12</f>
        <v>7</v>
      </c>
      <c r="D46" s="47">
        <f>C3/C$7</f>
        <v>0.2318840579710145</v>
      </c>
      <c r="E46" s="42">
        <f t="shared" ref="E46:G46" si="19">D3/D$7</f>
        <v>0.46478873239436619</v>
      </c>
      <c r="F46" s="42">
        <f t="shared" si="19"/>
        <v>0.23958333333333334</v>
      </c>
      <c r="G46" s="48">
        <f t="shared" si="19"/>
        <v>3.125E-2</v>
      </c>
      <c r="I46" s="77"/>
      <c r="J46" s="77"/>
      <c r="K46" s="77"/>
      <c r="L46" s="77"/>
      <c r="M46" s="77"/>
      <c r="N46" s="77"/>
      <c r="O46" s="77"/>
    </row>
    <row r="47" spans="1:15" x14ac:dyDescent="0.25">
      <c r="A47" s="77"/>
      <c r="B47" s="84"/>
      <c r="C47" s="31">
        <v>11</v>
      </c>
      <c r="D47" s="47">
        <f t="shared" ref="D47:G49" si="20">C4/C$7</f>
        <v>0.15942028985507245</v>
      </c>
      <c r="E47" s="42">
        <f t="shared" si="20"/>
        <v>7.0422535211267609E-2</v>
      </c>
      <c r="F47" s="42">
        <f t="shared" si="20"/>
        <v>0.20833333333333334</v>
      </c>
      <c r="G47" s="48">
        <f t="shared" si="20"/>
        <v>0.453125</v>
      </c>
      <c r="I47" s="77"/>
      <c r="J47" s="77"/>
      <c r="K47" s="77"/>
      <c r="L47" s="77"/>
      <c r="M47" s="77"/>
      <c r="N47" s="77"/>
      <c r="O47" s="77"/>
    </row>
    <row r="48" spans="1:15" x14ac:dyDescent="0.25">
      <c r="A48" s="77"/>
      <c r="B48" s="84"/>
      <c r="C48" s="31">
        <v>13</v>
      </c>
      <c r="D48" s="47">
        <f>C5/C$7</f>
        <v>0.40579710144927539</v>
      </c>
      <c r="E48" s="42">
        <f t="shared" si="20"/>
        <v>0.352112676056338</v>
      </c>
      <c r="F48" s="42">
        <f t="shared" si="20"/>
        <v>0.28125</v>
      </c>
      <c r="G48" s="48">
        <f t="shared" si="20"/>
        <v>0.25</v>
      </c>
      <c r="I48" s="77"/>
      <c r="J48" s="77"/>
      <c r="K48" s="77"/>
      <c r="L48" s="77"/>
      <c r="M48" s="77"/>
      <c r="N48" s="77"/>
      <c r="O48" s="77"/>
    </row>
    <row r="49" spans="1:15" ht="15.75" thickBot="1" x14ac:dyDescent="0.3">
      <c r="B49" s="85"/>
      <c r="C49" s="32">
        <v>17</v>
      </c>
      <c r="D49" s="49">
        <f t="shared" si="20"/>
        <v>0.20289855072463769</v>
      </c>
      <c r="E49" s="50">
        <f t="shared" si="20"/>
        <v>0.11267605633802817</v>
      </c>
      <c r="F49" s="50">
        <f t="shared" si="20"/>
        <v>0.27083333333333331</v>
      </c>
      <c r="G49" s="51">
        <f t="shared" si="20"/>
        <v>0.265625</v>
      </c>
      <c r="I49" s="77"/>
      <c r="J49" s="77"/>
      <c r="K49" s="77"/>
      <c r="L49" s="77"/>
      <c r="M49" s="77"/>
      <c r="N49" s="77"/>
      <c r="O49" s="77"/>
    </row>
    <row r="50" spans="1:15" ht="15.75" thickBot="1" x14ac:dyDescent="0.3">
      <c r="D50" s="44">
        <f>SUM(D46:D49)</f>
        <v>1</v>
      </c>
      <c r="E50" s="45">
        <f t="shared" ref="E50:G50" si="21">SUM(E46:E49)</f>
        <v>0.99999999999999989</v>
      </c>
      <c r="F50" s="45">
        <f t="shared" si="21"/>
        <v>1</v>
      </c>
      <c r="G50" s="46">
        <f t="shared" si="21"/>
        <v>1</v>
      </c>
      <c r="I50" s="77"/>
      <c r="J50" s="77"/>
      <c r="K50" s="77"/>
      <c r="L50" s="77"/>
      <c r="M50" s="77"/>
      <c r="N50" s="77"/>
      <c r="O50" s="77"/>
    </row>
    <row r="52" spans="1:15" x14ac:dyDescent="0.25">
      <c r="A52" s="77" t="s">
        <v>20</v>
      </c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</row>
    <row r="53" spans="1:15" x14ac:dyDescent="0.25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</row>
    <row r="54" spans="1:15" x14ac:dyDescent="0.25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</row>
    <row r="55" spans="1:15" ht="15.75" thickBot="1" x14ac:dyDescent="0.3"/>
    <row r="56" spans="1:15" x14ac:dyDescent="0.25">
      <c r="A56" s="52" t="s">
        <v>21</v>
      </c>
      <c r="B56" s="10">
        <f>SUMPRODUCT($C$46:$C$49,D46:D49)</f>
        <v>12.10144927536232</v>
      </c>
      <c r="D56" s="77" t="s">
        <v>25</v>
      </c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</row>
    <row r="57" spans="1:15" x14ac:dyDescent="0.25">
      <c r="A57" s="53" t="s">
        <v>22</v>
      </c>
      <c r="B57" s="11">
        <f>SUMPRODUCT($C$46:$C$49,E46:E49)</f>
        <v>10.52112676056338</v>
      </c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</row>
    <row r="58" spans="1:15" x14ac:dyDescent="0.25">
      <c r="A58" s="53" t="s">
        <v>23</v>
      </c>
      <c r="B58" s="11">
        <f>SUMPRODUCT($C$46:$C$49,F46:F49)</f>
        <v>12.229166666666666</v>
      </c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</row>
    <row r="59" spans="1:15" ht="15.75" thickBot="1" x14ac:dyDescent="0.3">
      <c r="A59" s="54" t="s">
        <v>24</v>
      </c>
      <c r="B59" s="12">
        <f>SUMPRODUCT($C$46:$C$49,G46:G49)</f>
        <v>12.96875</v>
      </c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</row>
    <row r="61" spans="1:15" x14ac:dyDescent="0.25">
      <c r="A61" s="77" t="s">
        <v>26</v>
      </c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</row>
    <row r="62" spans="1:15" x14ac:dyDescent="0.25">
      <c r="A62" s="77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</row>
    <row r="63" spans="1:15" x14ac:dyDescent="0.25">
      <c r="A63" s="77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</row>
    <row r="64" spans="1:15" ht="15.75" thickBot="1" x14ac:dyDescent="0.3">
      <c r="C64" t="s">
        <v>27</v>
      </c>
      <c r="E64" t="s">
        <v>28</v>
      </c>
      <c r="G64" s="77" t="s">
        <v>31</v>
      </c>
      <c r="H64" s="77"/>
      <c r="I64" s="77"/>
      <c r="J64" s="77"/>
      <c r="K64" s="77"/>
      <c r="L64" s="77"/>
      <c r="M64" s="77"/>
      <c r="N64" s="77"/>
      <c r="O64" s="77"/>
    </row>
    <row r="65" spans="1:15" x14ac:dyDescent="0.25">
      <c r="A65" s="58" t="s">
        <v>21</v>
      </c>
      <c r="B65" s="55">
        <f>B56</f>
        <v>12.10144927536232</v>
      </c>
      <c r="C65" s="61">
        <f>C29</f>
        <v>0.23</v>
      </c>
      <c r="E65" s="41">
        <f>SUMPRODUCT(B65:B68,C65:C68)</f>
        <v>11.953333333333333</v>
      </c>
      <c r="G65" s="77"/>
      <c r="H65" s="77"/>
      <c r="I65" s="77"/>
      <c r="J65" s="77"/>
      <c r="K65" s="77"/>
      <c r="L65" s="77"/>
      <c r="M65" s="77"/>
      <c r="N65" s="77"/>
      <c r="O65" s="77"/>
    </row>
    <row r="66" spans="1:15" x14ac:dyDescent="0.25">
      <c r="A66" s="59" t="s">
        <v>22</v>
      </c>
      <c r="B66" s="56">
        <f t="shared" ref="B66:B68" si="22">B57</f>
        <v>10.52112676056338</v>
      </c>
      <c r="C66" s="62">
        <f>D29</f>
        <v>0.23666666666666669</v>
      </c>
      <c r="G66" s="77"/>
      <c r="H66" s="77"/>
      <c r="I66" s="77"/>
      <c r="J66" s="77"/>
      <c r="K66" s="77"/>
      <c r="L66" s="77"/>
      <c r="M66" s="77"/>
      <c r="N66" s="77"/>
      <c r="O66" s="77"/>
    </row>
    <row r="67" spans="1:15" x14ac:dyDescent="0.25">
      <c r="A67" s="59" t="s">
        <v>23</v>
      </c>
      <c r="B67" s="56">
        <f t="shared" si="22"/>
        <v>12.229166666666666</v>
      </c>
      <c r="C67" s="62">
        <f>E29</f>
        <v>0.31999999999999995</v>
      </c>
      <c r="E67" t="s">
        <v>29</v>
      </c>
      <c r="G67" s="77"/>
      <c r="H67" s="77"/>
      <c r="I67" s="77"/>
      <c r="J67" s="77"/>
      <c r="K67" s="77"/>
      <c r="L67" s="77"/>
      <c r="M67" s="77"/>
      <c r="N67" s="77"/>
      <c r="O67" s="77"/>
    </row>
    <row r="68" spans="1:15" ht="15.75" thickBot="1" x14ac:dyDescent="0.3">
      <c r="A68" s="60" t="s">
        <v>24</v>
      </c>
      <c r="B68" s="57">
        <f t="shared" si="22"/>
        <v>12.96875</v>
      </c>
      <c r="C68" s="63">
        <f>F29</f>
        <v>0.21333333333333335</v>
      </c>
      <c r="G68" s="77"/>
      <c r="H68" s="77"/>
      <c r="I68" s="77"/>
      <c r="J68" s="77"/>
      <c r="K68" s="77"/>
      <c r="L68" s="77"/>
      <c r="M68" s="77"/>
      <c r="N68" s="77"/>
      <c r="O68" s="77"/>
    </row>
    <row r="71" spans="1:15" x14ac:dyDescent="0.25">
      <c r="A71" s="77" t="s">
        <v>30</v>
      </c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</row>
    <row r="72" spans="1:15" x14ac:dyDescent="0.25">
      <c r="A72" s="77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</row>
    <row r="73" spans="1:15" x14ac:dyDescent="0.25">
      <c r="A73" s="77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</row>
    <row r="75" spans="1:15" ht="15" customHeight="1" x14ac:dyDescent="0.25">
      <c r="A75" s="77" t="s">
        <v>37</v>
      </c>
      <c r="B75" s="77"/>
      <c r="C75" s="77"/>
      <c r="D75" s="65"/>
      <c r="E75" s="77" t="s">
        <v>45</v>
      </c>
      <c r="F75" s="77"/>
      <c r="G75" s="77"/>
      <c r="I75" s="77" t="s">
        <v>39</v>
      </c>
      <c r="J75" s="77"/>
      <c r="K75" s="77"/>
      <c r="M75" s="77" t="s">
        <v>44</v>
      </c>
      <c r="N75" s="77"/>
      <c r="O75" s="77"/>
    </row>
    <row r="76" spans="1:15" x14ac:dyDescent="0.25">
      <c r="A76" s="77"/>
      <c r="B76" s="77"/>
      <c r="C76" s="77"/>
      <c r="D76" s="65"/>
      <c r="E76" s="77"/>
      <c r="F76" s="77"/>
      <c r="G76" s="77"/>
      <c r="I76" s="77"/>
      <c r="J76" s="77"/>
      <c r="K76" s="77"/>
      <c r="M76" s="77"/>
      <c r="N76" s="77"/>
      <c r="O76" s="77"/>
    </row>
    <row r="77" spans="1:15" x14ac:dyDescent="0.25">
      <c r="A77" s="77"/>
      <c r="B77" s="77"/>
      <c r="C77" s="77"/>
      <c r="D77" s="65"/>
      <c r="E77" s="77"/>
      <c r="F77" s="77"/>
      <c r="G77" s="77"/>
      <c r="I77" s="77"/>
      <c r="J77" s="77"/>
      <c r="K77" s="77"/>
      <c r="M77" s="77"/>
      <c r="N77" s="77"/>
      <c r="O77" s="77"/>
    </row>
    <row r="78" spans="1:15" ht="15.75" thickBot="1" x14ac:dyDescent="0.3">
      <c r="B78" t="s">
        <v>36</v>
      </c>
      <c r="G78" t="s">
        <v>38</v>
      </c>
      <c r="M78" s="77"/>
      <c r="N78" s="77"/>
      <c r="O78" s="77"/>
    </row>
    <row r="79" spans="1:15" x14ac:dyDescent="0.25">
      <c r="A79" s="92" t="s">
        <v>32</v>
      </c>
      <c r="B79" s="10">
        <f>C46^2</f>
        <v>49</v>
      </c>
      <c r="C79" s="66">
        <f>SUMPRODUCT($B$79:$B$82,D46:D49)</f>
        <v>157.86956521739131</v>
      </c>
      <c r="E79" s="52" t="s">
        <v>21</v>
      </c>
      <c r="F79" s="58">
        <f>B56</f>
        <v>12.10144927536232</v>
      </c>
      <c r="G79" s="66">
        <f>F79^2</f>
        <v>146.44507456416721</v>
      </c>
      <c r="I79" s="52" t="s">
        <v>41</v>
      </c>
      <c r="J79" s="55">
        <f>C79-G79</f>
        <v>11.424490653224098</v>
      </c>
      <c r="M79" s="77"/>
      <c r="N79" s="77"/>
      <c r="O79" s="77"/>
    </row>
    <row r="80" spans="1:15" x14ac:dyDescent="0.25">
      <c r="A80" s="93" t="s">
        <v>33</v>
      </c>
      <c r="B80" s="11">
        <f t="shared" ref="B80:B82" si="23">C47^2</f>
        <v>121</v>
      </c>
      <c r="C80" s="67">
        <f>SUMPRODUCT($B$79:$B$82,E46:E49)</f>
        <v>123.36619718309859</v>
      </c>
      <c r="E80" s="53" t="s">
        <v>22</v>
      </c>
      <c r="F80" s="59">
        <f t="shared" ref="F80:F82" si="24">B57</f>
        <v>10.52112676056338</v>
      </c>
      <c r="G80" s="67">
        <f t="shared" ref="G80:G82" si="25">F80^2</f>
        <v>110.69410831184288</v>
      </c>
      <c r="I80" s="53" t="s">
        <v>40</v>
      </c>
      <c r="J80" s="56">
        <f t="shared" ref="J80:J82" si="26">C80-G80</f>
        <v>12.67208887125571</v>
      </c>
      <c r="M80" s="77"/>
      <c r="N80" s="77"/>
      <c r="O80" s="77"/>
    </row>
    <row r="81" spans="1:15" x14ac:dyDescent="0.25">
      <c r="A81" s="93" t="s">
        <v>34</v>
      </c>
      <c r="B81" s="11">
        <f t="shared" si="23"/>
        <v>169</v>
      </c>
      <c r="C81" s="67">
        <f>SUMPRODUCT($B$79:$B$82,F46:F49)</f>
        <v>162.75</v>
      </c>
      <c r="E81" s="53" t="s">
        <v>23</v>
      </c>
      <c r="F81" s="59">
        <f t="shared" si="24"/>
        <v>12.229166666666666</v>
      </c>
      <c r="G81" s="67">
        <f t="shared" si="25"/>
        <v>149.55251736111109</v>
      </c>
      <c r="I81" s="53" t="s">
        <v>42</v>
      </c>
      <c r="J81" s="56">
        <f t="shared" si="26"/>
        <v>13.197482638888914</v>
      </c>
      <c r="M81" s="77"/>
      <c r="N81" s="77"/>
      <c r="O81" s="77"/>
    </row>
    <row r="82" spans="1:15" ht="15.75" thickBot="1" x14ac:dyDescent="0.3">
      <c r="A82" s="94" t="s">
        <v>35</v>
      </c>
      <c r="B82" s="12">
        <f t="shared" si="23"/>
        <v>289</v>
      </c>
      <c r="C82" s="68">
        <f>SUMPRODUCT($B$79:$B$82,G46:G49)</f>
        <v>175.375</v>
      </c>
      <c r="E82" s="54" t="s">
        <v>24</v>
      </c>
      <c r="F82" s="60">
        <f t="shared" si="24"/>
        <v>12.96875</v>
      </c>
      <c r="G82" s="68">
        <f t="shared" si="25"/>
        <v>168.1884765625</v>
      </c>
      <c r="I82" s="54" t="s">
        <v>43</v>
      </c>
      <c r="J82" s="57">
        <f t="shared" si="26"/>
        <v>7.1865234375</v>
      </c>
      <c r="M82" s="77"/>
      <c r="N82" s="77"/>
      <c r="O82" s="77"/>
    </row>
    <row r="84" spans="1:15" ht="15" customHeight="1" x14ac:dyDescent="0.25">
      <c r="A84" s="77" t="s">
        <v>57</v>
      </c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</row>
    <row r="85" spans="1:15" x14ac:dyDescent="0.25">
      <c r="A85" s="77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</row>
    <row r="86" spans="1:15" x14ac:dyDescent="0.25">
      <c r="A86" s="77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</row>
    <row r="87" spans="1:15" x14ac:dyDescent="0.25">
      <c r="A87" s="77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</row>
    <row r="88" spans="1:15" x14ac:dyDescent="0.25">
      <c r="A88" s="77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</row>
    <row r="89" spans="1:15" x14ac:dyDescent="0.25">
      <c r="A89" s="77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</row>
    <row r="90" spans="1:15" ht="15.75" thickBot="1" x14ac:dyDescent="0.3">
      <c r="C90" t="s">
        <v>27</v>
      </c>
      <c r="G90" t="s">
        <v>38</v>
      </c>
      <c r="H90" t="s">
        <v>27</v>
      </c>
    </row>
    <row r="91" spans="1:15" x14ac:dyDescent="0.25">
      <c r="A91" s="52" t="s">
        <v>41</v>
      </c>
      <c r="B91" s="72">
        <f>J79</f>
        <v>11.424490653224098</v>
      </c>
      <c r="C91" s="69">
        <f>C65</f>
        <v>0.23</v>
      </c>
      <c r="E91" s="10" t="s">
        <v>21</v>
      </c>
      <c r="F91" s="10">
        <f>B56</f>
        <v>12.10144927536232</v>
      </c>
      <c r="G91" s="10">
        <f>F91^2</f>
        <v>146.44507456416721</v>
      </c>
      <c r="H91" s="10">
        <f>C65</f>
        <v>0.23</v>
      </c>
      <c r="J91" t="s">
        <v>48</v>
      </c>
      <c r="K91" s="79" t="s">
        <v>49</v>
      </c>
      <c r="L91" s="79"/>
      <c r="M91" t="s">
        <v>50</v>
      </c>
    </row>
    <row r="92" spans="1:15" ht="15.75" thickBot="1" x14ac:dyDescent="0.3">
      <c r="A92" s="53" t="s">
        <v>40</v>
      </c>
      <c r="B92" s="73">
        <f>J80</f>
        <v>12.67208887125571</v>
      </c>
      <c r="C92" s="70">
        <f t="shared" ref="C92:C94" si="27">C66</f>
        <v>0.23666666666666669</v>
      </c>
      <c r="E92" s="11" t="s">
        <v>22</v>
      </c>
      <c r="F92" s="11">
        <f t="shared" ref="F92:F94" si="28">B57</f>
        <v>10.52112676056338</v>
      </c>
      <c r="G92" s="11">
        <f t="shared" ref="G92:G94" si="29">F92^2</f>
        <v>110.69410831184288</v>
      </c>
      <c r="H92" s="11">
        <f t="shared" ref="H92:H94" si="30">C66</f>
        <v>0.23666666666666669</v>
      </c>
      <c r="J92" t="s">
        <v>51</v>
      </c>
      <c r="K92" s="43">
        <f>H35^2</f>
        <v>142.88217777777777</v>
      </c>
    </row>
    <row r="93" spans="1:15" ht="15.75" thickBot="1" x14ac:dyDescent="0.3">
      <c r="A93" s="53" t="s">
        <v>42</v>
      </c>
      <c r="B93" s="73">
        <f>J81</f>
        <v>13.197482638888914</v>
      </c>
      <c r="C93" s="70">
        <f t="shared" si="27"/>
        <v>0.31999999999999995</v>
      </c>
      <c r="E93" s="11" t="s">
        <v>23</v>
      </c>
      <c r="F93" s="11">
        <f t="shared" si="28"/>
        <v>12.229166666666666</v>
      </c>
      <c r="G93" s="11">
        <f t="shared" si="29"/>
        <v>149.55251736111109</v>
      </c>
      <c r="H93" s="11">
        <f t="shared" si="30"/>
        <v>0.31999999999999995</v>
      </c>
      <c r="J93" s="3" t="s">
        <v>48</v>
      </c>
      <c r="K93" s="75">
        <f>G96-K92</f>
        <v>0.73480889467239763</v>
      </c>
    </row>
    <row r="94" spans="1:15" ht="15.75" thickBot="1" x14ac:dyDescent="0.3">
      <c r="A94" s="54" t="s">
        <v>43</v>
      </c>
      <c r="B94" s="74">
        <f>J82</f>
        <v>7.1865234375</v>
      </c>
      <c r="C94" s="71">
        <f t="shared" si="27"/>
        <v>0.21333333333333335</v>
      </c>
      <c r="E94" s="12" t="s">
        <v>24</v>
      </c>
      <c r="F94" s="12">
        <f t="shared" si="28"/>
        <v>12.96875</v>
      </c>
      <c r="G94" s="12">
        <f t="shared" si="29"/>
        <v>168.1884765625</v>
      </c>
      <c r="H94" s="12">
        <f t="shared" si="30"/>
        <v>0.21333333333333335</v>
      </c>
    </row>
    <row r="95" spans="1:15" ht="15.75" thickBot="1" x14ac:dyDescent="0.3">
      <c r="J95" s="79" t="s">
        <v>52</v>
      </c>
      <c r="K95" s="79"/>
      <c r="L95" s="79"/>
      <c r="M95" s="79"/>
    </row>
    <row r="96" spans="1:15" ht="15.75" thickBot="1" x14ac:dyDescent="0.3">
      <c r="A96" s="3" t="s">
        <v>46</v>
      </c>
      <c r="B96" s="75">
        <f>SUMPRODUCT(B91:B94,C91:C94)</f>
        <v>11.383013327549847</v>
      </c>
      <c r="E96" s="78" t="s">
        <v>47</v>
      </c>
      <c r="F96" s="78"/>
      <c r="G96" s="43">
        <f>SUMPRODUCT(G91:G94,H91:H94)</f>
        <v>143.61698667245017</v>
      </c>
      <c r="J96" s="3" t="s">
        <v>53</v>
      </c>
      <c r="K96" s="76">
        <f>B96+K93</f>
        <v>12.117822222222244</v>
      </c>
    </row>
    <row r="99" spans="1:15" x14ac:dyDescent="0.25">
      <c r="A99" s="77" t="s">
        <v>54</v>
      </c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</row>
    <row r="100" spans="1:15" ht="15.75" thickBot="1" x14ac:dyDescent="0.3"/>
    <row r="101" spans="1:15" ht="15.75" thickBot="1" x14ac:dyDescent="0.3">
      <c r="A101" s="3" t="s">
        <v>2</v>
      </c>
      <c r="B101" s="4" t="s">
        <v>36</v>
      </c>
      <c r="C101" s="5" t="s">
        <v>55</v>
      </c>
      <c r="E101" s="6" t="s">
        <v>56</v>
      </c>
      <c r="F101" s="1" t="s">
        <v>56</v>
      </c>
    </row>
    <row r="102" spans="1:15" ht="15.75" thickBot="1" x14ac:dyDescent="0.3">
      <c r="A102" s="6">
        <f>B3</f>
        <v>7</v>
      </c>
      <c r="B102" s="6">
        <f>A102^2</f>
        <v>49</v>
      </c>
      <c r="C102" s="6">
        <f>G25</f>
        <v>0.24666666666666665</v>
      </c>
      <c r="E102" s="8">
        <f>SUMPRODUCT(B102:B105,C102:C105)</f>
        <v>155</v>
      </c>
      <c r="F102" s="2">
        <f>H35^2</f>
        <v>142.88217777777777</v>
      </c>
    </row>
    <row r="103" spans="1:15" ht="15.75" thickBot="1" x14ac:dyDescent="0.3">
      <c r="A103" s="7">
        <f t="shared" ref="A103:A105" si="31">B4</f>
        <v>11</v>
      </c>
      <c r="B103" s="7">
        <f t="shared" ref="B103:B105" si="32">A103^2</f>
        <v>121</v>
      </c>
      <c r="C103" s="7">
        <f t="shared" ref="C103:C105" si="33">G26</f>
        <v>0.21666666666666667</v>
      </c>
    </row>
    <row r="104" spans="1:15" ht="15.75" thickBot="1" x14ac:dyDescent="0.3">
      <c r="A104" s="7">
        <f t="shared" si="31"/>
        <v>13</v>
      </c>
      <c r="B104" s="7">
        <f t="shared" si="32"/>
        <v>169</v>
      </c>
      <c r="C104" s="7">
        <f t="shared" si="33"/>
        <v>0.32</v>
      </c>
      <c r="E104" s="3" t="s">
        <v>53</v>
      </c>
      <c r="F104" s="76">
        <f>E102-F102</f>
        <v>12.11782222222223</v>
      </c>
    </row>
    <row r="105" spans="1:15" ht="15.75" thickBot="1" x14ac:dyDescent="0.3">
      <c r="A105" s="8">
        <f t="shared" si="31"/>
        <v>17</v>
      </c>
      <c r="B105" s="8">
        <f t="shared" si="32"/>
        <v>289</v>
      </c>
      <c r="C105" s="8">
        <f t="shared" si="33"/>
        <v>0.21666666666666667</v>
      </c>
    </row>
  </sheetData>
  <mergeCells count="32">
    <mergeCell ref="F33:G38"/>
    <mergeCell ref="I33:O38"/>
    <mergeCell ref="C1:F1"/>
    <mergeCell ref="A3:A6"/>
    <mergeCell ref="C10:F10"/>
    <mergeCell ref="A12:A15"/>
    <mergeCell ref="I1:O7"/>
    <mergeCell ref="I10:O16"/>
    <mergeCell ref="A19:O21"/>
    <mergeCell ref="C23:F23"/>
    <mergeCell ref="A25:A28"/>
    <mergeCell ref="I23:O29"/>
    <mergeCell ref="A31:O31"/>
    <mergeCell ref="A40:O42"/>
    <mergeCell ref="A45:A48"/>
    <mergeCell ref="D44:G44"/>
    <mergeCell ref="B46:B49"/>
    <mergeCell ref="I44:O50"/>
    <mergeCell ref="A52:O54"/>
    <mergeCell ref="D56:O59"/>
    <mergeCell ref="A61:O63"/>
    <mergeCell ref="G64:O68"/>
    <mergeCell ref="A71:O73"/>
    <mergeCell ref="A99:O99"/>
    <mergeCell ref="M75:O82"/>
    <mergeCell ref="A84:O89"/>
    <mergeCell ref="E96:F96"/>
    <mergeCell ref="K91:L91"/>
    <mergeCell ref="J95:M95"/>
    <mergeCell ref="A75:C77"/>
    <mergeCell ref="E75:G77"/>
    <mergeCell ref="I75:K7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NekitOS</dc:creator>
  <cp:lastModifiedBy>NekitOS</cp:lastModifiedBy>
  <dcterms:created xsi:type="dcterms:W3CDTF">2022-02-15T07:58:12Z</dcterms:created>
  <dcterms:modified xsi:type="dcterms:W3CDTF">2022-02-15T09:55:32Z</dcterms:modified>
</cp:coreProperties>
</file>