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0578\Desktop\мусорка учебная\Анализ Данных\"/>
    </mc:Choice>
  </mc:AlternateContent>
  <bookViews>
    <workbookView xWindow="0" yWindow="0" windowWidth="28800" windowHeight="11565"/>
  </bookViews>
  <sheets>
    <sheet name="Sheet1" sheetId="1" r:id="rId1"/>
  </sheets>
  <definedNames>
    <definedName name="_xlchart.v1.0" hidden="1">Sheet1!$H$2:$H$114</definedName>
    <definedName name="_xlchart.v1.1" hidden="1">Sheet1!$N$2:$N$114</definedName>
    <definedName name="_xlchart.v1.2" hidden="1">Sheet1!$H$2:$H$114</definedName>
    <definedName name="_xlchart.v1.3" hidden="1">Sheet1!$N$2:$N$114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AA6" i="1"/>
  <c r="AB6" i="1"/>
  <c r="AC6" i="1"/>
  <c r="Y6" i="1"/>
  <c r="AC5" i="1"/>
  <c r="AC4" i="1"/>
  <c r="Z5" i="1"/>
  <c r="AA5" i="1"/>
  <c r="AB5" i="1"/>
  <c r="Y5" i="1"/>
  <c r="AH4" i="1"/>
  <c r="AI4" i="1"/>
  <c r="AJ4" i="1"/>
  <c r="AK4" i="1"/>
  <c r="AH5" i="1"/>
  <c r="AI5" i="1"/>
  <c r="AJ5" i="1"/>
  <c r="AK5" i="1"/>
  <c r="AH6" i="1"/>
  <c r="AI6" i="1"/>
  <c r="AJ6" i="1"/>
  <c r="AK6" i="1"/>
  <c r="AH7" i="1"/>
  <c r="AI7" i="1"/>
  <c r="AJ7" i="1"/>
  <c r="AK7" i="1"/>
  <c r="AH8" i="1"/>
  <c r="AI8" i="1"/>
  <c r="AJ8" i="1"/>
  <c r="AK8" i="1"/>
  <c r="AH9" i="1"/>
  <c r="AI9" i="1"/>
  <c r="AJ9" i="1"/>
  <c r="AK9" i="1"/>
  <c r="AH10" i="1"/>
  <c r="AI10" i="1"/>
  <c r="AJ10" i="1"/>
  <c r="AK10" i="1"/>
  <c r="AH11" i="1"/>
  <c r="AI11" i="1"/>
  <c r="AJ11" i="1"/>
  <c r="AK11" i="1"/>
  <c r="AH12" i="1"/>
  <c r="AI12" i="1"/>
  <c r="AJ12" i="1"/>
  <c r="AK12" i="1"/>
  <c r="AH13" i="1"/>
  <c r="AI13" i="1"/>
  <c r="AJ13" i="1"/>
  <c r="AK13" i="1"/>
  <c r="AH14" i="1"/>
  <c r="AI14" i="1"/>
  <c r="AJ14" i="1"/>
  <c r="AK14" i="1"/>
  <c r="AH15" i="1"/>
  <c r="AI15" i="1"/>
  <c r="AJ15" i="1"/>
  <c r="AK15" i="1"/>
  <c r="AH16" i="1"/>
  <c r="AI16" i="1"/>
  <c r="AJ16" i="1"/>
  <c r="AK16" i="1"/>
  <c r="AH17" i="1"/>
  <c r="AI17" i="1"/>
  <c r="AJ17" i="1"/>
  <c r="AK17" i="1"/>
  <c r="AH18" i="1"/>
  <c r="AI18" i="1"/>
  <c r="AJ18" i="1"/>
  <c r="AK18" i="1"/>
  <c r="AH19" i="1"/>
  <c r="AI19" i="1"/>
  <c r="AJ19" i="1"/>
  <c r="AK19" i="1"/>
  <c r="AH20" i="1"/>
  <c r="AI20" i="1"/>
  <c r="AJ20" i="1"/>
  <c r="AK20" i="1"/>
  <c r="AH21" i="1"/>
  <c r="AI21" i="1"/>
  <c r="AJ21" i="1"/>
  <c r="AK21" i="1"/>
  <c r="AH22" i="1"/>
  <c r="AI22" i="1"/>
  <c r="AJ22" i="1"/>
  <c r="AK22" i="1"/>
  <c r="AH23" i="1"/>
  <c r="AI23" i="1"/>
  <c r="AJ23" i="1"/>
  <c r="AK23" i="1"/>
  <c r="AH24" i="1"/>
  <c r="AI24" i="1"/>
  <c r="AJ24" i="1"/>
  <c r="AK24" i="1"/>
  <c r="AH25" i="1"/>
  <c r="AI25" i="1"/>
  <c r="AJ25" i="1"/>
  <c r="AK25" i="1"/>
  <c r="AH26" i="1"/>
  <c r="AI26" i="1"/>
  <c r="AJ26" i="1"/>
  <c r="AK26" i="1"/>
  <c r="AH27" i="1"/>
  <c r="AI27" i="1"/>
  <c r="AJ27" i="1"/>
  <c r="AK27" i="1"/>
  <c r="AH28" i="1"/>
  <c r="AI28" i="1"/>
  <c r="AJ28" i="1"/>
  <c r="AK28" i="1"/>
  <c r="AH29" i="1"/>
  <c r="AI29" i="1"/>
  <c r="AJ29" i="1"/>
  <c r="AK29" i="1"/>
  <c r="AH30" i="1"/>
  <c r="AI30" i="1"/>
  <c r="AJ30" i="1"/>
  <c r="AK30" i="1"/>
  <c r="AH31" i="1"/>
  <c r="AI31" i="1"/>
  <c r="AJ31" i="1"/>
  <c r="AK31" i="1"/>
  <c r="AH32" i="1"/>
  <c r="AI32" i="1"/>
  <c r="AJ32" i="1"/>
  <c r="AK32" i="1"/>
  <c r="AH33" i="1"/>
  <c r="AI33" i="1"/>
  <c r="AJ33" i="1"/>
  <c r="AK33" i="1"/>
  <c r="AH34" i="1"/>
  <c r="AI34" i="1"/>
  <c r="AJ34" i="1"/>
  <c r="AK34" i="1"/>
  <c r="AH35" i="1"/>
  <c r="AI35" i="1"/>
  <c r="AJ35" i="1"/>
  <c r="AK35" i="1"/>
  <c r="AH36" i="1"/>
  <c r="AI36" i="1"/>
  <c r="AJ36" i="1"/>
  <c r="AK36" i="1"/>
  <c r="AH37" i="1"/>
  <c r="AI37" i="1"/>
  <c r="AJ37" i="1"/>
  <c r="AK37" i="1"/>
  <c r="AH38" i="1"/>
  <c r="AI38" i="1"/>
  <c r="AJ38" i="1"/>
  <c r="AK38" i="1"/>
  <c r="AH39" i="1"/>
  <c r="AI39" i="1"/>
  <c r="AJ39" i="1"/>
  <c r="AK39" i="1"/>
  <c r="AH40" i="1"/>
  <c r="AI40" i="1"/>
  <c r="AJ40" i="1"/>
  <c r="AK40" i="1"/>
  <c r="AH41" i="1"/>
  <c r="AI41" i="1"/>
  <c r="AJ41" i="1"/>
  <c r="AK41" i="1"/>
  <c r="AH42" i="1"/>
  <c r="AI42" i="1"/>
  <c r="AJ42" i="1"/>
  <c r="AK42" i="1"/>
  <c r="AH43" i="1"/>
  <c r="AI43" i="1"/>
  <c r="AJ43" i="1"/>
  <c r="AK43" i="1"/>
  <c r="AH44" i="1"/>
  <c r="AI44" i="1"/>
  <c r="AJ44" i="1"/>
  <c r="AK44" i="1"/>
  <c r="AH45" i="1"/>
  <c r="AI45" i="1"/>
  <c r="AJ45" i="1"/>
  <c r="AK45" i="1"/>
  <c r="AH46" i="1"/>
  <c r="AI46" i="1"/>
  <c r="AJ46" i="1"/>
  <c r="AK46" i="1"/>
  <c r="AH47" i="1"/>
  <c r="AI47" i="1"/>
  <c r="AJ47" i="1"/>
  <c r="AK47" i="1"/>
  <c r="AH48" i="1"/>
  <c r="AI48" i="1"/>
  <c r="AJ48" i="1"/>
  <c r="AK48" i="1"/>
  <c r="AH49" i="1"/>
  <c r="AI49" i="1"/>
  <c r="AJ49" i="1"/>
  <c r="AK49" i="1"/>
  <c r="AH50" i="1"/>
  <c r="AI50" i="1"/>
  <c r="AJ50" i="1"/>
  <c r="AK50" i="1"/>
  <c r="AH51" i="1"/>
  <c r="AI51" i="1"/>
  <c r="AJ51" i="1"/>
  <c r="AK51" i="1"/>
  <c r="AH52" i="1"/>
  <c r="AI52" i="1"/>
  <c r="AJ52" i="1"/>
  <c r="AK52" i="1"/>
  <c r="AH53" i="1"/>
  <c r="AI53" i="1"/>
  <c r="AJ53" i="1"/>
  <c r="AK53" i="1"/>
  <c r="AH54" i="1"/>
  <c r="AI54" i="1"/>
  <c r="AJ54" i="1"/>
  <c r="AK54" i="1"/>
  <c r="AH55" i="1"/>
  <c r="AI55" i="1"/>
  <c r="AJ55" i="1"/>
  <c r="AK55" i="1"/>
  <c r="AH56" i="1"/>
  <c r="AI56" i="1"/>
  <c r="AJ56" i="1"/>
  <c r="AK56" i="1"/>
  <c r="AH57" i="1"/>
  <c r="AI57" i="1"/>
  <c r="AJ57" i="1"/>
  <c r="AK57" i="1"/>
  <c r="AH58" i="1"/>
  <c r="AI58" i="1"/>
  <c r="AJ58" i="1"/>
  <c r="AK58" i="1"/>
  <c r="AH59" i="1"/>
  <c r="AI59" i="1"/>
  <c r="AJ59" i="1"/>
  <c r="AK59" i="1"/>
  <c r="AH60" i="1"/>
  <c r="AI60" i="1"/>
  <c r="AJ60" i="1"/>
  <c r="AK60" i="1"/>
  <c r="AH61" i="1"/>
  <c r="AI61" i="1"/>
  <c r="AJ61" i="1"/>
  <c r="AK61" i="1"/>
  <c r="AH62" i="1"/>
  <c r="AI62" i="1"/>
  <c r="AJ62" i="1"/>
  <c r="AK62" i="1"/>
  <c r="AH63" i="1"/>
  <c r="AI63" i="1"/>
  <c r="AJ63" i="1"/>
  <c r="AK63" i="1"/>
  <c r="AH64" i="1"/>
  <c r="AI64" i="1"/>
  <c r="AJ64" i="1"/>
  <c r="AK64" i="1"/>
  <c r="AH65" i="1"/>
  <c r="AI65" i="1"/>
  <c r="AJ65" i="1"/>
  <c r="AK65" i="1"/>
  <c r="AH66" i="1"/>
  <c r="AI66" i="1"/>
  <c r="AJ66" i="1"/>
  <c r="AK66" i="1"/>
  <c r="AH67" i="1"/>
  <c r="AI67" i="1"/>
  <c r="AJ67" i="1"/>
  <c r="AK67" i="1"/>
  <c r="AH68" i="1"/>
  <c r="AI68" i="1"/>
  <c r="AJ68" i="1"/>
  <c r="AK68" i="1"/>
  <c r="AH69" i="1"/>
  <c r="AI69" i="1"/>
  <c r="AJ69" i="1"/>
  <c r="AK69" i="1"/>
  <c r="AH70" i="1"/>
  <c r="AI70" i="1"/>
  <c r="AJ70" i="1"/>
  <c r="AK70" i="1"/>
  <c r="AH71" i="1"/>
  <c r="AI71" i="1"/>
  <c r="AJ71" i="1"/>
  <c r="AK71" i="1"/>
  <c r="AH72" i="1"/>
  <c r="AI72" i="1"/>
  <c r="AJ72" i="1"/>
  <c r="AK72" i="1"/>
  <c r="AH73" i="1"/>
  <c r="AI73" i="1"/>
  <c r="AJ73" i="1"/>
  <c r="AK73" i="1"/>
  <c r="AH74" i="1"/>
  <c r="AI74" i="1"/>
  <c r="AJ74" i="1"/>
  <c r="AK74" i="1"/>
  <c r="AH75" i="1"/>
  <c r="AI75" i="1"/>
  <c r="AJ75" i="1"/>
  <c r="AK75" i="1"/>
  <c r="AH76" i="1"/>
  <c r="AI76" i="1"/>
  <c r="AJ76" i="1"/>
  <c r="AK76" i="1"/>
  <c r="AH77" i="1"/>
  <c r="AI77" i="1"/>
  <c r="AJ77" i="1"/>
  <c r="AK77" i="1"/>
  <c r="AH78" i="1"/>
  <c r="AI78" i="1"/>
  <c r="AJ78" i="1"/>
  <c r="AK78" i="1"/>
  <c r="AH79" i="1"/>
  <c r="AI79" i="1"/>
  <c r="AJ79" i="1"/>
  <c r="AK79" i="1"/>
  <c r="AH80" i="1"/>
  <c r="AI80" i="1"/>
  <c r="AJ80" i="1"/>
  <c r="AK80" i="1"/>
  <c r="AH81" i="1"/>
  <c r="AI81" i="1"/>
  <c r="AJ81" i="1"/>
  <c r="AK81" i="1"/>
  <c r="AH82" i="1"/>
  <c r="AI82" i="1"/>
  <c r="AJ82" i="1"/>
  <c r="AK82" i="1"/>
  <c r="AH83" i="1"/>
  <c r="AI83" i="1"/>
  <c r="AJ83" i="1"/>
  <c r="AK83" i="1"/>
  <c r="AH84" i="1"/>
  <c r="AI84" i="1"/>
  <c r="AJ84" i="1"/>
  <c r="AK84" i="1"/>
  <c r="AH85" i="1"/>
  <c r="AI85" i="1"/>
  <c r="AJ85" i="1"/>
  <c r="AK85" i="1"/>
  <c r="AH86" i="1"/>
  <c r="AI86" i="1"/>
  <c r="AJ86" i="1"/>
  <c r="AK86" i="1"/>
  <c r="AH87" i="1"/>
  <c r="AI87" i="1"/>
  <c r="AJ87" i="1"/>
  <c r="AK87" i="1"/>
  <c r="AH88" i="1"/>
  <c r="AI88" i="1"/>
  <c r="AJ88" i="1"/>
  <c r="AK88" i="1"/>
  <c r="AH89" i="1"/>
  <c r="AI89" i="1"/>
  <c r="AJ89" i="1"/>
  <c r="AK89" i="1"/>
  <c r="AH90" i="1"/>
  <c r="AI90" i="1"/>
  <c r="AJ90" i="1"/>
  <c r="AK90" i="1"/>
  <c r="AH91" i="1"/>
  <c r="AI91" i="1"/>
  <c r="AJ91" i="1"/>
  <c r="AK91" i="1"/>
  <c r="AH92" i="1"/>
  <c r="AI92" i="1"/>
  <c r="AJ92" i="1"/>
  <c r="AK92" i="1"/>
  <c r="AH93" i="1"/>
  <c r="AI93" i="1"/>
  <c r="AJ93" i="1"/>
  <c r="AK93" i="1"/>
  <c r="AH94" i="1"/>
  <c r="AI94" i="1"/>
  <c r="AJ94" i="1"/>
  <c r="AK94" i="1"/>
  <c r="AH95" i="1"/>
  <c r="AI95" i="1"/>
  <c r="AJ95" i="1"/>
  <c r="AK95" i="1"/>
  <c r="AH96" i="1"/>
  <c r="AI96" i="1"/>
  <c r="AJ96" i="1"/>
  <c r="AK96" i="1"/>
  <c r="AH97" i="1"/>
  <c r="AI97" i="1"/>
  <c r="AJ97" i="1"/>
  <c r="AK97" i="1"/>
  <c r="AH98" i="1"/>
  <c r="AI98" i="1"/>
  <c r="AJ98" i="1"/>
  <c r="AK98" i="1"/>
  <c r="AH99" i="1"/>
  <c r="AI99" i="1"/>
  <c r="AJ99" i="1"/>
  <c r="AK99" i="1"/>
  <c r="AH100" i="1"/>
  <c r="AI100" i="1"/>
  <c r="AJ100" i="1"/>
  <c r="AK100" i="1"/>
  <c r="AH101" i="1"/>
  <c r="AI101" i="1"/>
  <c r="AJ101" i="1"/>
  <c r="AK101" i="1"/>
  <c r="AH102" i="1"/>
  <c r="AI102" i="1"/>
  <c r="AJ102" i="1"/>
  <c r="AK102" i="1"/>
  <c r="AH103" i="1"/>
  <c r="AI103" i="1"/>
  <c r="AJ103" i="1"/>
  <c r="AK103" i="1"/>
  <c r="AH104" i="1"/>
  <c r="AI104" i="1"/>
  <c r="AJ104" i="1"/>
  <c r="AK104" i="1"/>
  <c r="AH105" i="1"/>
  <c r="AI105" i="1"/>
  <c r="AJ105" i="1"/>
  <c r="AK105" i="1"/>
  <c r="AH106" i="1"/>
  <c r="AI106" i="1"/>
  <c r="AJ106" i="1"/>
  <c r="AK106" i="1"/>
  <c r="AH107" i="1"/>
  <c r="AI107" i="1"/>
  <c r="AJ107" i="1"/>
  <c r="AK107" i="1"/>
  <c r="AH108" i="1"/>
  <c r="AI108" i="1"/>
  <c r="AJ108" i="1"/>
  <c r="AK108" i="1"/>
  <c r="AH109" i="1"/>
  <c r="AI109" i="1"/>
  <c r="AJ109" i="1"/>
  <c r="AK109" i="1"/>
  <c r="AH110" i="1"/>
  <c r="AI110" i="1"/>
  <c r="AJ110" i="1"/>
  <c r="AK110" i="1"/>
  <c r="AH111" i="1"/>
  <c r="AI111" i="1"/>
  <c r="AJ111" i="1"/>
  <c r="AK111" i="1"/>
  <c r="AH112" i="1"/>
  <c r="AI112" i="1"/>
  <c r="AJ112" i="1"/>
  <c r="AK112" i="1"/>
  <c r="AH113" i="1"/>
  <c r="AI113" i="1"/>
  <c r="AJ113" i="1"/>
  <c r="AK113" i="1"/>
  <c r="AH114" i="1"/>
  <c r="AI114" i="1"/>
  <c r="AJ114" i="1"/>
  <c r="AK114" i="1"/>
  <c r="AH3" i="1"/>
  <c r="AI3" i="1"/>
  <c r="AJ3" i="1"/>
  <c r="AK3" i="1"/>
  <c r="AI2" i="1"/>
  <c r="AJ2" i="1"/>
  <c r="AK2" i="1"/>
  <c r="AH2" i="1"/>
  <c r="AD2" i="1"/>
  <c r="AD10" i="1"/>
  <c r="AE10" i="1"/>
  <c r="AF10" i="1"/>
  <c r="AG10" i="1"/>
  <c r="AD11" i="1"/>
  <c r="AE11" i="1"/>
  <c r="AF11" i="1"/>
  <c r="AG11" i="1"/>
  <c r="AD12" i="1"/>
  <c r="AE12" i="1"/>
  <c r="AF12" i="1"/>
  <c r="AG12" i="1"/>
  <c r="AB4" i="1" s="1"/>
  <c r="AD13" i="1"/>
  <c r="AE13" i="1"/>
  <c r="AF13" i="1"/>
  <c r="AG13" i="1"/>
  <c r="AD14" i="1"/>
  <c r="AE14" i="1"/>
  <c r="AF14" i="1"/>
  <c r="AG14" i="1"/>
  <c r="AD15" i="1"/>
  <c r="AE15" i="1"/>
  <c r="AF15" i="1"/>
  <c r="AG15" i="1"/>
  <c r="AD16" i="1"/>
  <c r="AE16" i="1"/>
  <c r="AF16" i="1"/>
  <c r="AG16" i="1"/>
  <c r="AD17" i="1"/>
  <c r="AE17" i="1"/>
  <c r="AF17" i="1"/>
  <c r="AG17" i="1"/>
  <c r="AD18" i="1"/>
  <c r="AE18" i="1"/>
  <c r="AF18" i="1"/>
  <c r="AG18" i="1"/>
  <c r="AD19" i="1"/>
  <c r="AE19" i="1"/>
  <c r="AF19" i="1"/>
  <c r="AG19" i="1"/>
  <c r="AD20" i="1"/>
  <c r="AE20" i="1"/>
  <c r="AF20" i="1"/>
  <c r="AG20" i="1"/>
  <c r="AD21" i="1"/>
  <c r="AE21" i="1"/>
  <c r="AF21" i="1"/>
  <c r="AG21" i="1"/>
  <c r="AD22" i="1"/>
  <c r="AE22" i="1"/>
  <c r="AF22" i="1"/>
  <c r="AG22" i="1"/>
  <c r="AD23" i="1"/>
  <c r="AE23" i="1"/>
  <c r="AF23" i="1"/>
  <c r="AG23" i="1"/>
  <c r="AD24" i="1"/>
  <c r="AE24" i="1"/>
  <c r="AF24" i="1"/>
  <c r="AG24" i="1"/>
  <c r="AD25" i="1"/>
  <c r="AE25" i="1"/>
  <c r="AF25" i="1"/>
  <c r="AG25" i="1"/>
  <c r="AD26" i="1"/>
  <c r="AE26" i="1"/>
  <c r="AF26" i="1"/>
  <c r="AG26" i="1"/>
  <c r="AD27" i="1"/>
  <c r="AE27" i="1"/>
  <c r="AF27" i="1"/>
  <c r="AG27" i="1"/>
  <c r="AD28" i="1"/>
  <c r="AE28" i="1"/>
  <c r="AF28" i="1"/>
  <c r="AG28" i="1"/>
  <c r="AD29" i="1"/>
  <c r="AE29" i="1"/>
  <c r="AF29" i="1"/>
  <c r="AG29" i="1"/>
  <c r="AD30" i="1"/>
  <c r="AE30" i="1"/>
  <c r="AF30" i="1"/>
  <c r="AG30" i="1"/>
  <c r="AD31" i="1"/>
  <c r="AE31" i="1"/>
  <c r="AF31" i="1"/>
  <c r="AG31" i="1"/>
  <c r="AD32" i="1"/>
  <c r="AE32" i="1"/>
  <c r="AF32" i="1"/>
  <c r="AG32" i="1"/>
  <c r="AD33" i="1"/>
  <c r="AE33" i="1"/>
  <c r="AF33" i="1"/>
  <c r="AG33" i="1"/>
  <c r="AD34" i="1"/>
  <c r="AE34" i="1"/>
  <c r="AF34" i="1"/>
  <c r="AG34" i="1"/>
  <c r="AD35" i="1"/>
  <c r="AE35" i="1"/>
  <c r="AF35" i="1"/>
  <c r="AG35" i="1"/>
  <c r="AD36" i="1"/>
  <c r="AE36" i="1"/>
  <c r="AF36" i="1"/>
  <c r="AG36" i="1"/>
  <c r="AD37" i="1"/>
  <c r="AE37" i="1"/>
  <c r="AF37" i="1"/>
  <c r="AG37" i="1"/>
  <c r="AD38" i="1"/>
  <c r="AE38" i="1"/>
  <c r="AF38" i="1"/>
  <c r="AG38" i="1"/>
  <c r="AD39" i="1"/>
  <c r="AE39" i="1"/>
  <c r="AF39" i="1"/>
  <c r="AG39" i="1"/>
  <c r="AD40" i="1"/>
  <c r="AE40" i="1"/>
  <c r="AF40" i="1"/>
  <c r="AG40" i="1"/>
  <c r="AD41" i="1"/>
  <c r="AE41" i="1"/>
  <c r="AF41" i="1"/>
  <c r="AG41" i="1"/>
  <c r="AD42" i="1"/>
  <c r="AE42" i="1"/>
  <c r="AF42" i="1"/>
  <c r="AG42" i="1"/>
  <c r="AD43" i="1"/>
  <c r="AE43" i="1"/>
  <c r="AF43" i="1"/>
  <c r="AG43" i="1"/>
  <c r="AD44" i="1"/>
  <c r="AE44" i="1"/>
  <c r="AF44" i="1"/>
  <c r="AG44" i="1"/>
  <c r="AD45" i="1"/>
  <c r="AE45" i="1"/>
  <c r="AF45" i="1"/>
  <c r="AG45" i="1"/>
  <c r="AD46" i="1"/>
  <c r="AE46" i="1"/>
  <c r="AF46" i="1"/>
  <c r="AG46" i="1"/>
  <c r="AD47" i="1"/>
  <c r="AE47" i="1"/>
  <c r="AF47" i="1"/>
  <c r="AG47" i="1"/>
  <c r="AD48" i="1"/>
  <c r="AE48" i="1"/>
  <c r="AF48" i="1"/>
  <c r="AG48" i="1"/>
  <c r="AD49" i="1"/>
  <c r="AE49" i="1"/>
  <c r="AF49" i="1"/>
  <c r="AG49" i="1"/>
  <c r="AD50" i="1"/>
  <c r="AE50" i="1"/>
  <c r="AF50" i="1"/>
  <c r="AG50" i="1"/>
  <c r="AD51" i="1"/>
  <c r="AE51" i="1"/>
  <c r="AF51" i="1"/>
  <c r="AG51" i="1"/>
  <c r="AD52" i="1"/>
  <c r="AE52" i="1"/>
  <c r="AF52" i="1"/>
  <c r="AG52" i="1"/>
  <c r="AD53" i="1"/>
  <c r="AE53" i="1"/>
  <c r="AF53" i="1"/>
  <c r="AG53" i="1"/>
  <c r="AD54" i="1"/>
  <c r="AE54" i="1"/>
  <c r="AF54" i="1"/>
  <c r="AG54" i="1"/>
  <c r="AD55" i="1"/>
  <c r="AE55" i="1"/>
  <c r="AF55" i="1"/>
  <c r="AG55" i="1"/>
  <c r="AD56" i="1"/>
  <c r="AE56" i="1"/>
  <c r="AF56" i="1"/>
  <c r="AG56" i="1"/>
  <c r="AD57" i="1"/>
  <c r="AE57" i="1"/>
  <c r="AF57" i="1"/>
  <c r="AG57" i="1"/>
  <c r="AD58" i="1"/>
  <c r="AE58" i="1"/>
  <c r="AF58" i="1"/>
  <c r="AG58" i="1"/>
  <c r="AD59" i="1"/>
  <c r="AE59" i="1"/>
  <c r="AF59" i="1"/>
  <c r="AG59" i="1"/>
  <c r="AD60" i="1"/>
  <c r="AE60" i="1"/>
  <c r="AF60" i="1"/>
  <c r="AG60" i="1"/>
  <c r="AD61" i="1"/>
  <c r="AE61" i="1"/>
  <c r="AF61" i="1"/>
  <c r="AG61" i="1"/>
  <c r="AD62" i="1"/>
  <c r="AE62" i="1"/>
  <c r="AF62" i="1"/>
  <c r="AG62" i="1"/>
  <c r="AD63" i="1"/>
  <c r="AE63" i="1"/>
  <c r="AF63" i="1"/>
  <c r="AG63" i="1"/>
  <c r="AD64" i="1"/>
  <c r="AE64" i="1"/>
  <c r="AF64" i="1"/>
  <c r="AG64" i="1"/>
  <c r="AD65" i="1"/>
  <c r="AE65" i="1"/>
  <c r="AF65" i="1"/>
  <c r="AG65" i="1"/>
  <c r="AD66" i="1"/>
  <c r="AE66" i="1"/>
  <c r="AF66" i="1"/>
  <c r="AG66" i="1"/>
  <c r="AD67" i="1"/>
  <c r="AE67" i="1"/>
  <c r="AF67" i="1"/>
  <c r="AG67" i="1"/>
  <c r="AD68" i="1"/>
  <c r="AE68" i="1"/>
  <c r="AF68" i="1"/>
  <c r="AG68" i="1"/>
  <c r="AD69" i="1"/>
  <c r="AE69" i="1"/>
  <c r="AF69" i="1"/>
  <c r="AG69" i="1"/>
  <c r="AD70" i="1"/>
  <c r="AE70" i="1"/>
  <c r="AF70" i="1"/>
  <c r="AG70" i="1"/>
  <c r="AD71" i="1"/>
  <c r="AE71" i="1"/>
  <c r="AF71" i="1"/>
  <c r="AG71" i="1"/>
  <c r="AD72" i="1"/>
  <c r="AE72" i="1"/>
  <c r="AF72" i="1"/>
  <c r="AG72" i="1"/>
  <c r="AD73" i="1"/>
  <c r="AE73" i="1"/>
  <c r="AF73" i="1"/>
  <c r="AG73" i="1"/>
  <c r="AD74" i="1"/>
  <c r="AE74" i="1"/>
  <c r="AF74" i="1"/>
  <c r="AG74" i="1"/>
  <c r="AD75" i="1"/>
  <c r="AE75" i="1"/>
  <c r="AF75" i="1"/>
  <c r="AG75" i="1"/>
  <c r="AD76" i="1"/>
  <c r="AE76" i="1"/>
  <c r="AF76" i="1"/>
  <c r="AG76" i="1"/>
  <c r="AD77" i="1"/>
  <c r="AE77" i="1"/>
  <c r="AF77" i="1"/>
  <c r="AG77" i="1"/>
  <c r="AD78" i="1"/>
  <c r="AE78" i="1"/>
  <c r="AF78" i="1"/>
  <c r="AG78" i="1"/>
  <c r="AD79" i="1"/>
  <c r="AE79" i="1"/>
  <c r="AF79" i="1"/>
  <c r="AG79" i="1"/>
  <c r="AD80" i="1"/>
  <c r="AE80" i="1"/>
  <c r="AF80" i="1"/>
  <c r="AG80" i="1"/>
  <c r="AD81" i="1"/>
  <c r="AE81" i="1"/>
  <c r="AF81" i="1"/>
  <c r="AG81" i="1"/>
  <c r="AD82" i="1"/>
  <c r="AE82" i="1"/>
  <c r="AF82" i="1"/>
  <c r="AG82" i="1"/>
  <c r="AD83" i="1"/>
  <c r="AE83" i="1"/>
  <c r="AF83" i="1"/>
  <c r="AG83" i="1"/>
  <c r="AD84" i="1"/>
  <c r="AE84" i="1"/>
  <c r="AF84" i="1"/>
  <c r="AG84" i="1"/>
  <c r="AD85" i="1"/>
  <c r="AE85" i="1"/>
  <c r="AF85" i="1"/>
  <c r="AG85" i="1"/>
  <c r="AD86" i="1"/>
  <c r="AE86" i="1"/>
  <c r="AF86" i="1"/>
  <c r="AG86" i="1"/>
  <c r="AD87" i="1"/>
  <c r="AE87" i="1"/>
  <c r="AF87" i="1"/>
  <c r="AG87" i="1"/>
  <c r="AD88" i="1"/>
  <c r="AE88" i="1"/>
  <c r="AF88" i="1"/>
  <c r="AG88" i="1"/>
  <c r="AD89" i="1"/>
  <c r="AE89" i="1"/>
  <c r="AF89" i="1"/>
  <c r="AG89" i="1"/>
  <c r="AD90" i="1"/>
  <c r="AE90" i="1"/>
  <c r="AF90" i="1"/>
  <c r="AG90" i="1"/>
  <c r="AD91" i="1"/>
  <c r="AE91" i="1"/>
  <c r="AF91" i="1"/>
  <c r="AG91" i="1"/>
  <c r="AD92" i="1"/>
  <c r="AE92" i="1"/>
  <c r="AF92" i="1"/>
  <c r="AG92" i="1"/>
  <c r="AD93" i="1"/>
  <c r="AE93" i="1"/>
  <c r="AF93" i="1"/>
  <c r="AG93" i="1"/>
  <c r="AD94" i="1"/>
  <c r="AE94" i="1"/>
  <c r="AF94" i="1"/>
  <c r="AG94" i="1"/>
  <c r="AD95" i="1"/>
  <c r="AE95" i="1"/>
  <c r="AF95" i="1"/>
  <c r="AG95" i="1"/>
  <c r="AD96" i="1"/>
  <c r="AE96" i="1"/>
  <c r="AF96" i="1"/>
  <c r="AG96" i="1"/>
  <c r="AD97" i="1"/>
  <c r="AE97" i="1"/>
  <c r="AF97" i="1"/>
  <c r="AG97" i="1"/>
  <c r="AD98" i="1"/>
  <c r="AE98" i="1"/>
  <c r="AF98" i="1"/>
  <c r="AG98" i="1"/>
  <c r="AD99" i="1"/>
  <c r="AE99" i="1"/>
  <c r="AF99" i="1"/>
  <c r="AG99" i="1"/>
  <c r="AD100" i="1"/>
  <c r="AE100" i="1"/>
  <c r="AF100" i="1"/>
  <c r="AG100" i="1"/>
  <c r="AD101" i="1"/>
  <c r="AE101" i="1"/>
  <c r="AF101" i="1"/>
  <c r="AG101" i="1"/>
  <c r="AD102" i="1"/>
  <c r="AE102" i="1"/>
  <c r="AF102" i="1"/>
  <c r="AG102" i="1"/>
  <c r="AD103" i="1"/>
  <c r="AE103" i="1"/>
  <c r="AF103" i="1"/>
  <c r="AG103" i="1"/>
  <c r="AD104" i="1"/>
  <c r="AE104" i="1"/>
  <c r="AF104" i="1"/>
  <c r="AG104" i="1"/>
  <c r="AD105" i="1"/>
  <c r="AE105" i="1"/>
  <c r="AF105" i="1"/>
  <c r="AG105" i="1"/>
  <c r="AD106" i="1"/>
  <c r="AE106" i="1"/>
  <c r="AF106" i="1"/>
  <c r="AG106" i="1"/>
  <c r="AD107" i="1"/>
  <c r="AE107" i="1"/>
  <c r="AF107" i="1"/>
  <c r="AG107" i="1"/>
  <c r="AD108" i="1"/>
  <c r="AE108" i="1"/>
  <c r="AF108" i="1"/>
  <c r="AG108" i="1"/>
  <c r="AD109" i="1"/>
  <c r="AE109" i="1"/>
  <c r="AF109" i="1"/>
  <c r="AG109" i="1"/>
  <c r="AD110" i="1"/>
  <c r="AE110" i="1"/>
  <c r="AF110" i="1"/>
  <c r="AG110" i="1"/>
  <c r="AD111" i="1"/>
  <c r="AE111" i="1"/>
  <c r="AF111" i="1"/>
  <c r="AG111" i="1"/>
  <c r="AD112" i="1"/>
  <c r="AE112" i="1"/>
  <c r="AF112" i="1"/>
  <c r="AG112" i="1"/>
  <c r="AD113" i="1"/>
  <c r="AE113" i="1"/>
  <c r="AF113" i="1"/>
  <c r="AG113" i="1"/>
  <c r="AD114" i="1"/>
  <c r="AE114" i="1"/>
  <c r="AF114" i="1"/>
  <c r="AG114" i="1"/>
  <c r="AD3" i="1"/>
  <c r="AE3" i="1"/>
  <c r="AF3" i="1"/>
  <c r="AG3" i="1"/>
  <c r="AD4" i="1"/>
  <c r="AE4" i="1"/>
  <c r="AF4" i="1"/>
  <c r="AG4" i="1"/>
  <c r="AD5" i="1"/>
  <c r="AE5" i="1"/>
  <c r="AF5" i="1"/>
  <c r="AG5" i="1"/>
  <c r="AD6" i="1"/>
  <c r="AE6" i="1"/>
  <c r="AF6" i="1"/>
  <c r="AG6" i="1"/>
  <c r="AD7" i="1"/>
  <c r="AE7" i="1"/>
  <c r="AF7" i="1"/>
  <c r="AG7" i="1"/>
  <c r="AD8" i="1"/>
  <c r="AE8" i="1"/>
  <c r="AF8" i="1"/>
  <c r="AG8" i="1"/>
  <c r="AD9" i="1"/>
  <c r="AE9" i="1"/>
  <c r="AF9" i="1"/>
  <c r="AG9" i="1"/>
  <c r="AE2" i="1"/>
  <c r="AF2" i="1"/>
  <c r="AG2" i="1"/>
  <c r="Z117" i="1"/>
  <c r="AA231" i="1"/>
  <c r="AB231" i="1"/>
  <c r="AC231" i="1"/>
  <c r="AD231" i="1"/>
  <c r="Z231" i="1"/>
  <c r="AA232" i="1"/>
  <c r="AB232" i="1"/>
  <c r="AC232" i="1"/>
  <c r="AD232" i="1"/>
  <c r="Z232" i="1"/>
  <c r="Z234" i="1"/>
  <c r="AA234" i="1"/>
  <c r="AB234" i="1"/>
  <c r="AC234" i="1"/>
  <c r="AD234" i="1"/>
  <c r="Z235" i="1"/>
  <c r="AA235" i="1"/>
  <c r="AB235" i="1"/>
  <c r="AC235" i="1"/>
  <c r="AD235" i="1"/>
  <c r="Z236" i="1"/>
  <c r="AA236" i="1"/>
  <c r="AB236" i="1"/>
  <c r="AC236" i="1"/>
  <c r="AD236" i="1"/>
  <c r="Z237" i="1"/>
  <c r="AA237" i="1"/>
  <c r="AB237" i="1"/>
  <c r="AC237" i="1"/>
  <c r="AD237" i="1"/>
  <c r="Z238" i="1"/>
  <c r="AA238" i="1"/>
  <c r="AB238" i="1"/>
  <c r="AC238" i="1"/>
  <c r="AD238" i="1"/>
  <c r="Z239" i="1"/>
  <c r="AA239" i="1"/>
  <c r="AB239" i="1"/>
  <c r="AC239" i="1"/>
  <c r="AD239" i="1"/>
  <c r="Z240" i="1"/>
  <c r="AA240" i="1"/>
  <c r="AB240" i="1"/>
  <c r="AC240" i="1"/>
  <c r="AD240" i="1"/>
  <c r="Z241" i="1"/>
  <c r="AA241" i="1"/>
  <c r="AB241" i="1"/>
  <c r="AC241" i="1"/>
  <c r="AD241" i="1"/>
  <c r="Z242" i="1"/>
  <c r="AA242" i="1"/>
  <c r="AB242" i="1"/>
  <c r="AC242" i="1"/>
  <c r="AD242" i="1"/>
  <c r="Z243" i="1"/>
  <c r="AA243" i="1"/>
  <c r="AB243" i="1"/>
  <c r="AC243" i="1"/>
  <c r="AD243" i="1"/>
  <c r="Z244" i="1"/>
  <c r="AA244" i="1"/>
  <c r="AB244" i="1"/>
  <c r="AC244" i="1"/>
  <c r="AD244" i="1"/>
  <c r="Z245" i="1"/>
  <c r="AA245" i="1"/>
  <c r="AB245" i="1"/>
  <c r="AC245" i="1"/>
  <c r="AD245" i="1"/>
  <c r="Z246" i="1"/>
  <c r="AA246" i="1"/>
  <c r="AB246" i="1"/>
  <c r="AC246" i="1"/>
  <c r="AD246" i="1"/>
  <c r="Z247" i="1"/>
  <c r="AA247" i="1"/>
  <c r="AB247" i="1"/>
  <c r="AC247" i="1"/>
  <c r="AD247" i="1"/>
  <c r="Z248" i="1"/>
  <c r="AA248" i="1"/>
  <c r="AB248" i="1"/>
  <c r="AC248" i="1"/>
  <c r="AD248" i="1"/>
  <c r="Z249" i="1"/>
  <c r="AA249" i="1"/>
  <c r="AB249" i="1"/>
  <c r="AC249" i="1"/>
  <c r="AD249" i="1"/>
  <c r="Z250" i="1"/>
  <c r="AA250" i="1"/>
  <c r="AB250" i="1"/>
  <c r="AC250" i="1"/>
  <c r="AD250" i="1"/>
  <c r="Z251" i="1"/>
  <c r="AA251" i="1"/>
  <c r="AB251" i="1"/>
  <c r="AC251" i="1"/>
  <c r="AD251" i="1"/>
  <c r="Z252" i="1"/>
  <c r="AA252" i="1"/>
  <c r="AB252" i="1"/>
  <c r="AC252" i="1"/>
  <c r="AD252" i="1"/>
  <c r="Z253" i="1"/>
  <c r="AA253" i="1"/>
  <c r="AB253" i="1"/>
  <c r="AC253" i="1"/>
  <c r="AD253" i="1"/>
  <c r="Z254" i="1"/>
  <c r="AA254" i="1"/>
  <c r="AB254" i="1"/>
  <c r="AC254" i="1"/>
  <c r="AD254" i="1"/>
  <c r="Z255" i="1"/>
  <c r="AA255" i="1"/>
  <c r="AB255" i="1"/>
  <c r="AC255" i="1"/>
  <c r="AD255" i="1"/>
  <c r="Z256" i="1"/>
  <c r="AA256" i="1"/>
  <c r="AB256" i="1"/>
  <c r="AC256" i="1"/>
  <c r="AD256" i="1"/>
  <c r="Z257" i="1"/>
  <c r="AA257" i="1"/>
  <c r="AB257" i="1"/>
  <c r="AC257" i="1"/>
  <c r="AD257" i="1"/>
  <c r="Z258" i="1"/>
  <c r="AA258" i="1"/>
  <c r="AB258" i="1"/>
  <c r="AC258" i="1"/>
  <c r="AD258" i="1"/>
  <c r="Z259" i="1"/>
  <c r="AA259" i="1"/>
  <c r="AB259" i="1"/>
  <c r="AC259" i="1"/>
  <c r="AD259" i="1"/>
  <c r="Z260" i="1"/>
  <c r="AA260" i="1"/>
  <c r="AB260" i="1"/>
  <c r="AC260" i="1"/>
  <c r="AD260" i="1"/>
  <c r="Z261" i="1"/>
  <c r="AA261" i="1"/>
  <c r="AB261" i="1"/>
  <c r="AC261" i="1"/>
  <c r="AD261" i="1"/>
  <c r="Z262" i="1"/>
  <c r="AA262" i="1"/>
  <c r="AB262" i="1"/>
  <c r="AC262" i="1"/>
  <c r="AD262" i="1"/>
  <c r="Z263" i="1"/>
  <c r="AA263" i="1"/>
  <c r="AB263" i="1"/>
  <c r="AC263" i="1"/>
  <c r="AD263" i="1"/>
  <c r="Z264" i="1"/>
  <c r="AA264" i="1"/>
  <c r="AB264" i="1"/>
  <c r="AC264" i="1"/>
  <c r="AD264" i="1"/>
  <c r="Z265" i="1"/>
  <c r="AA265" i="1"/>
  <c r="AB265" i="1"/>
  <c r="AC265" i="1"/>
  <c r="AD265" i="1"/>
  <c r="Z266" i="1"/>
  <c r="AA266" i="1"/>
  <c r="AB266" i="1"/>
  <c r="AC266" i="1"/>
  <c r="AD266" i="1"/>
  <c r="Z267" i="1"/>
  <c r="AA267" i="1"/>
  <c r="AB267" i="1"/>
  <c r="AC267" i="1"/>
  <c r="AD267" i="1"/>
  <c r="Z268" i="1"/>
  <c r="AA268" i="1"/>
  <c r="AB268" i="1"/>
  <c r="AC268" i="1"/>
  <c r="AD268" i="1"/>
  <c r="Z269" i="1"/>
  <c r="AA269" i="1"/>
  <c r="AB269" i="1"/>
  <c r="AC269" i="1"/>
  <c r="AD269" i="1"/>
  <c r="Z270" i="1"/>
  <c r="AA270" i="1"/>
  <c r="AB270" i="1"/>
  <c r="AC270" i="1"/>
  <c r="AD270" i="1"/>
  <c r="Z271" i="1"/>
  <c r="AA271" i="1"/>
  <c r="AB271" i="1"/>
  <c r="AC271" i="1"/>
  <c r="AD271" i="1"/>
  <c r="Z272" i="1"/>
  <c r="AA272" i="1"/>
  <c r="AB272" i="1"/>
  <c r="AC272" i="1"/>
  <c r="AD272" i="1"/>
  <c r="Z273" i="1"/>
  <c r="AA273" i="1"/>
  <c r="AB273" i="1"/>
  <c r="AC273" i="1"/>
  <c r="AD273" i="1"/>
  <c r="Z274" i="1"/>
  <c r="AA274" i="1"/>
  <c r="AB274" i="1"/>
  <c r="AC274" i="1"/>
  <c r="AD274" i="1"/>
  <c r="Z275" i="1"/>
  <c r="AA275" i="1"/>
  <c r="AB275" i="1"/>
  <c r="AC275" i="1"/>
  <c r="AD275" i="1"/>
  <c r="Z276" i="1"/>
  <c r="AA276" i="1"/>
  <c r="AB276" i="1"/>
  <c r="AC276" i="1"/>
  <c r="AD276" i="1"/>
  <c r="Z277" i="1"/>
  <c r="AA277" i="1"/>
  <c r="AB277" i="1"/>
  <c r="AC277" i="1"/>
  <c r="AD277" i="1"/>
  <c r="Z278" i="1"/>
  <c r="AA278" i="1"/>
  <c r="AB278" i="1"/>
  <c r="AC278" i="1"/>
  <c r="AD278" i="1"/>
  <c r="Z279" i="1"/>
  <c r="AA279" i="1"/>
  <c r="AB279" i="1"/>
  <c r="AC279" i="1"/>
  <c r="AD279" i="1"/>
  <c r="Z280" i="1"/>
  <c r="AA280" i="1"/>
  <c r="AB280" i="1"/>
  <c r="AC280" i="1"/>
  <c r="AD280" i="1"/>
  <c r="Z281" i="1"/>
  <c r="AA281" i="1"/>
  <c r="AB281" i="1"/>
  <c r="AC281" i="1"/>
  <c r="AD281" i="1"/>
  <c r="Z282" i="1"/>
  <c r="AA282" i="1"/>
  <c r="AB282" i="1"/>
  <c r="AC282" i="1"/>
  <c r="AD282" i="1"/>
  <c r="Z283" i="1"/>
  <c r="AA283" i="1"/>
  <c r="AB283" i="1"/>
  <c r="AC283" i="1"/>
  <c r="AD283" i="1"/>
  <c r="Z284" i="1"/>
  <c r="AA284" i="1"/>
  <c r="AB284" i="1"/>
  <c r="AC284" i="1"/>
  <c r="AD284" i="1"/>
  <c r="Z285" i="1"/>
  <c r="AA285" i="1"/>
  <c r="AB285" i="1"/>
  <c r="AC285" i="1"/>
  <c r="AD285" i="1"/>
  <c r="Z286" i="1"/>
  <c r="AA286" i="1"/>
  <c r="AB286" i="1"/>
  <c r="AC286" i="1"/>
  <c r="AD286" i="1"/>
  <c r="Z287" i="1"/>
  <c r="AA287" i="1"/>
  <c r="AB287" i="1"/>
  <c r="AC287" i="1"/>
  <c r="AD287" i="1"/>
  <c r="Z288" i="1"/>
  <c r="AA288" i="1"/>
  <c r="AB288" i="1"/>
  <c r="AC288" i="1"/>
  <c r="AD288" i="1"/>
  <c r="Z289" i="1"/>
  <c r="AA289" i="1"/>
  <c r="AB289" i="1"/>
  <c r="AC289" i="1"/>
  <c r="AD289" i="1"/>
  <c r="Z290" i="1"/>
  <c r="AA290" i="1"/>
  <c r="AB290" i="1"/>
  <c r="AC290" i="1"/>
  <c r="AD290" i="1"/>
  <c r="Z291" i="1"/>
  <c r="AA291" i="1"/>
  <c r="AB291" i="1"/>
  <c r="AC291" i="1"/>
  <c r="AD291" i="1"/>
  <c r="Z292" i="1"/>
  <c r="AA292" i="1"/>
  <c r="AB292" i="1"/>
  <c r="AC292" i="1"/>
  <c r="AD292" i="1"/>
  <c r="Z293" i="1"/>
  <c r="AA293" i="1"/>
  <c r="AB293" i="1"/>
  <c r="AC293" i="1"/>
  <c r="AD293" i="1"/>
  <c r="Z294" i="1"/>
  <c r="AA294" i="1"/>
  <c r="AB294" i="1"/>
  <c r="AC294" i="1"/>
  <c r="AD294" i="1"/>
  <c r="Z295" i="1"/>
  <c r="AA295" i="1"/>
  <c r="AB295" i="1"/>
  <c r="AC295" i="1"/>
  <c r="AD295" i="1"/>
  <c r="Z296" i="1"/>
  <c r="AA296" i="1"/>
  <c r="AB296" i="1"/>
  <c r="AC296" i="1"/>
  <c r="AD296" i="1"/>
  <c r="Z297" i="1"/>
  <c r="AA297" i="1"/>
  <c r="AB297" i="1"/>
  <c r="AC297" i="1"/>
  <c r="AD297" i="1"/>
  <c r="Z298" i="1"/>
  <c r="AA298" i="1"/>
  <c r="AB298" i="1"/>
  <c r="AC298" i="1"/>
  <c r="AD298" i="1"/>
  <c r="Z299" i="1"/>
  <c r="AA299" i="1"/>
  <c r="AB299" i="1"/>
  <c r="AC299" i="1"/>
  <c r="AD299" i="1"/>
  <c r="Z300" i="1"/>
  <c r="AA300" i="1"/>
  <c r="AB300" i="1"/>
  <c r="AC300" i="1"/>
  <c r="AD300" i="1"/>
  <c r="Z301" i="1"/>
  <c r="AA301" i="1"/>
  <c r="AB301" i="1"/>
  <c r="AC301" i="1"/>
  <c r="AD301" i="1"/>
  <c r="Z302" i="1"/>
  <c r="AA302" i="1"/>
  <c r="AB302" i="1"/>
  <c r="AC302" i="1"/>
  <c r="AD302" i="1"/>
  <c r="Z303" i="1"/>
  <c r="AA303" i="1"/>
  <c r="AB303" i="1"/>
  <c r="AC303" i="1"/>
  <c r="AD303" i="1"/>
  <c r="Z304" i="1"/>
  <c r="AA304" i="1"/>
  <c r="AB304" i="1"/>
  <c r="AC304" i="1"/>
  <c r="AD304" i="1"/>
  <c r="Z305" i="1"/>
  <c r="AA305" i="1"/>
  <c r="AB305" i="1"/>
  <c r="AC305" i="1"/>
  <c r="AD305" i="1"/>
  <c r="Z306" i="1"/>
  <c r="AA306" i="1"/>
  <c r="AB306" i="1"/>
  <c r="AC306" i="1"/>
  <c r="AD306" i="1"/>
  <c r="Z307" i="1"/>
  <c r="AA307" i="1"/>
  <c r="AB307" i="1"/>
  <c r="AC307" i="1"/>
  <c r="AD307" i="1"/>
  <c r="Z308" i="1"/>
  <c r="AA308" i="1"/>
  <c r="AB308" i="1"/>
  <c r="AC308" i="1"/>
  <c r="AD308" i="1"/>
  <c r="Z309" i="1"/>
  <c r="AA309" i="1"/>
  <c r="AB309" i="1"/>
  <c r="AC309" i="1"/>
  <c r="AD309" i="1"/>
  <c r="Z310" i="1"/>
  <c r="AA310" i="1"/>
  <c r="AB310" i="1"/>
  <c r="AC310" i="1"/>
  <c r="AD310" i="1"/>
  <c r="Z311" i="1"/>
  <c r="AA311" i="1"/>
  <c r="AB311" i="1"/>
  <c r="AC311" i="1"/>
  <c r="AD311" i="1"/>
  <c r="Z312" i="1"/>
  <c r="AA312" i="1"/>
  <c r="AB312" i="1"/>
  <c r="AC312" i="1"/>
  <c r="AD312" i="1"/>
  <c r="Z313" i="1"/>
  <c r="AA313" i="1"/>
  <c r="AB313" i="1"/>
  <c r="AC313" i="1"/>
  <c r="AD313" i="1"/>
  <c r="Z314" i="1"/>
  <c r="AA314" i="1"/>
  <c r="AB314" i="1"/>
  <c r="AC314" i="1"/>
  <c r="AD314" i="1"/>
  <c r="Z315" i="1"/>
  <c r="AA315" i="1"/>
  <c r="AB315" i="1"/>
  <c r="AC315" i="1"/>
  <c r="AD315" i="1"/>
  <c r="Z316" i="1"/>
  <c r="AA316" i="1"/>
  <c r="AB316" i="1"/>
  <c r="AC316" i="1"/>
  <c r="AD316" i="1"/>
  <c r="Z317" i="1"/>
  <c r="AA317" i="1"/>
  <c r="AB317" i="1"/>
  <c r="AC317" i="1"/>
  <c r="AD317" i="1"/>
  <c r="Z318" i="1"/>
  <c r="AA318" i="1"/>
  <c r="AB318" i="1"/>
  <c r="AC318" i="1"/>
  <c r="AD318" i="1"/>
  <c r="Z319" i="1"/>
  <c r="AA319" i="1"/>
  <c r="AB319" i="1"/>
  <c r="AC319" i="1"/>
  <c r="AD319" i="1"/>
  <c r="Z320" i="1"/>
  <c r="AA320" i="1"/>
  <c r="AB320" i="1"/>
  <c r="AC320" i="1"/>
  <c r="AD320" i="1"/>
  <c r="Z321" i="1"/>
  <c r="AA321" i="1"/>
  <c r="AB321" i="1"/>
  <c r="AC321" i="1"/>
  <c r="AD321" i="1"/>
  <c r="Z322" i="1"/>
  <c r="AA322" i="1"/>
  <c r="AB322" i="1"/>
  <c r="AC322" i="1"/>
  <c r="AD322" i="1"/>
  <c r="Z323" i="1"/>
  <c r="AA323" i="1"/>
  <c r="AB323" i="1"/>
  <c r="AC323" i="1"/>
  <c r="AD323" i="1"/>
  <c r="Z324" i="1"/>
  <c r="AA324" i="1"/>
  <c r="AB324" i="1"/>
  <c r="AC324" i="1"/>
  <c r="AD324" i="1"/>
  <c r="Z325" i="1"/>
  <c r="AA325" i="1"/>
  <c r="AB325" i="1"/>
  <c r="AC325" i="1"/>
  <c r="AD325" i="1"/>
  <c r="Z326" i="1"/>
  <c r="AA326" i="1"/>
  <c r="AB326" i="1"/>
  <c r="AC326" i="1"/>
  <c r="AD326" i="1"/>
  <c r="Z327" i="1"/>
  <c r="AA327" i="1"/>
  <c r="AB327" i="1"/>
  <c r="AC327" i="1"/>
  <c r="AD327" i="1"/>
  <c r="Z328" i="1"/>
  <c r="AA328" i="1"/>
  <c r="AB328" i="1"/>
  <c r="AC328" i="1"/>
  <c r="AD328" i="1"/>
  <c r="Z329" i="1"/>
  <c r="AA329" i="1"/>
  <c r="AB329" i="1"/>
  <c r="AC329" i="1"/>
  <c r="AD329" i="1"/>
  <c r="Z330" i="1"/>
  <c r="AA330" i="1"/>
  <c r="AB330" i="1"/>
  <c r="AC330" i="1"/>
  <c r="AD330" i="1"/>
  <c r="Z331" i="1"/>
  <c r="AA331" i="1"/>
  <c r="AB331" i="1"/>
  <c r="AC331" i="1"/>
  <c r="AD331" i="1"/>
  <c r="Z332" i="1"/>
  <c r="AA332" i="1"/>
  <c r="AB332" i="1"/>
  <c r="AC332" i="1"/>
  <c r="AD332" i="1"/>
  <c r="Z333" i="1"/>
  <c r="AA333" i="1"/>
  <c r="AB333" i="1"/>
  <c r="AC333" i="1"/>
  <c r="AD333" i="1"/>
  <c r="Z334" i="1"/>
  <c r="AA334" i="1"/>
  <c r="AB334" i="1"/>
  <c r="AC334" i="1"/>
  <c r="AD334" i="1"/>
  <c r="Z335" i="1"/>
  <c r="AA335" i="1"/>
  <c r="AB335" i="1"/>
  <c r="AC335" i="1"/>
  <c r="AD335" i="1"/>
  <c r="Z336" i="1"/>
  <c r="AA336" i="1"/>
  <c r="AB336" i="1"/>
  <c r="AC336" i="1"/>
  <c r="AD336" i="1"/>
  <c r="Z337" i="1"/>
  <c r="AA337" i="1"/>
  <c r="AB337" i="1"/>
  <c r="AC337" i="1"/>
  <c r="AD337" i="1"/>
  <c r="Z338" i="1"/>
  <c r="AA338" i="1"/>
  <c r="AB338" i="1"/>
  <c r="AC338" i="1"/>
  <c r="AD338" i="1"/>
  <c r="Z339" i="1"/>
  <c r="AA339" i="1"/>
  <c r="AB339" i="1"/>
  <c r="AC339" i="1"/>
  <c r="AD339" i="1"/>
  <c r="Z340" i="1"/>
  <c r="AA340" i="1"/>
  <c r="AB340" i="1"/>
  <c r="AC340" i="1"/>
  <c r="AD340" i="1"/>
  <c r="Z341" i="1"/>
  <c r="AA341" i="1"/>
  <c r="AB341" i="1"/>
  <c r="AC341" i="1"/>
  <c r="AD341" i="1"/>
  <c r="Z342" i="1"/>
  <c r="AA342" i="1"/>
  <c r="AB342" i="1"/>
  <c r="AC342" i="1"/>
  <c r="AD342" i="1"/>
  <c r="Z343" i="1"/>
  <c r="AA343" i="1"/>
  <c r="AB343" i="1"/>
  <c r="AC343" i="1"/>
  <c r="AD343" i="1"/>
  <c r="Z344" i="1"/>
  <c r="AA344" i="1"/>
  <c r="AB344" i="1"/>
  <c r="AC344" i="1"/>
  <c r="AD344" i="1"/>
  <c r="Z345" i="1"/>
  <c r="AA345" i="1"/>
  <c r="AB345" i="1"/>
  <c r="AC345" i="1"/>
  <c r="AD345" i="1"/>
  <c r="AA233" i="1"/>
  <c r="AB233" i="1"/>
  <c r="AC233" i="1"/>
  <c r="AD233" i="1"/>
  <c r="Z233" i="1"/>
  <c r="AA230" i="1"/>
  <c r="AB230" i="1"/>
  <c r="AC230" i="1"/>
  <c r="AD230" i="1"/>
  <c r="Z230" i="1"/>
  <c r="Z118" i="1"/>
  <c r="AA118" i="1"/>
  <c r="AB118" i="1"/>
  <c r="AC118" i="1"/>
  <c r="AD118" i="1"/>
  <c r="Z119" i="1"/>
  <c r="AA119" i="1"/>
  <c r="AB119" i="1"/>
  <c r="AC119" i="1"/>
  <c r="AD119" i="1"/>
  <c r="Z120" i="1"/>
  <c r="AA120" i="1"/>
  <c r="AB120" i="1"/>
  <c r="AC120" i="1"/>
  <c r="AD120" i="1"/>
  <c r="Z121" i="1"/>
  <c r="AA121" i="1"/>
  <c r="AB121" i="1"/>
  <c r="AC121" i="1"/>
  <c r="AD121" i="1"/>
  <c r="Z122" i="1"/>
  <c r="AA122" i="1"/>
  <c r="AB122" i="1"/>
  <c r="AC122" i="1"/>
  <c r="AD122" i="1"/>
  <c r="Z123" i="1"/>
  <c r="AA123" i="1"/>
  <c r="AB123" i="1"/>
  <c r="AC123" i="1"/>
  <c r="AD123" i="1"/>
  <c r="Z124" i="1"/>
  <c r="AA124" i="1"/>
  <c r="AB124" i="1"/>
  <c r="AC124" i="1"/>
  <c r="AD124" i="1"/>
  <c r="Z125" i="1"/>
  <c r="AA125" i="1"/>
  <c r="AB125" i="1"/>
  <c r="AC125" i="1"/>
  <c r="AD125" i="1"/>
  <c r="Z126" i="1"/>
  <c r="AA126" i="1"/>
  <c r="AB126" i="1"/>
  <c r="AC126" i="1"/>
  <c r="AD126" i="1"/>
  <c r="Z127" i="1"/>
  <c r="AA127" i="1"/>
  <c r="AB127" i="1"/>
  <c r="AC127" i="1"/>
  <c r="AD127" i="1"/>
  <c r="Z128" i="1"/>
  <c r="AA128" i="1"/>
  <c r="AB128" i="1"/>
  <c r="AC128" i="1"/>
  <c r="AD128" i="1"/>
  <c r="Z129" i="1"/>
  <c r="AA129" i="1"/>
  <c r="AB129" i="1"/>
  <c r="AC129" i="1"/>
  <c r="AD129" i="1"/>
  <c r="Z130" i="1"/>
  <c r="AA130" i="1"/>
  <c r="AB130" i="1"/>
  <c r="AC130" i="1"/>
  <c r="AD130" i="1"/>
  <c r="Z131" i="1"/>
  <c r="AA131" i="1"/>
  <c r="AB131" i="1"/>
  <c r="AC131" i="1"/>
  <c r="AD131" i="1"/>
  <c r="Z132" i="1"/>
  <c r="AA132" i="1"/>
  <c r="AB132" i="1"/>
  <c r="AC132" i="1"/>
  <c r="AD132" i="1"/>
  <c r="Z133" i="1"/>
  <c r="AA133" i="1"/>
  <c r="AB133" i="1"/>
  <c r="AC133" i="1"/>
  <c r="AD133" i="1"/>
  <c r="Z134" i="1"/>
  <c r="AA134" i="1"/>
  <c r="AB134" i="1"/>
  <c r="AC134" i="1"/>
  <c r="AD134" i="1"/>
  <c r="Z135" i="1"/>
  <c r="AA135" i="1"/>
  <c r="AB135" i="1"/>
  <c r="AC135" i="1"/>
  <c r="AD135" i="1"/>
  <c r="Z136" i="1"/>
  <c r="AA136" i="1"/>
  <c r="AB136" i="1"/>
  <c r="AC136" i="1"/>
  <c r="AD136" i="1"/>
  <c r="Z137" i="1"/>
  <c r="AA137" i="1"/>
  <c r="AB137" i="1"/>
  <c r="AC137" i="1"/>
  <c r="AD137" i="1"/>
  <c r="Z138" i="1"/>
  <c r="AA138" i="1"/>
  <c r="AB138" i="1"/>
  <c r="AC138" i="1"/>
  <c r="AD138" i="1"/>
  <c r="Z139" i="1"/>
  <c r="AA139" i="1"/>
  <c r="AB139" i="1"/>
  <c r="AC139" i="1"/>
  <c r="AD139" i="1"/>
  <c r="Z140" i="1"/>
  <c r="AA140" i="1"/>
  <c r="AB140" i="1"/>
  <c r="AC140" i="1"/>
  <c r="AD140" i="1"/>
  <c r="Z141" i="1"/>
  <c r="AA141" i="1"/>
  <c r="AB141" i="1"/>
  <c r="AC141" i="1"/>
  <c r="AD141" i="1"/>
  <c r="Z142" i="1"/>
  <c r="AA142" i="1"/>
  <c r="AB142" i="1"/>
  <c r="AC142" i="1"/>
  <c r="AD142" i="1"/>
  <c r="Z143" i="1"/>
  <c r="AA143" i="1"/>
  <c r="AB143" i="1"/>
  <c r="AC143" i="1"/>
  <c r="AD143" i="1"/>
  <c r="Z144" i="1"/>
  <c r="AA144" i="1"/>
  <c r="AB144" i="1"/>
  <c r="AC144" i="1"/>
  <c r="AD144" i="1"/>
  <c r="Z145" i="1"/>
  <c r="AA145" i="1"/>
  <c r="AB145" i="1"/>
  <c r="AC145" i="1"/>
  <c r="AD145" i="1"/>
  <c r="Z146" i="1"/>
  <c r="AA146" i="1"/>
  <c r="AB146" i="1"/>
  <c r="AC146" i="1"/>
  <c r="AD146" i="1"/>
  <c r="Z147" i="1"/>
  <c r="AA147" i="1"/>
  <c r="AB147" i="1"/>
  <c r="AC147" i="1"/>
  <c r="AD147" i="1"/>
  <c r="Z148" i="1"/>
  <c r="AA148" i="1"/>
  <c r="AB148" i="1"/>
  <c r="AC148" i="1"/>
  <c r="AD148" i="1"/>
  <c r="Z149" i="1"/>
  <c r="AA149" i="1"/>
  <c r="AB149" i="1"/>
  <c r="AC149" i="1"/>
  <c r="AD149" i="1"/>
  <c r="Z150" i="1"/>
  <c r="AA150" i="1"/>
  <c r="AB150" i="1"/>
  <c r="AC150" i="1"/>
  <c r="AD150" i="1"/>
  <c r="Z151" i="1"/>
  <c r="AA151" i="1"/>
  <c r="AB151" i="1"/>
  <c r="AC151" i="1"/>
  <c r="AD151" i="1"/>
  <c r="Z152" i="1"/>
  <c r="AA152" i="1"/>
  <c r="AB152" i="1"/>
  <c r="AC152" i="1"/>
  <c r="AD152" i="1"/>
  <c r="Z153" i="1"/>
  <c r="AA153" i="1"/>
  <c r="AB153" i="1"/>
  <c r="AC153" i="1"/>
  <c r="AD153" i="1"/>
  <c r="Z154" i="1"/>
  <c r="AA154" i="1"/>
  <c r="AB154" i="1"/>
  <c r="AC154" i="1"/>
  <c r="AD154" i="1"/>
  <c r="Z155" i="1"/>
  <c r="AA155" i="1"/>
  <c r="AB155" i="1"/>
  <c r="AC155" i="1"/>
  <c r="AD155" i="1"/>
  <c r="Z156" i="1"/>
  <c r="AA156" i="1"/>
  <c r="AB156" i="1"/>
  <c r="AC156" i="1"/>
  <c r="AD156" i="1"/>
  <c r="Z157" i="1"/>
  <c r="AA157" i="1"/>
  <c r="AB157" i="1"/>
  <c r="AC157" i="1"/>
  <c r="AD157" i="1"/>
  <c r="Z158" i="1"/>
  <c r="AA158" i="1"/>
  <c r="AB158" i="1"/>
  <c r="AC158" i="1"/>
  <c r="AD158" i="1"/>
  <c r="Z159" i="1"/>
  <c r="AA159" i="1"/>
  <c r="AB159" i="1"/>
  <c r="AC159" i="1"/>
  <c r="AD159" i="1"/>
  <c r="Z160" i="1"/>
  <c r="AA160" i="1"/>
  <c r="AB160" i="1"/>
  <c r="AC160" i="1"/>
  <c r="AD160" i="1"/>
  <c r="Z161" i="1"/>
  <c r="AA161" i="1"/>
  <c r="AB161" i="1"/>
  <c r="AC161" i="1"/>
  <c r="AD161" i="1"/>
  <c r="Z162" i="1"/>
  <c r="AA162" i="1"/>
  <c r="AB162" i="1"/>
  <c r="AC162" i="1"/>
  <c r="AD162" i="1"/>
  <c r="Z163" i="1"/>
  <c r="AA163" i="1"/>
  <c r="AB163" i="1"/>
  <c r="AC163" i="1"/>
  <c r="AD163" i="1"/>
  <c r="Z164" i="1"/>
  <c r="AA164" i="1"/>
  <c r="AB164" i="1"/>
  <c r="AC164" i="1"/>
  <c r="AD164" i="1"/>
  <c r="Z165" i="1"/>
  <c r="AA165" i="1"/>
  <c r="AB165" i="1"/>
  <c r="AC165" i="1"/>
  <c r="AD165" i="1"/>
  <c r="Z166" i="1"/>
  <c r="AA166" i="1"/>
  <c r="AB166" i="1"/>
  <c r="AC166" i="1"/>
  <c r="AD166" i="1"/>
  <c r="Z167" i="1"/>
  <c r="AA167" i="1"/>
  <c r="AB167" i="1"/>
  <c r="AC167" i="1"/>
  <c r="AD167" i="1"/>
  <c r="Z168" i="1"/>
  <c r="AA168" i="1"/>
  <c r="AB168" i="1"/>
  <c r="AC168" i="1"/>
  <c r="AD168" i="1"/>
  <c r="Z169" i="1"/>
  <c r="AA169" i="1"/>
  <c r="AB169" i="1"/>
  <c r="AC169" i="1"/>
  <c r="AD169" i="1"/>
  <c r="Z170" i="1"/>
  <c r="AA170" i="1"/>
  <c r="AB170" i="1"/>
  <c r="AC170" i="1"/>
  <c r="AD170" i="1"/>
  <c r="Z171" i="1"/>
  <c r="AA171" i="1"/>
  <c r="AB171" i="1"/>
  <c r="AC171" i="1"/>
  <c r="AD171" i="1"/>
  <c r="Z172" i="1"/>
  <c r="AA172" i="1"/>
  <c r="AB172" i="1"/>
  <c r="AC172" i="1"/>
  <c r="AD172" i="1"/>
  <c r="Z173" i="1"/>
  <c r="AA173" i="1"/>
  <c r="AB173" i="1"/>
  <c r="AC173" i="1"/>
  <c r="AD173" i="1"/>
  <c r="Z174" i="1"/>
  <c r="AA174" i="1"/>
  <c r="AB174" i="1"/>
  <c r="AC174" i="1"/>
  <c r="AD174" i="1"/>
  <c r="Z175" i="1"/>
  <c r="AA175" i="1"/>
  <c r="AB175" i="1"/>
  <c r="AC175" i="1"/>
  <c r="AD175" i="1"/>
  <c r="Z176" i="1"/>
  <c r="AA176" i="1"/>
  <c r="AB176" i="1"/>
  <c r="AC176" i="1"/>
  <c r="AD176" i="1"/>
  <c r="Z177" i="1"/>
  <c r="AA177" i="1"/>
  <c r="AB177" i="1"/>
  <c r="AC177" i="1"/>
  <c r="AD177" i="1"/>
  <c r="Z178" i="1"/>
  <c r="AA178" i="1"/>
  <c r="AB178" i="1"/>
  <c r="AC178" i="1"/>
  <c r="AD178" i="1"/>
  <c r="Z179" i="1"/>
  <c r="AA179" i="1"/>
  <c r="AB179" i="1"/>
  <c r="AC179" i="1"/>
  <c r="AD179" i="1"/>
  <c r="Z180" i="1"/>
  <c r="AA180" i="1"/>
  <c r="AB180" i="1"/>
  <c r="AC180" i="1"/>
  <c r="AD180" i="1"/>
  <c r="Z181" i="1"/>
  <c r="AA181" i="1"/>
  <c r="AB181" i="1"/>
  <c r="AC181" i="1"/>
  <c r="AD181" i="1"/>
  <c r="Z182" i="1"/>
  <c r="AA182" i="1"/>
  <c r="AB182" i="1"/>
  <c r="AC182" i="1"/>
  <c r="AD182" i="1"/>
  <c r="Z183" i="1"/>
  <c r="AA183" i="1"/>
  <c r="AB183" i="1"/>
  <c r="AC183" i="1"/>
  <c r="AD183" i="1"/>
  <c r="Z184" i="1"/>
  <c r="AA184" i="1"/>
  <c r="AB184" i="1"/>
  <c r="AC184" i="1"/>
  <c r="AD184" i="1"/>
  <c r="Z185" i="1"/>
  <c r="AA185" i="1"/>
  <c r="AB185" i="1"/>
  <c r="AC185" i="1"/>
  <c r="AD185" i="1"/>
  <c r="Z186" i="1"/>
  <c r="AA186" i="1"/>
  <c r="AB186" i="1"/>
  <c r="AC186" i="1"/>
  <c r="AD186" i="1"/>
  <c r="Z187" i="1"/>
  <c r="AA187" i="1"/>
  <c r="AB187" i="1"/>
  <c r="AC187" i="1"/>
  <c r="AD187" i="1"/>
  <c r="Z188" i="1"/>
  <c r="AA188" i="1"/>
  <c r="AB188" i="1"/>
  <c r="AC188" i="1"/>
  <c r="AD188" i="1"/>
  <c r="Z189" i="1"/>
  <c r="AA189" i="1"/>
  <c r="AB189" i="1"/>
  <c r="AC189" i="1"/>
  <c r="AD189" i="1"/>
  <c r="Z190" i="1"/>
  <c r="AA190" i="1"/>
  <c r="AB190" i="1"/>
  <c r="AC190" i="1"/>
  <c r="AD190" i="1"/>
  <c r="Z191" i="1"/>
  <c r="AA191" i="1"/>
  <c r="AB191" i="1"/>
  <c r="AC191" i="1"/>
  <c r="AD191" i="1"/>
  <c r="Z192" i="1"/>
  <c r="AA192" i="1"/>
  <c r="AB192" i="1"/>
  <c r="AC192" i="1"/>
  <c r="AD192" i="1"/>
  <c r="Z193" i="1"/>
  <c r="AA193" i="1"/>
  <c r="AB193" i="1"/>
  <c r="AC193" i="1"/>
  <c r="AD193" i="1"/>
  <c r="Z194" i="1"/>
  <c r="AA194" i="1"/>
  <c r="AB194" i="1"/>
  <c r="AC194" i="1"/>
  <c r="AD194" i="1"/>
  <c r="Z195" i="1"/>
  <c r="AA195" i="1"/>
  <c r="AB195" i="1"/>
  <c r="AC195" i="1"/>
  <c r="AD195" i="1"/>
  <c r="Z196" i="1"/>
  <c r="AA196" i="1"/>
  <c r="AB196" i="1"/>
  <c r="AC196" i="1"/>
  <c r="AD196" i="1"/>
  <c r="Z197" i="1"/>
  <c r="AA197" i="1"/>
  <c r="AB197" i="1"/>
  <c r="AC197" i="1"/>
  <c r="AD197" i="1"/>
  <c r="Z198" i="1"/>
  <c r="AA198" i="1"/>
  <c r="AB198" i="1"/>
  <c r="AC198" i="1"/>
  <c r="AD198" i="1"/>
  <c r="Z199" i="1"/>
  <c r="AA199" i="1"/>
  <c r="AB199" i="1"/>
  <c r="AC199" i="1"/>
  <c r="AD199" i="1"/>
  <c r="Z200" i="1"/>
  <c r="AA200" i="1"/>
  <c r="AB200" i="1"/>
  <c r="AC200" i="1"/>
  <c r="AD200" i="1"/>
  <c r="Z201" i="1"/>
  <c r="AA201" i="1"/>
  <c r="AB201" i="1"/>
  <c r="AC201" i="1"/>
  <c r="AD201" i="1"/>
  <c r="Z202" i="1"/>
  <c r="AA202" i="1"/>
  <c r="AB202" i="1"/>
  <c r="AC202" i="1"/>
  <c r="AD202" i="1"/>
  <c r="Z203" i="1"/>
  <c r="AA203" i="1"/>
  <c r="AB203" i="1"/>
  <c r="AC203" i="1"/>
  <c r="AD203" i="1"/>
  <c r="Z204" i="1"/>
  <c r="AA204" i="1"/>
  <c r="AB204" i="1"/>
  <c r="AC204" i="1"/>
  <c r="AD204" i="1"/>
  <c r="Z205" i="1"/>
  <c r="AA205" i="1"/>
  <c r="AB205" i="1"/>
  <c r="AC205" i="1"/>
  <c r="AD205" i="1"/>
  <c r="Z206" i="1"/>
  <c r="AA206" i="1"/>
  <c r="AB206" i="1"/>
  <c r="AC206" i="1"/>
  <c r="AD206" i="1"/>
  <c r="Z207" i="1"/>
  <c r="AA207" i="1"/>
  <c r="AB207" i="1"/>
  <c r="AC207" i="1"/>
  <c r="AD207" i="1"/>
  <c r="Z208" i="1"/>
  <c r="AA208" i="1"/>
  <c r="AB208" i="1"/>
  <c r="AC208" i="1"/>
  <c r="AD208" i="1"/>
  <c r="Z209" i="1"/>
  <c r="AA209" i="1"/>
  <c r="AB209" i="1"/>
  <c r="AC209" i="1"/>
  <c r="AD209" i="1"/>
  <c r="Z210" i="1"/>
  <c r="AA210" i="1"/>
  <c r="AB210" i="1"/>
  <c r="AC210" i="1"/>
  <c r="AD210" i="1"/>
  <c r="Z211" i="1"/>
  <c r="AA211" i="1"/>
  <c r="AB211" i="1"/>
  <c r="AC211" i="1"/>
  <c r="AD211" i="1"/>
  <c r="Z212" i="1"/>
  <c r="AA212" i="1"/>
  <c r="AB212" i="1"/>
  <c r="AC212" i="1"/>
  <c r="AD212" i="1"/>
  <c r="Z213" i="1"/>
  <c r="AA213" i="1"/>
  <c r="AB213" i="1"/>
  <c r="AC213" i="1"/>
  <c r="AD213" i="1"/>
  <c r="Z214" i="1"/>
  <c r="AA214" i="1"/>
  <c r="AB214" i="1"/>
  <c r="AC214" i="1"/>
  <c r="AD214" i="1"/>
  <c r="Z215" i="1"/>
  <c r="AA215" i="1"/>
  <c r="AB215" i="1"/>
  <c r="AC215" i="1"/>
  <c r="AD215" i="1"/>
  <c r="Z216" i="1"/>
  <c r="AA216" i="1"/>
  <c r="AB216" i="1"/>
  <c r="AC216" i="1"/>
  <c r="AD216" i="1"/>
  <c r="Z217" i="1"/>
  <c r="AA217" i="1"/>
  <c r="AB217" i="1"/>
  <c r="AC217" i="1"/>
  <c r="AD217" i="1"/>
  <c r="Z218" i="1"/>
  <c r="AA218" i="1"/>
  <c r="AB218" i="1"/>
  <c r="AC218" i="1"/>
  <c r="AD218" i="1"/>
  <c r="Z219" i="1"/>
  <c r="AA219" i="1"/>
  <c r="AB219" i="1"/>
  <c r="AC219" i="1"/>
  <c r="AD219" i="1"/>
  <c r="Z220" i="1"/>
  <c r="AA220" i="1"/>
  <c r="AB220" i="1"/>
  <c r="AC220" i="1"/>
  <c r="AD220" i="1"/>
  <c r="Z221" i="1"/>
  <c r="AA221" i="1"/>
  <c r="AB221" i="1"/>
  <c r="AC221" i="1"/>
  <c r="AD221" i="1"/>
  <c r="Z222" i="1"/>
  <c r="AA222" i="1"/>
  <c r="AB222" i="1"/>
  <c r="AC222" i="1"/>
  <c r="AD222" i="1"/>
  <c r="Z223" i="1"/>
  <c r="AA223" i="1"/>
  <c r="AB223" i="1"/>
  <c r="AC223" i="1"/>
  <c r="AD223" i="1"/>
  <c r="Z224" i="1"/>
  <c r="AA224" i="1"/>
  <c r="AB224" i="1"/>
  <c r="AC224" i="1"/>
  <c r="AD224" i="1"/>
  <c r="Z225" i="1"/>
  <c r="AA225" i="1"/>
  <c r="AB225" i="1"/>
  <c r="AC225" i="1"/>
  <c r="AD225" i="1"/>
  <c r="Z226" i="1"/>
  <c r="AA226" i="1"/>
  <c r="AB226" i="1"/>
  <c r="AC226" i="1"/>
  <c r="AD226" i="1"/>
  <c r="Z227" i="1"/>
  <c r="AA227" i="1"/>
  <c r="AB227" i="1"/>
  <c r="AC227" i="1"/>
  <c r="AD227" i="1"/>
  <c r="Z228" i="1"/>
  <c r="AA228" i="1"/>
  <c r="AB228" i="1"/>
  <c r="AC228" i="1"/>
  <c r="AD228" i="1"/>
  <c r="Z229" i="1"/>
  <c r="AA229" i="1"/>
  <c r="AB229" i="1"/>
  <c r="AC229" i="1"/>
  <c r="AD229" i="1"/>
  <c r="AB117" i="1"/>
  <c r="AC117" i="1"/>
  <c r="AD117" i="1"/>
  <c r="AA117" i="1"/>
  <c r="R232" i="1"/>
  <c r="Q118" i="1"/>
  <c r="V123" i="1"/>
  <c r="V120" i="1"/>
  <c r="V118" i="1"/>
  <c r="V119" i="1"/>
  <c r="V121" i="1"/>
  <c r="V122" i="1"/>
  <c r="V117" i="1"/>
  <c r="U118" i="1"/>
  <c r="U119" i="1"/>
  <c r="U120" i="1"/>
  <c r="U121" i="1"/>
  <c r="U122" i="1"/>
  <c r="U123" i="1"/>
  <c r="U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117" i="1"/>
  <c r="Y4" i="1" l="1"/>
  <c r="AA4" i="1"/>
  <c r="Z4" i="1"/>
  <c r="L350" i="1"/>
  <c r="L349" i="1"/>
  <c r="M349" i="1"/>
  <c r="N349" i="1"/>
  <c r="O349" i="1"/>
  <c r="P349" i="1"/>
  <c r="Q349" i="1"/>
  <c r="R349" i="1"/>
  <c r="M350" i="1"/>
  <c r="N350" i="1"/>
  <c r="O350" i="1"/>
  <c r="P350" i="1"/>
  <c r="Q350" i="1"/>
  <c r="R350" i="1"/>
  <c r="L351" i="1"/>
  <c r="M351" i="1"/>
  <c r="N351" i="1"/>
  <c r="O351" i="1"/>
  <c r="P351" i="1"/>
  <c r="Q351" i="1"/>
  <c r="R351" i="1"/>
  <c r="L352" i="1"/>
  <c r="M352" i="1"/>
  <c r="N352" i="1"/>
  <c r="O352" i="1"/>
  <c r="P352" i="1"/>
  <c r="Q352" i="1"/>
  <c r="R352" i="1"/>
  <c r="L353" i="1"/>
  <c r="M353" i="1"/>
  <c r="N353" i="1"/>
  <c r="O353" i="1"/>
  <c r="P353" i="1"/>
  <c r="Q353" i="1"/>
  <c r="R353" i="1"/>
  <c r="L354" i="1"/>
  <c r="M354" i="1"/>
  <c r="N354" i="1"/>
  <c r="O354" i="1"/>
  <c r="P354" i="1"/>
  <c r="Q354" i="1"/>
  <c r="R354" i="1"/>
  <c r="L355" i="1"/>
  <c r="M355" i="1"/>
  <c r="N355" i="1"/>
  <c r="O355" i="1"/>
  <c r="P355" i="1"/>
  <c r="Q355" i="1"/>
  <c r="R355" i="1"/>
  <c r="L356" i="1"/>
  <c r="M356" i="1"/>
  <c r="N356" i="1"/>
  <c r="O356" i="1"/>
  <c r="P356" i="1"/>
  <c r="Q356" i="1"/>
  <c r="R356" i="1"/>
  <c r="L357" i="1"/>
  <c r="M357" i="1"/>
  <c r="N357" i="1"/>
  <c r="O357" i="1"/>
  <c r="P357" i="1"/>
  <c r="Q357" i="1"/>
  <c r="R357" i="1"/>
  <c r="L358" i="1"/>
  <c r="M358" i="1"/>
  <c r="N358" i="1"/>
  <c r="O358" i="1"/>
  <c r="P358" i="1"/>
  <c r="Q358" i="1"/>
  <c r="R358" i="1"/>
  <c r="L359" i="1"/>
  <c r="M359" i="1"/>
  <c r="N359" i="1"/>
  <c r="O359" i="1"/>
  <c r="P359" i="1"/>
  <c r="Q359" i="1"/>
  <c r="R359" i="1"/>
  <c r="L360" i="1"/>
  <c r="M360" i="1"/>
  <c r="N360" i="1"/>
  <c r="O360" i="1"/>
  <c r="P360" i="1"/>
  <c r="Q360" i="1"/>
  <c r="R360" i="1"/>
  <c r="L361" i="1"/>
  <c r="M361" i="1"/>
  <c r="N361" i="1"/>
  <c r="O361" i="1"/>
  <c r="P361" i="1"/>
  <c r="Q361" i="1"/>
  <c r="R361" i="1"/>
  <c r="L362" i="1"/>
  <c r="M362" i="1"/>
  <c r="N362" i="1"/>
  <c r="O362" i="1"/>
  <c r="P362" i="1"/>
  <c r="Q362" i="1"/>
  <c r="R362" i="1"/>
  <c r="L363" i="1"/>
  <c r="M363" i="1"/>
  <c r="N363" i="1"/>
  <c r="O363" i="1"/>
  <c r="P363" i="1"/>
  <c r="Q363" i="1"/>
  <c r="R363" i="1"/>
  <c r="L364" i="1"/>
  <c r="M364" i="1"/>
  <c r="N364" i="1"/>
  <c r="O364" i="1"/>
  <c r="P364" i="1"/>
  <c r="Q364" i="1"/>
  <c r="R364" i="1"/>
  <c r="L365" i="1"/>
  <c r="M365" i="1"/>
  <c r="N365" i="1"/>
  <c r="O365" i="1"/>
  <c r="P365" i="1"/>
  <c r="Q365" i="1"/>
  <c r="R365" i="1"/>
  <c r="L366" i="1"/>
  <c r="M366" i="1"/>
  <c r="N366" i="1"/>
  <c r="O366" i="1"/>
  <c r="P366" i="1"/>
  <c r="Q366" i="1"/>
  <c r="R366" i="1"/>
  <c r="L367" i="1"/>
  <c r="M367" i="1"/>
  <c r="N367" i="1"/>
  <c r="O367" i="1"/>
  <c r="P367" i="1"/>
  <c r="Q367" i="1"/>
  <c r="R367" i="1"/>
  <c r="L368" i="1"/>
  <c r="M368" i="1"/>
  <c r="N368" i="1"/>
  <c r="O368" i="1"/>
  <c r="P368" i="1"/>
  <c r="Q368" i="1"/>
  <c r="R368" i="1"/>
  <c r="L369" i="1"/>
  <c r="M369" i="1"/>
  <c r="N369" i="1"/>
  <c r="O369" i="1"/>
  <c r="P369" i="1"/>
  <c r="Q369" i="1"/>
  <c r="R369" i="1"/>
  <c r="L370" i="1"/>
  <c r="M370" i="1"/>
  <c r="N370" i="1"/>
  <c r="O370" i="1"/>
  <c r="P370" i="1"/>
  <c r="Q370" i="1"/>
  <c r="R370" i="1"/>
  <c r="L371" i="1"/>
  <c r="M371" i="1"/>
  <c r="N371" i="1"/>
  <c r="O371" i="1"/>
  <c r="P371" i="1"/>
  <c r="Q371" i="1"/>
  <c r="R371" i="1"/>
  <c r="L372" i="1"/>
  <c r="M372" i="1"/>
  <c r="N372" i="1"/>
  <c r="O372" i="1"/>
  <c r="P372" i="1"/>
  <c r="Q372" i="1"/>
  <c r="R372" i="1"/>
  <c r="L373" i="1"/>
  <c r="M373" i="1"/>
  <c r="N373" i="1"/>
  <c r="O373" i="1"/>
  <c r="P373" i="1"/>
  <c r="Q373" i="1"/>
  <c r="R373" i="1"/>
  <c r="L374" i="1"/>
  <c r="M374" i="1"/>
  <c r="N374" i="1"/>
  <c r="O374" i="1"/>
  <c r="P374" i="1"/>
  <c r="Q374" i="1"/>
  <c r="R374" i="1"/>
  <c r="L375" i="1"/>
  <c r="M375" i="1"/>
  <c r="N375" i="1"/>
  <c r="O375" i="1"/>
  <c r="P375" i="1"/>
  <c r="Q375" i="1"/>
  <c r="R375" i="1"/>
  <c r="L376" i="1"/>
  <c r="M376" i="1"/>
  <c r="N376" i="1"/>
  <c r="O376" i="1"/>
  <c r="P376" i="1"/>
  <c r="Q376" i="1"/>
  <c r="R376" i="1"/>
  <c r="L377" i="1"/>
  <c r="M377" i="1"/>
  <c r="N377" i="1"/>
  <c r="O377" i="1"/>
  <c r="P377" i="1"/>
  <c r="Q377" i="1"/>
  <c r="R377" i="1"/>
  <c r="L378" i="1"/>
  <c r="M378" i="1"/>
  <c r="N378" i="1"/>
  <c r="O378" i="1"/>
  <c r="P378" i="1"/>
  <c r="Q378" i="1"/>
  <c r="R378" i="1"/>
  <c r="L379" i="1"/>
  <c r="M379" i="1"/>
  <c r="N379" i="1"/>
  <c r="O379" i="1"/>
  <c r="P379" i="1"/>
  <c r="Q379" i="1"/>
  <c r="R379" i="1"/>
  <c r="L380" i="1"/>
  <c r="M380" i="1"/>
  <c r="N380" i="1"/>
  <c r="O380" i="1"/>
  <c r="P380" i="1"/>
  <c r="Q380" i="1"/>
  <c r="R380" i="1"/>
  <c r="L381" i="1"/>
  <c r="M381" i="1"/>
  <c r="N381" i="1"/>
  <c r="O381" i="1"/>
  <c r="P381" i="1"/>
  <c r="Q381" i="1"/>
  <c r="R381" i="1"/>
  <c r="L382" i="1"/>
  <c r="M382" i="1"/>
  <c r="N382" i="1"/>
  <c r="O382" i="1"/>
  <c r="P382" i="1"/>
  <c r="Q382" i="1"/>
  <c r="R382" i="1"/>
  <c r="L383" i="1"/>
  <c r="M383" i="1"/>
  <c r="N383" i="1"/>
  <c r="O383" i="1"/>
  <c r="P383" i="1"/>
  <c r="Q383" i="1"/>
  <c r="R383" i="1"/>
  <c r="L384" i="1"/>
  <c r="M384" i="1"/>
  <c r="N384" i="1"/>
  <c r="O384" i="1"/>
  <c r="P384" i="1"/>
  <c r="Q384" i="1"/>
  <c r="R384" i="1"/>
  <c r="L385" i="1"/>
  <c r="M385" i="1"/>
  <c r="N385" i="1"/>
  <c r="O385" i="1"/>
  <c r="P385" i="1"/>
  <c r="Q385" i="1"/>
  <c r="R385" i="1"/>
  <c r="L386" i="1"/>
  <c r="M386" i="1"/>
  <c r="N386" i="1"/>
  <c r="O386" i="1"/>
  <c r="P386" i="1"/>
  <c r="Q386" i="1"/>
  <c r="R386" i="1"/>
  <c r="L387" i="1"/>
  <c r="M387" i="1"/>
  <c r="N387" i="1"/>
  <c r="O387" i="1"/>
  <c r="P387" i="1"/>
  <c r="Q387" i="1"/>
  <c r="R387" i="1"/>
  <c r="L388" i="1"/>
  <c r="M388" i="1"/>
  <c r="N388" i="1"/>
  <c r="O388" i="1"/>
  <c r="P388" i="1"/>
  <c r="Q388" i="1"/>
  <c r="R388" i="1"/>
  <c r="L389" i="1"/>
  <c r="M389" i="1"/>
  <c r="N389" i="1"/>
  <c r="O389" i="1"/>
  <c r="P389" i="1"/>
  <c r="Q389" i="1"/>
  <c r="R389" i="1"/>
  <c r="L390" i="1"/>
  <c r="M390" i="1"/>
  <c r="N390" i="1"/>
  <c r="O390" i="1"/>
  <c r="P390" i="1"/>
  <c r="Q390" i="1"/>
  <c r="R390" i="1"/>
  <c r="L391" i="1"/>
  <c r="M391" i="1"/>
  <c r="N391" i="1"/>
  <c r="O391" i="1"/>
  <c r="P391" i="1"/>
  <c r="Q391" i="1"/>
  <c r="R391" i="1"/>
  <c r="L392" i="1"/>
  <c r="M392" i="1"/>
  <c r="N392" i="1"/>
  <c r="O392" i="1"/>
  <c r="P392" i="1"/>
  <c r="Q392" i="1"/>
  <c r="R392" i="1"/>
  <c r="L393" i="1"/>
  <c r="M393" i="1"/>
  <c r="N393" i="1"/>
  <c r="O393" i="1"/>
  <c r="P393" i="1"/>
  <c r="Q393" i="1"/>
  <c r="R393" i="1"/>
  <c r="L394" i="1"/>
  <c r="M394" i="1"/>
  <c r="N394" i="1"/>
  <c r="O394" i="1"/>
  <c r="P394" i="1"/>
  <c r="Q394" i="1"/>
  <c r="R394" i="1"/>
  <c r="L395" i="1"/>
  <c r="M395" i="1"/>
  <c r="N395" i="1"/>
  <c r="O395" i="1"/>
  <c r="P395" i="1"/>
  <c r="Q395" i="1"/>
  <c r="R395" i="1"/>
  <c r="L396" i="1"/>
  <c r="M396" i="1"/>
  <c r="N396" i="1"/>
  <c r="O396" i="1"/>
  <c r="P396" i="1"/>
  <c r="Q396" i="1"/>
  <c r="R396" i="1"/>
  <c r="L397" i="1"/>
  <c r="M397" i="1"/>
  <c r="N397" i="1"/>
  <c r="O397" i="1"/>
  <c r="P397" i="1"/>
  <c r="Q397" i="1"/>
  <c r="R397" i="1"/>
  <c r="L398" i="1"/>
  <c r="M398" i="1"/>
  <c r="N398" i="1"/>
  <c r="O398" i="1"/>
  <c r="P398" i="1"/>
  <c r="Q398" i="1"/>
  <c r="R398" i="1"/>
  <c r="L399" i="1"/>
  <c r="M399" i="1"/>
  <c r="N399" i="1"/>
  <c r="O399" i="1"/>
  <c r="P399" i="1"/>
  <c r="Q399" i="1"/>
  <c r="R399" i="1"/>
  <c r="L400" i="1"/>
  <c r="M400" i="1"/>
  <c r="N400" i="1"/>
  <c r="O400" i="1"/>
  <c r="P400" i="1"/>
  <c r="Q400" i="1"/>
  <c r="R400" i="1"/>
  <c r="L401" i="1"/>
  <c r="M401" i="1"/>
  <c r="N401" i="1"/>
  <c r="O401" i="1"/>
  <c r="P401" i="1"/>
  <c r="Q401" i="1"/>
  <c r="R401" i="1"/>
  <c r="L402" i="1"/>
  <c r="M402" i="1"/>
  <c r="N402" i="1"/>
  <c r="O402" i="1"/>
  <c r="P402" i="1"/>
  <c r="Q402" i="1"/>
  <c r="R402" i="1"/>
  <c r="L403" i="1"/>
  <c r="M403" i="1"/>
  <c r="N403" i="1"/>
  <c r="O403" i="1"/>
  <c r="P403" i="1"/>
  <c r="Q403" i="1"/>
  <c r="R403" i="1"/>
  <c r="L404" i="1"/>
  <c r="M404" i="1"/>
  <c r="N404" i="1"/>
  <c r="O404" i="1"/>
  <c r="P404" i="1"/>
  <c r="Q404" i="1"/>
  <c r="R404" i="1"/>
  <c r="L405" i="1"/>
  <c r="M405" i="1"/>
  <c r="N405" i="1"/>
  <c r="O405" i="1"/>
  <c r="P405" i="1"/>
  <c r="Q405" i="1"/>
  <c r="R405" i="1"/>
  <c r="L406" i="1"/>
  <c r="M406" i="1"/>
  <c r="N406" i="1"/>
  <c r="O406" i="1"/>
  <c r="P406" i="1"/>
  <c r="Q406" i="1"/>
  <c r="R406" i="1"/>
  <c r="L407" i="1"/>
  <c r="M407" i="1"/>
  <c r="N407" i="1"/>
  <c r="O407" i="1"/>
  <c r="P407" i="1"/>
  <c r="Q407" i="1"/>
  <c r="R407" i="1"/>
  <c r="L408" i="1"/>
  <c r="M408" i="1"/>
  <c r="N408" i="1"/>
  <c r="O408" i="1"/>
  <c r="P408" i="1"/>
  <c r="Q408" i="1"/>
  <c r="R408" i="1"/>
  <c r="L409" i="1"/>
  <c r="M409" i="1"/>
  <c r="N409" i="1"/>
  <c r="O409" i="1"/>
  <c r="P409" i="1"/>
  <c r="Q409" i="1"/>
  <c r="R409" i="1"/>
  <c r="L410" i="1"/>
  <c r="M410" i="1"/>
  <c r="N410" i="1"/>
  <c r="O410" i="1"/>
  <c r="P410" i="1"/>
  <c r="Q410" i="1"/>
  <c r="R410" i="1"/>
  <c r="L411" i="1"/>
  <c r="M411" i="1"/>
  <c r="N411" i="1"/>
  <c r="O411" i="1"/>
  <c r="P411" i="1"/>
  <c r="Q411" i="1"/>
  <c r="R411" i="1"/>
  <c r="L412" i="1"/>
  <c r="M412" i="1"/>
  <c r="N412" i="1"/>
  <c r="O412" i="1"/>
  <c r="P412" i="1"/>
  <c r="Q412" i="1"/>
  <c r="R412" i="1"/>
  <c r="L413" i="1"/>
  <c r="M413" i="1"/>
  <c r="N413" i="1"/>
  <c r="O413" i="1"/>
  <c r="P413" i="1"/>
  <c r="Q413" i="1"/>
  <c r="R413" i="1"/>
  <c r="L414" i="1"/>
  <c r="M414" i="1"/>
  <c r="N414" i="1"/>
  <c r="O414" i="1"/>
  <c r="P414" i="1"/>
  <c r="Q414" i="1"/>
  <c r="R414" i="1"/>
  <c r="L415" i="1"/>
  <c r="M415" i="1"/>
  <c r="N415" i="1"/>
  <c r="O415" i="1"/>
  <c r="P415" i="1"/>
  <c r="Q415" i="1"/>
  <c r="R415" i="1"/>
  <c r="L416" i="1"/>
  <c r="M416" i="1"/>
  <c r="N416" i="1"/>
  <c r="O416" i="1"/>
  <c r="P416" i="1"/>
  <c r="Q416" i="1"/>
  <c r="R416" i="1"/>
  <c r="L417" i="1"/>
  <c r="M417" i="1"/>
  <c r="N417" i="1"/>
  <c r="O417" i="1"/>
  <c r="P417" i="1"/>
  <c r="Q417" i="1"/>
  <c r="R417" i="1"/>
  <c r="L418" i="1"/>
  <c r="M418" i="1"/>
  <c r="N418" i="1"/>
  <c r="O418" i="1"/>
  <c r="P418" i="1"/>
  <c r="Q418" i="1"/>
  <c r="R418" i="1"/>
  <c r="L419" i="1"/>
  <c r="M419" i="1"/>
  <c r="N419" i="1"/>
  <c r="O419" i="1"/>
  <c r="P419" i="1"/>
  <c r="Q419" i="1"/>
  <c r="R419" i="1"/>
  <c r="L420" i="1"/>
  <c r="M420" i="1"/>
  <c r="N420" i="1"/>
  <c r="O420" i="1"/>
  <c r="P420" i="1"/>
  <c r="Q420" i="1"/>
  <c r="R420" i="1"/>
  <c r="L421" i="1"/>
  <c r="M421" i="1"/>
  <c r="N421" i="1"/>
  <c r="O421" i="1"/>
  <c r="P421" i="1"/>
  <c r="Q421" i="1"/>
  <c r="R421" i="1"/>
  <c r="L422" i="1"/>
  <c r="M422" i="1"/>
  <c r="N422" i="1"/>
  <c r="O422" i="1"/>
  <c r="P422" i="1"/>
  <c r="Q422" i="1"/>
  <c r="R422" i="1"/>
  <c r="L423" i="1"/>
  <c r="M423" i="1"/>
  <c r="N423" i="1"/>
  <c r="O423" i="1"/>
  <c r="P423" i="1"/>
  <c r="Q423" i="1"/>
  <c r="R423" i="1"/>
  <c r="L424" i="1"/>
  <c r="M424" i="1"/>
  <c r="N424" i="1"/>
  <c r="O424" i="1"/>
  <c r="P424" i="1"/>
  <c r="Q424" i="1"/>
  <c r="R424" i="1"/>
  <c r="L425" i="1"/>
  <c r="M425" i="1"/>
  <c r="N425" i="1"/>
  <c r="O425" i="1"/>
  <c r="P425" i="1"/>
  <c r="Q425" i="1"/>
  <c r="R425" i="1"/>
  <c r="L426" i="1"/>
  <c r="M426" i="1"/>
  <c r="N426" i="1"/>
  <c r="O426" i="1"/>
  <c r="P426" i="1"/>
  <c r="Q426" i="1"/>
  <c r="R426" i="1"/>
  <c r="L427" i="1"/>
  <c r="M427" i="1"/>
  <c r="N427" i="1"/>
  <c r="O427" i="1"/>
  <c r="P427" i="1"/>
  <c r="Q427" i="1"/>
  <c r="R427" i="1"/>
  <c r="L428" i="1"/>
  <c r="M428" i="1"/>
  <c r="N428" i="1"/>
  <c r="O428" i="1"/>
  <c r="P428" i="1"/>
  <c r="Q428" i="1"/>
  <c r="R428" i="1"/>
  <c r="L429" i="1"/>
  <c r="M429" i="1"/>
  <c r="N429" i="1"/>
  <c r="O429" i="1"/>
  <c r="P429" i="1"/>
  <c r="Q429" i="1"/>
  <c r="R429" i="1"/>
  <c r="L430" i="1"/>
  <c r="M430" i="1"/>
  <c r="N430" i="1"/>
  <c r="O430" i="1"/>
  <c r="P430" i="1"/>
  <c r="Q430" i="1"/>
  <c r="R430" i="1"/>
  <c r="L431" i="1"/>
  <c r="M431" i="1"/>
  <c r="N431" i="1"/>
  <c r="O431" i="1"/>
  <c r="P431" i="1"/>
  <c r="Q431" i="1"/>
  <c r="R431" i="1"/>
  <c r="L432" i="1"/>
  <c r="M432" i="1"/>
  <c r="N432" i="1"/>
  <c r="O432" i="1"/>
  <c r="P432" i="1"/>
  <c r="Q432" i="1"/>
  <c r="R432" i="1"/>
  <c r="L433" i="1"/>
  <c r="M433" i="1"/>
  <c r="N433" i="1"/>
  <c r="O433" i="1"/>
  <c r="P433" i="1"/>
  <c r="Q433" i="1"/>
  <c r="R433" i="1"/>
  <c r="L434" i="1"/>
  <c r="M434" i="1"/>
  <c r="N434" i="1"/>
  <c r="O434" i="1"/>
  <c r="P434" i="1"/>
  <c r="Q434" i="1"/>
  <c r="R434" i="1"/>
  <c r="L435" i="1"/>
  <c r="M435" i="1"/>
  <c r="N435" i="1"/>
  <c r="O435" i="1"/>
  <c r="P435" i="1"/>
  <c r="Q435" i="1"/>
  <c r="R435" i="1"/>
  <c r="L436" i="1"/>
  <c r="M436" i="1"/>
  <c r="N436" i="1"/>
  <c r="O436" i="1"/>
  <c r="P436" i="1"/>
  <c r="Q436" i="1"/>
  <c r="R436" i="1"/>
  <c r="L437" i="1"/>
  <c r="M437" i="1"/>
  <c r="N437" i="1"/>
  <c r="O437" i="1"/>
  <c r="P437" i="1"/>
  <c r="Q437" i="1"/>
  <c r="R437" i="1"/>
  <c r="L438" i="1"/>
  <c r="M438" i="1"/>
  <c r="N438" i="1"/>
  <c r="O438" i="1"/>
  <c r="P438" i="1"/>
  <c r="Q438" i="1"/>
  <c r="R438" i="1"/>
  <c r="L439" i="1"/>
  <c r="M439" i="1"/>
  <c r="N439" i="1"/>
  <c r="O439" i="1"/>
  <c r="P439" i="1"/>
  <c r="Q439" i="1"/>
  <c r="R439" i="1"/>
  <c r="L440" i="1"/>
  <c r="M440" i="1"/>
  <c r="N440" i="1"/>
  <c r="O440" i="1"/>
  <c r="P440" i="1"/>
  <c r="Q440" i="1"/>
  <c r="R440" i="1"/>
  <c r="L441" i="1"/>
  <c r="M441" i="1"/>
  <c r="N441" i="1"/>
  <c r="O441" i="1"/>
  <c r="P441" i="1"/>
  <c r="Q441" i="1"/>
  <c r="R441" i="1"/>
  <c r="L442" i="1"/>
  <c r="M442" i="1"/>
  <c r="N442" i="1"/>
  <c r="O442" i="1"/>
  <c r="P442" i="1"/>
  <c r="Q442" i="1"/>
  <c r="R442" i="1"/>
  <c r="L443" i="1"/>
  <c r="M443" i="1"/>
  <c r="N443" i="1"/>
  <c r="O443" i="1"/>
  <c r="P443" i="1"/>
  <c r="Q443" i="1"/>
  <c r="R443" i="1"/>
  <c r="L444" i="1"/>
  <c r="M444" i="1"/>
  <c r="N444" i="1"/>
  <c r="O444" i="1"/>
  <c r="P444" i="1"/>
  <c r="Q444" i="1"/>
  <c r="R444" i="1"/>
  <c r="L445" i="1"/>
  <c r="M445" i="1"/>
  <c r="N445" i="1"/>
  <c r="O445" i="1"/>
  <c r="P445" i="1"/>
  <c r="Q445" i="1"/>
  <c r="R445" i="1"/>
  <c r="L446" i="1"/>
  <c r="M446" i="1"/>
  <c r="N446" i="1"/>
  <c r="O446" i="1"/>
  <c r="P446" i="1"/>
  <c r="Q446" i="1"/>
  <c r="R446" i="1"/>
  <c r="L447" i="1"/>
  <c r="M447" i="1"/>
  <c r="N447" i="1"/>
  <c r="O447" i="1"/>
  <c r="P447" i="1"/>
  <c r="Q447" i="1"/>
  <c r="R447" i="1"/>
  <c r="L448" i="1"/>
  <c r="M448" i="1"/>
  <c r="N448" i="1"/>
  <c r="O448" i="1"/>
  <c r="P448" i="1"/>
  <c r="Q448" i="1"/>
  <c r="R448" i="1"/>
  <c r="L449" i="1"/>
  <c r="M449" i="1"/>
  <c r="N449" i="1"/>
  <c r="O449" i="1"/>
  <c r="P449" i="1"/>
  <c r="Q449" i="1"/>
  <c r="R449" i="1"/>
  <c r="L450" i="1"/>
  <c r="M450" i="1"/>
  <c r="N450" i="1"/>
  <c r="O450" i="1"/>
  <c r="P450" i="1"/>
  <c r="Q450" i="1"/>
  <c r="R450" i="1"/>
  <c r="L451" i="1"/>
  <c r="M451" i="1"/>
  <c r="N451" i="1"/>
  <c r="O451" i="1"/>
  <c r="P451" i="1"/>
  <c r="Q451" i="1"/>
  <c r="R451" i="1"/>
  <c r="L452" i="1"/>
  <c r="M452" i="1"/>
  <c r="N452" i="1"/>
  <c r="O452" i="1"/>
  <c r="P452" i="1"/>
  <c r="Q452" i="1"/>
  <c r="R452" i="1"/>
  <c r="L453" i="1"/>
  <c r="M453" i="1"/>
  <c r="N453" i="1"/>
  <c r="O453" i="1"/>
  <c r="P453" i="1"/>
  <c r="Q453" i="1"/>
  <c r="R453" i="1"/>
  <c r="L454" i="1"/>
  <c r="M454" i="1"/>
  <c r="N454" i="1"/>
  <c r="O454" i="1"/>
  <c r="P454" i="1"/>
  <c r="Q454" i="1"/>
  <c r="R454" i="1"/>
  <c r="L455" i="1"/>
  <c r="M455" i="1"/>
  <c r="N455" i="1"/>
  <c r="O455" i="1"/>
  <c r="P455" i="1"/>
  <c r="Q455" i="1"/>
  <c r="R455" i="1"/>
  <c r="L456" i="1"/>
  <c r="M456" i="1"/>
  <c r="N456" i="1"/>
  <c r="O456" i="1"/>
  <c r="P456" i="1"/>
  <c r="Q456" i="1"/>
  <c r="R456" i="1"/>
  <c r="L457" i="1"/>
  <c r="M457" i="1"/>
  <c r="N457" i="1"/>
  <c r="O457" i="1"/>
  <c r="P457" i="1"/>
  <c r="Q457" i="1"/>
  <c r="R457" i="1"/>
  <c r="L458" i="1"/>
  <c r="M458" i="1"/>
  <c r="N458" i="1"/>
  <c r="O458" i="1"/>
  <c r="P458" i="1"/>
  <c r="Q458" i="1"/>
  <c r="R458" i="1"/>
  <c r="L459" i="1"/>
  <c r="M459" i="1"/>
  <c r="N459" i="1"/>
  <c r="O459" i="1"/>
  <c r="P459" i="1"/>
  <c r="Q459" i="1"/>
  <c r="R459" i="1"/>
  <c r="L460" i="1"/>
  <c r="M460" i="1"/>
  <c r="N460" i="1"/>
  <c r="O460" i="1"/>
  <c r="P460" i="1"/>
  <c r="Q460" i="1"/>
  <c r="R460" i="1"/>
  <c r="M348" i="1"/>
  <c r="N348" i="1"/>
  <c r="O348" i="1"/>
  <c r="P348" i="1"/>
  <c r="Q348" i="1"/>
  <c r="R348" i="1"/>
  <c r="L348" i="1"/>
  <c r="L232" i="1"/>
  <c r="L233" i="1"/>
  <c r="M233" i="1"/>
  <c r="N233" i="1"/>
  <c r="O233" i="1"/>
  <c r="P233" i="1"/>
  <c r="Q233" i="1"/>
  <c r="R233" i="1"/>
  <c r="L234" i="1"/>
  <c r="M234" i="1"/>
  <c r="N234" i="1"/>
  <c r="O234" i="1"/>
  <c r="P234" i="1"/>
  <c r="Q234" i="1"/>
  <c r="R234" i="1"/>
  <c r="L235" i="1"/>
  <c r="M235" i="1"/>
  <c r="N235" i="1"/>
  <c r="O235" i="1"/>
  <c r="P235" i="1"/>
  <c r="Q235" i="1"/>
  <c r="R235" i="1"/>
  <c r="L236" i="1"/>
  <c r="M236" i="1"/>
  <c r="N236" i="1"/>
  <c r="O236" i="1"/>
  <c r="P236" i="1"/>
  <c r="Q236" i="1"/>
  <c r="R236" i="1"/>
  <c r="L237" i="1"/>
  <c r="M237" i="1"/>
  <c r="N237" i="1"/>
  <c r="O237" i="1"/>
  <c r="P237" i="1"/>
  <c r="Q237" i="1"/>
  <c r="R237" i="1"/>
  <c r="L238" i="1"/>
  <c r="M238" i="1"/>
  <c r="N238" i="1"/>
  <c r="O238" i="1"/>
  <c r="P238" i="1"/>
  <c r="Q238" i="1"/>
  <c r="R238" i="1"/>
  <c r="L239" i="1"/>
  <c r="M239" i="1"/>
  <c r="N239" i="1"/>
  <c r="O239" i="1"/>
  <c r="P239" i="1"/>
  <c r="Q239" i="1"/>
  <c r="R239" i="1"/>
  <c r="L240" i="1"/>
  <c r="M240" i="1"/>
  <c r="N240" i="1"/>
  <c r="O240" i="1"/>
  <c r="P240" i="1"/>
  <c r="Q240" i="1"/>
  <c r="R240" i="1"/>
  <c r="L241" i="1"/>
  <c r="M241" i="1"/>
  <c r="N241" i="1"/>
  <c r="O241" i="1"/>
  <c r="P241" i="1"/>
  <c r="Q241" i="1"/>
  <c r="R241" i="1"/>
  <c r="L242" i="1"/>
  <c r="M242" i="1"/>
  <c r="N242" i="1"/>
  <c r="O242" i="1"/>
  <c r="P242" i="1"/>
  <c r="Q242" i="1"/>
  <c r="R242" i="1"/>
  <c r="L243" i="1"/>
  <c r="M243" i="1"/>
  <c r="N243" i="1"/>
  <c r="O243" i="1"/>
  <c r="P243" i="1"/>
  <c r="Q243" i="1"/>
  <c r="R243" i="1"/>
  <c r="L244" i="1"/>
  <c r="M244" i="1"/>
  <c r="N244" i="1"/>
  <c r="O244" i="1"/>
  <c r="P244" i="1"/>
  <c r="Q244" i="1"/>
  <c r="R244" i="1"/>
  <c r="L245" i="1"/>
  <c r="M245" i="1"/>
  <c r="N245" i="1"/>
  <c r="O245" i="1"/>
  <c r="P245" i="1"/>
  <c r="Q245" i="1"/>
  <c r="R245" i="1"/>
  <c r="L246" i="1"/>
  <c r="M246" i="1"/>
  <c r="N246" i="1"/>
  <c r="O246" i="1"/>
  <c r="P246" i="1"/>
  <c r="Q246" i="1"/>
  <c r="R246" i="1"/>
  <c r="L247" i="1"/>
  <c r="M247" i="1"/>
  <c r="N247" i="1"/>
  <c r="O247" i="1"/>
  <c r="P247" i="1"/>
  <c r="Q247" i="1"/>
  <c r="R247" i="1"/>
  <c r="L248" i="1"/>
  <c r="M248" i="1"/>
  <c r="N248" i="1"/>
  <c r="O248" i="1"/>
  <c r="P248" i="1"/>
  <c r="Q248" i="1"/>
  <c r="R248" i="1"/>
  <c r="L249" i="1"/>
  <c r="M249" i="1"/>
  <c r="N249" i="1"/>
  <c r="O249" i="1"/>
  <c r="P249" i="1"/>
  <c r="Q249" i="1"/>
  <c r="R249" i="1"/>
  <c r="L250" i="1"/>
  <c r="M250" i="1"/>
  <c r="N250" i="1"/>
  <c r="O250" i="1"/>
  <c r="P250" i="1"/>
  <c r="Q250" i="1"/>
  <c r="R250" i="1"/>
  <c r="L251" i="1"/>
  <c r="M251" i="1"/>
  <c r="N251" i="1"/>
  <c r="O251" i="1"/>
  <c r="P251" i="1"/>
  <c r="Q251" i="1"/>
  <c r="R251" i="1"/>
  <c r="L252" i="1"/>
  <c r="M252" i="1"/>
  <c r="N252" i="1"/>
  <c r="O252" i="1"/>
  <c r="P252" i="1"/>
  <c r="Q252" i="1"/>
  <c r="R252" i="1"/>
  <c r="L253" i="1"/>
  <c r="M253" i="1"/>
  <c r="N253" i="1"/>
  <c r="O253" i="1"/>
  <c r="P253" i="1"/>
  <c r="Q253" i="1"/>
  <c r="R253" i="1"/>
  <c r="L254" i="1"/>
  <c r="M254" i="1"/>
  <c r="N254" i="1"/>
  <c r="O254" i="1"/>
  <c r="P254" i="1"/>
  <c r="Q254" i="1"/>
  <c r="R254" i="1"/>
  <c r="L255" i="1"/>
  <c r="M255" i="1"/>
  <c r="N255" i="1"/>
  <c r="O255" i="1"/>
  <c r="P255" i="1"/>
  <c r="Q255" i="1"/>
  <c r="R255" i="1"/>
  <c r="L256" i="1"/>
  <c r="M256" i="1"/>
  <c r="N256" i="1"/>
  <c r="O256" i="1"/>
  <c r="P256" i="1"/>
  <c r="Q256" i="1"/>
  <c r="R256" i="1"/>
  <c r="L257" i="1"/>
  <c r="M257" i="1"/>
  <c r="N257" i="1"/>
  <c r="O257" i="1"/>
  <c r="P257" i="1"/>
  <c r="Q257" i="1"/>
  <c r="R257" i="1"/>
  <c r="L258" i="1"/>
  <c r="M258" i="1"/>
  <c r="N258" i="1"/>
  <c r="O258" i="1"/>
  <c r="P258" i="1"/>
  <c r="Q258" i="1"/>
  <c r="R258" i="1"/>
  <c r="L259" i="1"/>
  <c r="M259" i="1"/>
  <c r="N259" i="1"/>
  <c r="O259" i="1"/>
  <c r="P259" i="1"/>
  <c r="Q259" i="1"/>
  <c r="R259" i="1"/>
  <c r="L260" i="1"/>
  <c r="M260" i="1"/>
  <c r="N260" i="1"/>
  <c r="O260" i="1"/>
  <c r="P260" i="1"/>
  <c r="Q260" i="1"/>
  <c r="R260" i="1"/>
  <c r="L261" i="1"/>
  <c r="M261" i="1"/>
  <c r="N261" i="1"/>
  <c r="O261" i="1"/>
  <c r="P261" i="1"/>
  <c r="Q261" i="1"/>
  <c r="R261" i="1"/>
  <c r="L262" i="1"/>
  <c r="M262" i="1"/>
  <c r="N262" i="1"/>
  <c r="O262" i="1"/>
  <c r="P262" i="1"/>
  <c r="Q262" i="1"/>
  <c r="R262" i="1"/>
  <c r="L263" i="1"/>
  <c r="M263" i="1"/>
  <c r="N263" i="1"/>
  <c r="O263" i="1"/>
  <c r="P263" i="1"/>
  <c r="Q263" i="1"/>
  <c r="R263" i="1"/>
  <c r="L264" i="1"/>
  <c r="M264" i="1"/>
  <c r="N264" i="1"/>
  <c r="O264" i="1"/>
  <c r="P264" i="1"/>
  <c r="Q264" i="1"/>
  <c r="R264" i="1"/>
  <c r="L265" i="1"/>
  <c r="M265" i="1"/>
  <c r="N265" i="1"/>
  <c r="O265" i="1"/>
  <c r="P265" i="1"/>
  <c r="Q265" i="1"/>
  <c r="R265" i="1"/>
  <c r="L266" i="1"/>
  <c r="M266" i="1"/>
  <c r="N266" i="1"/>
  <c r="O266" i="1"/>
  <c r="P266" i="1"/>
  <c r="Q266" i="1"/>
  <c r="R266" i="1"/>
  <c r="L267" i="1"/>
  <c r="M267" i="1"/>
  <c r="N267" i="1"/>
  <c r="O267" i="1"/>
  <c r="P267" i="1"/>
  <c r="Q267" i="1"/>
  <c r="R267" i="1"/>
  <c r="L268" i="1"/>
  <c r="M268" i="1"/>
  <c r="N268" i="1"/>
  <c r="O268" i="1"/>
  <c r="P268" i="1"/>
  <c r="Q268" i="1"/>
  <c r="R268" i="1"/>
  <c r="L269" i="1"/>
  <c r="M269" i="1"/>
  <c r="N269" i="1"/>
  <c r="O269" i="1"/>
  <c r="P269" i="1"/>
  <c r="Q269" i="1"/>
  <c r="R269" i="1"/>
  <c r="L270" i="1"/>
  <c r="M270" i="1"/>
  <c r="N270" i="1"/>
  <c r="O270" i="1"/>
  <c r="P270" i="1"/>
  <c r="Q270" i="1"/>
  <c r="R270" i="1"/>
  <c r="L271" i="1"/>
  <c r="M271" i="1"/>
  <c r="N271" i="1"/>
  <c r="O271" i="1"/>
  <c r="P271" i="1"/>
  <c r="Q271" i="1"/>
  <c r="R271" i="1"/>
  <c r="L272" i="1"/>
  <c r="M272" i="1"/>
  <c r="N272" i="1"/>
  <c r="O272" i="1"/>
  <c r="P272" i="1"/>
  <c r="Q272" i="1"/>
  <c r="R272" i="1"/>
  <c r="L273" i="1"/>
  <c r="M273" i="1"/>
  <c r="N273" i="1"/>
  <c r="O273" i="1"/>
  <c r="P273" i="1"/>
  <c r="Q273" i="1"/>
  <c r="R273" i="1"/>
  <c r="L274" i="1"/>
  <c r="M274" i="1"/>
  <c r="N274" i="1"/>
  <c r="O274" i="1"/>
  <c r="P274" i="1"/>
  <c r="Q274" i="1"/>
  <c r="R274" i="1"/>
  <c r="L275" i="1"/>
  <c r="M275" i="1"/>
  <c r="N275" i="1"/>
  <c r="O275" i="1"/>
  <c r="P275" i="1"/>
  <c r="Q275" i="1"/>
  <c r="R275" i="1"/>
  <c r="L276" i="1"/>
  <c r="M276" i="1"/>
  <c r="N276" i="1"/>
  <c r="O276" i="1"/>
  <c r="P276" i="1"/>
  <c r="Q276" i="1"/>
  <c r="R276" i="1"/>
  <c r="L277" i="1"/>
  <c r="M277" i="1"/>
  <c r="N277" i="1"/>
  <c r="O277" i="1"/>
  <c r="P277" i="1"/>
  <c r="Q277" i="1"/>
  <c r="R277" i="1"/>
  <c r="L278" i="1"/>
  <c r="M278" i="1"/>
  <c r="N278" i="1"/>
  <c r="O278" i="1"/>
  <c r="P278" i="1"/>
  <c r="Q278" i="1"/>
  <c r="R278" i="1"/>
  <c r="L279" i="1"/>
  <c r="M279" i="1"/>
  <c r="N279" i="1"/>
  <c r="O279" i="1"/>
  <c r="P279" i="1"/>
  <c r="Q279" i="1"/>
  <c r="R279" i="1"/>
  <c r="L280" i="1"/>
  <c r="M280" i="1"/>
  <c r="N280" i="1"/>
  <c r="O280" i="1"/>
  <c r="P280" i="1"/>
  <c r="Q280" i="1"/>
  <c r="R280" i="1"/>
  <c r="L281" i="1"/>
  <c r="M281" i="1"/>
  <c r="N281" i="1"/>
  <c r="O281" i="1"/>
  <c r="P281" i="1"/>
  <c r="Q281" i="1"/>
  <c r="R281" i="1"/>
  <c r="L282" i="1"/>
  <c r="M282" i="1"/>
  <c r="N282" i="1"/>
  <c r="O282" i="1"/>
  <c r="P282" i="1"/>
  <c r="Q282" i="1"/>
  <c r="R282" i="1"/>
  <c r="L283" i="1"/>
  <c r="M283" i="1"/>
  <c r="N283" i="1"/>
  <c r="O283" i="1"/>
  <c r="P283" i="1"/>
  <c r="Q283" i="1"/>
  <c r="R283" i="1"/>
  <c r="L284" i="1"/>
  <c r="M284" i="1"/>
  <c r="N284" i="1"/>
  <c r="O284" i="1"/>
  <c r="P284" i="1"/>
  <c r="Q284" i="1"/>
  <c r="R284" i="1"/>
  <c r="L285" i="1"/>
  <c r="M285" i="1"/>
  <c r="N285" i="1"/>
  <c r="O285" i="1"/>
  <c r="P285" i="1"/>
  <c r="Q285" i="1"/>
  <c r="R285" i="1"/>
  <c r="L286" i="1"/>
  <c r="M286" i="1"/>
  <c r="N286" i="1"/>
  <c r="O286" i="1"/>
  <c r="P286" i="1"/>
  <c r="Q286" i="1"/>
  <c r="R286" i="1"/>
  <c r="L287" i="1"/>
  <c r="M287" i="1"/>
  <c r="N287" i="1"/>
  <c r="O287" i="1"/>
  <c r="P287" i="1"/>
  <c r="Q287" i="1"/>
  <c r="R287" i="1"/>
  <c r="L288" i="1"/>
  <c r="M288" i="1"/>
  <c r="N288" i="1"/>
  <c r="O288" i="1"/>
  <c r="P288" i="1"/>
  <c r="Q288" i="1"/>
  <c r="R288" i="1"/>
  <c r="L289" i="1"/>
  <c r="M289" i="1"/>
  <c r="N289" i="1"/>
  <c r="O289" i="1"/>
  <c r="P289" i="1"/>
  <c r="Q289" i="1"/>
  <c r="R289" i="1"/>
  <c r="L290" i="1"/>
  <c r="M290" i="1"/>
  <c r="N290" i="1"/>
  <c r="O290" i="1"/>
  <c r="P290" i="1"/>
  <c r="Q290" i="1"/>
  <c r="R290" i="1"/>
  <c r="L291" i="1"/>
  <c r="M291" i="1"/>
  <c r="N291" i="1"/>
  <c r="O291" i="1"/>
  <c r="P291" i="1"/>
  <c r="Q291" i="1"/>
  <c r="R291" i="1"/>
  <c r="L292" i="1"/>
  <c r="M292" i="1"/>
  <c r="N292" i="1"/>
  <c r="O292" i="1"/>
  <c r="P292" i="1"/>
  <c r="Q292" i="1"/>
  <c r="R292" i="1"/>
  <c r="L293" i="1"/>
  <c r="M293" i="1"/>
  <c r="N293" i="1"/>
  <c r="O293" i="1"/>
  <c r="P293" i="1"/>
  <c r="Q293" i="1"/>
  <c r="R293" i="1"/>
  <c r="L294" i="1"/>
  <c r="M294" i="1"/>
  <c r="N294" i="1"/>
  <c r="O294" i="1"/>
  <c r="P294" i="1"/>
  <c r="Q294" i="1"/>
  <c r="R294" i="1"/>
  <c r="L295" i="1"/>
  <c r="M295" i="1"/>
  <c r="N295" i="1"/>
  <c r="O295" i="1"/>
  <c r="P295" i="1"/>
  <c r="Q295" i="1"/>
  <c r="R295" i="1"/>
  <c r="L296" i="1"/>
  <c r="M296" i="1"/>
  <c r="N296" i="1"/>
  <c r="O296" i="1"/>
  <c r="P296" i="1"/>
  <c r="Q296" i="1"/>
  <c r="R296" i="1"/>
  <c r="L297" i="1"/>
  <c r="M297" i="1"/>
  <c r="N297" i="1"/>
  <c r="O297" i="1"/>
  <c r="P297" i="1"/>
  <c r="Q297" i="1"/>
  <c r="R297" i="1"/>
  <c r="L298" i="1"/>
  <c r="M298" i="1"/>
  <c r="N298" i="1"/>
  <c r="O298" i="1"/>
  <c r="P298" i="1"/>
  <c r="Q298" i="1"/>
  <c r="R298" i="1"/>
  <c r="L299" i="1"/>
  <c r="M299" i="1"/>
  <c r="N299" i="1"/>
  <c r="O299" i="1"/>
  <c r="P299" i="1"/>
  <c r="Q299" i="1"/>
  <c r="R299" i="1"/>
  <c r="L300" i="1"/>
  <c r="M300" i="1"/>
  <c r="N300" i="1"/>
  <c r="O300" i="1"/>
  <c r="P300" i="1"/>
  <c r="Q300" i="1"/>
  <c r="R300" i="1"/>
  <c r="L301" i="1"/>
  <c r="M301" i="1"/>
  <c r="N301" i="1"/>
  <c r="O301" i="1"/>
  <c r="P301" i="1"/>
  <c r="Q301" i="1"/>
  <c r="R301" i="1"/>
  <c r="L302" i="1"/>
  <c r="M302" i="1"/>
  <c r="N302" i="1"/>
  <c r="O302" i="1"/>
  <c r="P302" i="1"/>
  <c r="Q302" i="1"/>
  <c r="R302" i="1"/>
  <c r="L303" i="1"/>
  <c r="M303" i="1"/>
  <c r="N303" i="1"/>
  <c r="O303" i="1"/>
  <c r="P303" i="1"/>
  <c r="Q303" i="1"/>
  <c r="R303" i="1"/>
  <c r="L304" i="1"/>
  <c r="M304" i="1"/>
  <c r="N304" i="1"/>
  <c r="O304" i="1"/>
  <c r="P304" i="1"/>
  <c r="Q304" i="1"/>
  <c r="R304" i="1"/>
  <c r="L305" i="1"/>
  <c r="M305" i="1"/>
  <c r="N305" i="1"/>
  <c r="O305" i="1"/>
  <c r="P305" i="1"/>
  <c r="Q305" i="1"/>
  <c r="R305" i="1"/>
  <c r="L306" i="1"/>
  <c r="M306" i="1"/>
  <c r="N306" i="1"/>
  <c r="O306" i="1"/>
  <c r="P306" i="1"/>
  <c r="Q306" i="1"/>
  <c r="R306" i="1"/>
  <c r="L307" i="1"/>
  <c r="M307" i="1"/>
  <c r="N307" i="1"/>
  <c r="O307" i="1"/>
  <c r="P307" i="1"/>
  <c r="Q307" i="1"/>
  <c r="R307" i="1"/>
  <c r="L308" i="1"/>
  <c r="M308" i="1"/>
  <c r="N308" i="1"/>
  <c r="O308" i="1"/>
  <c r="P308" i="1"/>
  <c r="Q308" i="1"/>
  <c r="R308" i="1"/>
  <c r="L309" i="1"/>
  <c r="M309" i="1"/>
  <c r="N309" i="1"/>
  <c r="O309" i="1"/>
  <c r="P309" i="1"/>
  <c r="Q309" i="1"/>
  <c r="R309" i="1"/>
  <c r="L310" i="1"/>
  <c r="M310" i="1"/>
  <c r="N310" i="1"/>
  <c r="O310" i="1"/>
  <c r="P310" i="1"/>
  <c r="Q310" i="1"/>
  <c r="R310" i="1"/>
  <c r="L311" i="1"/>
  <c r="M311" i="1"/>
  <c r="N311" i="1"/>
  <c r="O311" i="1"/>
  <c r="P311" i="1"/>
  <c r="Q311" i="1"/>
  <c r="R311" i="1"/>
  <c r="L312" i="1"/>
  <c r="M312" i="1"/>
  <c r="N312" i="1"/>
  <c r="O312" i="1"/>
  <c r="P312" i="1"/>
  <c r="Q312" i="1"/>
  <c r="R312" i="1"/>
  <c r="L313" i="1"/>
  <c r="M313" i="1"/>
  <c r="N313" i="1"/>
  <c r="O313" i="1"/>
  <c r="P313" i="1"/>
  <c r="Q313" i="1"/>
  <c r="R313" i="1"/>
  <c r="L314" i="1"/>
  <c r="M314" i="1"/>
  <c r="N314" i="1"/>
  <c r="O314" i="1"/>
  <c r="P314" i="1"/>
  <c r="Q314" i="1"/>
  <c r="R314" i="1"/>
  <c r="L315" i="1"/>
  <c r="M315" i="1"/>
  <c r="N315" i="1"/>
  <c r="O315" i="1"/>
  <c r="P315" i="1"/>
  <c r="Q315" i="1"/>
  <c r="R315" i="1"/>
  <c r="L316" i="1"/>
  <c r="M316" i="1"/>
  <c r="N316" i="1"/>
  <c r="O316" i="1"/>
  <c r="P316" i="1"/>
  <c r="Q316" i="1"/>
  <c r="R316" i="1"/>
  <c r="L317" i="1"/>
  <c r="M317" i="1"/>
  <c r="N317" i="1"/>
  <c r="O317" i="1"/>
  <c r="P317" i="1"/>
  <c r="Q317" i="1"/>
  <c r="R317" i="1"/>
  <c r="L318" i="1"/>
  <c r="M318" i="1"/>
  <c r="N318" i="1"/>
  <c r="O318" i="1"/>
  <c r="P318" i="1"/>
  <c r="Q318" i="1"/>
  <c r="R318" i="1"/>
  <c r="L319" i="1"/>
  <c r="M319" i="1"/>
  <c r="N319" i="1"/>
  <c r="O319" i="1"/>
  <c r="P319" i="1"/>
  <c r="Q319" i="1"/>
  <c r="R319" i="1"/>
  <c r="L320" i="1"/>
  <c r="M320" i="1"/>
  <c r="N320" i="1"/>
  <c r="O320" i="1"/>
  <c r="P320" i="1"/>
  <c r="Q320" i="1"/>
  <c r="R320" i="1"/>
  <c r="L321" i="1"/>
  <c r="M321" i="1"/>
  <c r="N321" i="1"/>
  <c r="O321" i="1"/>
  <c r="P321" i="1"/>
  <c r="Q321" i="1"/>
  <c r="R321" i="1"/>
  <c r="L322" i="1"/>
  <c r="M322" i="1"/>
  <c r="N322" i="1"/>
  <c r="O322" i="1"/>
  <c r="P322" i="1"/>
  <c r="Q322" i="1"/>
  <c r="R322" i="1"/>
  <c r="L323" i="1"/>
  <c r="M323" i="1"/>
  <c r="N323" i="1"/>
  <c r="O323" i="1"/>
  <c r="P323" i="1"/>
  <c r="Q323" i="1"/>
  <c r="R323" i="1"/>
  <c r="L324" i="1"/>
  <c r="M324" i="1"/>
  <c r="N324" i="1"/>
  <c r="O324" i="1"/>
  <c r="P324" i="1"/>
  <c r="Q324" i="1"/>
  <c r="R324" i="1"/>
  <c r="L325" i="1"/>
  <c r="M325" i="1"/>
  <c r="N325" i="1"/>
  <c r="O325" i="1"/>
  <c r="P325" i="1"/>
  <c r="Q325" i="1"/>
  <c r="R325" i="1"/>
  <c r="L326" i="1"/>
  <c r="M326" i="1"/>
  <c r="N326" i="1"/>
  <c r="O326" i="1"/>
  <c r="P326" i="1"/>
  <c r="Q326" i="1"/>
  <c r="R326" i="1"/>
  <c r="L327" i="1"/>
  <c r="M327" i="1"/>
  <c r="N327" i="1"/>
  <c r="O327" i="1"/>
  <c r="P327" i="1"/>
  <c r="Q327" i="1"/>
  <c r="R327" i="1"/>
  <c r="L328" i="1"/>
  <c r="M328" i="1"/>
  <c r="N328" i="1"/>
  <c r="O328" i="1"/>
  <c r="P328" i="1"/>
  <c r="Q328" i="1"/>
  <c r="R328" i="1"/>
  <c r="L329" i="1"/>
  <c r="M329" i="1"/>
  <c r="N329" i="1"/>
  <c r="O329" i="1"/>
  <c r="P329" i="1"/>
  <c r="Q329" i="1"/>
  <c r="R329" i="1"/>
  <c r="L330" i="1"/>
  <c r="M330" i="1"/>
  <c r="N330" i="1"/>
  <c r="O330" i="1"/>
  <c r="P330" i="1"/>
  <c r="Q330" i="1"/>
  <c r="R330" i="1"/>
  <c r="L331" i="1"/>
  <c r="M331" i="1"/>
  <c r="N331" i="1"/>
  <c r="O331" i="1"/>
  <c r="P331" i="1"/>
  <c r="Q331" i="1"/>
  <c r="R331" i="1"/>
  <c r="L332" i="1"/>
  <c r="M332" i="1"/>
  <c r="N332" i="1"/>
  <c r="O332" i="1"/>
  <c r="P332" i="1"/>
  <c r="Q332" i="1"/>
  <c r="R332" i="1"/>
  <c r="L333" i="1"/>
  <c r="M333" i="1"/>
  <c r="N333" i="1"/>
  <c r="O333" i="1"/>
  <c r="P333" i="1"/>
  <c r="Q333" i="1"/>
  <c r="R333" i="1"/>
  <c r="L334" i="1"/>
  <c r="M334" i="1"/>
  <c r="N334" i="1"/>
  <c r="O334" i="1"/>
  <c r="P334" i="1"/>
  <c r="Q334" i="1"/>
  <c r="R334" i="1"/>
  <c r="L335" i="1"/>
  <c r="M335" i="1"/>
  <c r="N335" i="1"/>
  <c r="O335" i="1"/>
  <c r="P335" i="1"/>
  <c r="Q335" i="1"/>
  <c r="R335" i="1"/>
  <c r="L336" i="1"/>
  <c r="M336" i="1"/>
  <c r="N336" i="1"/>
  <c r="O336" i="1"/>
  <c r="P336" i="1"/>
  <c r="Q336" i="1"/>
  <c r="R336" i="1"/>
  <c r="L337" i="1"/>
  <c r="M337" i="1"/>
  <c r="N337" i="1"/>
  <c r="O337" i="1"/>
  <c r="P337" i="1"/>
  <c r="Q337" i="1"/>
  <c r="R337" i="1"/>
  <c r="L338" i="1"/>
  <c r="M338" i="1"/>
  <c r="N338" i="1"/>
  <c r="O338" i="1"/>
  <c r="P338" i="1"/>
  <c r="Q338" i="1"/>
  <c r="R338" i="1"/>
  <c r="L339" i="1"/>
  <c r="M339" i="1"/>
  <c r="N339" i="1"/>
  <c r="O339" i="1"/>
  <c r="P339" i="1"/>
  <c r="Q339" i="1"/>
  <c r="R339" i="1"/>
  <c r="L340" i="1"/>
  <c r="M340" i="1"/>
  <c r="N340" i="1"/>
  <c r="O340" i="1"/>
  <c r="P340" i="1"/>
  <c r="Q340" i="1"/>
  <c r="R340" i="1"/>
  <c r="L341" i="1"/>
  <c r="M341" i="1"/>
  <c r="N341" i="1"/>
  <c r="O341" i="1"/>
  <c r="P341" i="1"/>
  <c r="Q341" i="1"/>
  <c r="R341" i="1"/>
  <c r="L342" i="1"/>
  <c r="M342" i="1"/>
  <c r="N342" i="1"/>
  <c r="O342" i="1"/>
  <c r="P342" i="1"/>
  <c r="Q342" i="1"/>
  <c r="R342" i="1"/>
  <c r="L343" i="1"/>
  <c r="M343" i="1"/>
  <c r="N343" i="1"/>
  <c r="O343" i="1"/>
  <c r="P343" i="1"/>
  <c r="Q343" i="1"/>
  <c r="R343" i="1"/>
  <c r="L344" i="1"/>
  <c r="M344" i="1"/>
  <c r="N344" i="1"/>
  <c r="O344" i="1"/>
  <c r="P344" i="1"/>
  <c r="Q344" i="1"/>
  <c r="R344" i="1"/>
  <c r="N232" i="1"/>
  <c r="O232" i="1"/>
  <c r="P232" i="1"/>
  <c r="Q232" i="1"/>
  <c r="M232" i="1"/>
  <c r="L117" i="1"/>
  <c r="L118" i="1"/>
  <c r="M118" i="1"/>
  <c r="N118" i="1"/>
  <c r="O118" i="1"/>
  <c r="P118" i="1"/>
  <c r="R118" i="1"/>
  <c r="L119" i="1"/>
  <c r="M119" i="1"/>
  <c r="N119" i="1"/>
  <c r="O119" i="1"/>
  <c r="P119" i="1"/>
  <c r="Q119" i="1"/>
  <c r="R119" i="1"/>
  <c r="L120" i="1"/>
  <c r="M120" i="1"/>
  <c r="N120" i="1"/>
  <c r="O120" i="1"/>
  <c r="P120" i="1"/>
  <c r="Q120" i="1"/>
  <c r="R120" i="1"/>
  <c r="L121" i="1"/>
  <c r="M121" i="1"/>
  <c r="N121" i="1"/>
  <c r="O121" i="1"/>
  <c r="P121" i="1"/>
  <c r="Q121" i="1"/>
  <c r="R121" i="1"/>
  <c r="L122" i="1"/>
  <c r="M122" i="1"/>
  <c r="N122" i="1"/>
  <c r="O122" i="1"/>
  <c r="P122" i="1"/>
  <c r="Q122" i="1"/>
  <c r="R122" i="1"/>
  <c r="L123" i="1"/>
  <c r="M123" i="1"/>
  <c r="N123" i="1"/>
  <c r="O123" i="1"/>
  <c r="P123" i="1"/>
  <c r="Q123" i="1"/>
  <c r="R123" i="1"/>
  <c r="L124" i="1"/>
  <c r="M124" i="1"/>
  <c r="N124" i="1"/>
  <c r="O124" i="1"/>
  <c r="P124" i="1"/>
  <c r="Q124" i="1"/>
  <c r="R124" i="1"/>
  <c r="L125" i="1"/>
  <c r="M125" i="1"/>
  <c r="N125" i="1"/>
  <c r="O125" i="1"/>
  <c r="P125" i="1"/>
  <c r="Q125" i="1"/>
  <c r="R125" i="1"/>
  <c r="L126" i="1"/>
  <c r="M126" i="1"/>
  <c r="N126" i="1"/>
  <c r="O126" i="1"/>
  <c r="P126" i="1"/>
  <c r="Q126" i="1"/>
  <c r="R126" i="1"/>
  <c r="L127" i="1"/>
  <c r="M127" i="1"/>
  <c r="N127" i="1"/>
  <c r="O127" i="1"/>
  <c r="P127" i="1"/>
  <c r="Q127" i="1"/>
  <c r="R127" i="1"/>
  <c r="L128" i="1"/>
  <c r="M128" i="1"/>
  <c r="N128" i="1"/>
  <c r="O128" i="1"/>
  <c r="P128" i="1"/>
  <c r="Q128" i="1"/>
  <c r="R128" i="1"/>
  <c r="L129" i="1"/>
  <c r="M129" i="1"/>
  <c r="N129" i="1"/>
  <c r="O129" i="1"/>
  <c r="P129" i="1"/>
  <c r="Q129" i="1"/>
  <c r="R129" i="1"/>
  <c r="L130" i="1"/>
  <c r="M130" i="1"/>
  <c r="N130" i="1"/>
  <c r="O130" i="1"/>
  <c r="P130" i="1"/>
  <c r="Q130" i="1"/>
  <c r="R130" i="1"/>
  <c r="L131" i="1"/>
  <c r="M131" i="1"/>
  <c r="N131" i="1"/>
  <c r="O131" i="1"/>
  <c r="P131" i="1"/>
  <c r="Q131" i="1"/>
  <c r="R131" i="1"/>
  <c r="L132" i="1"/>
  <c r="M132" i="1"/>
  <c r="N132" i="1"/>
  <c r="O132" i="1"/>
  <c r="P132" i="1"/>
  <c r="Q132" i="1"/>
  <c r="R132" i="1"/>
  <c r="L133" i="1"/>
  <c r="M133" i="1"/>
  <c r="N133" i="1"/>
  <c r="O133" i="1"/>
  <c r="P133" i="1"/>
  <c r="Q133" i="1"/>
  <c r="R133" i="1"/>
  <c r="L134" i="1"/>
  <c r="M134" i="1"/>
  <c r="N134" i="1"/>
  <c r="O134" i="1"/>
  <c r="P134" i="1"/>
  <c r="Q134" i="1"/>
  <c r="R134" i="1"/>
  <c r="L135" i="1"/>
  <c r="M135" i="1"/>
  <c r="N135" i="1"/>
  <c r="O135" i="1"/>
  <c r="P135" i="1"/>
  <c r="Q135" i="1"/>
  <c r="R135" i="1"/>
  <c r="L136" i="1"/>
  <c r="M136" i="1"/>
  <c r="N136" i="1"/>
  <c r="O136" i="1"/>
  <c r="P136" i="1"/>
  <c r="Q136" i="1"/>
  <c r="R136" i="1"/>
  <c r="L137" i="1"/>
  <c r="M137" i="1"/>
  <c r="N137" i="1"/>
  <c r="O137" i="1"/>
  <c r="P137" i="1"/>
  <c r="Q137" i="1"/>
  <c r="R137" i="1"/>
  <c r="L138" i="1"/>
  <c r="M138" i="1"/>
  <c r="N138" i="1"/>
  <c r="O138" i="1"/>
  <c r="P138" i="1"/>
  <c r="Q138" i="1"/>
  <c r="R138" i="1"/>
  <c r="L139" i="1"/>
  <c r="M139" i="1"/>
  <c r="N139" i="1"/>
  <c r="O139" i="1"/>
  <c r="P139" i="1"/>
  <c r="Q139" i="1"/>
  <c r="R139" i="1"/>
  <c r="L140" i="1"/>
  <c r="M140" i="1"/>
  <c r="N140" i="1"/>
  <c r="O140" i="1"/>
  <c r="P140" i="1"/>
  <c r="Q140" i="1"/>
  <c r="R140" i="1"/>
  <c r="L141" i="1"/>
  <c r="M141" i="1"/>
  <c r="N141" i="1"/>
  <c r="O141" i="1"/>
  <c r="P141" i="1"/>
  <c r="Q141" i="1"/>
  <c r="R141" i="1"/>
  <c r="L142" i="1"/>
  <c r="M142" i="1"/>
  <c r="N142" i="1"/>
  <c r="O142" i="1"/>
  <c r="P142" i="1"/>
  <c r="Q142" i="1"/>
  <c r="R142" i="1"/>
  <c r="L143" i="1"/>
  <c r="M143" i="1"/>
  <c r="N143" i="1"/>
  <c r="O143" i="1"/>
  <c r="P143" i="1"/>
  <c r="Q143" i="1"/>
  <c r="R143" i="1"/>
  <c r="L144" i="1"/>
  <c r="M144" i="1"/>
  <c r="N144" i="1"/>
  <c r="O144" i="1"/>
  <c r="P144" i="1"/>
  <c r="Q144" i="1"/>
  <c r="R144" i="1"/>
  <c r="L145" i="1"/>
  <c r="M145" i="1"/>
  <c r="N145" i="1"/>
  <c r="O145" i="1"/>
  <c r="P145" i="1"/>
  <c r="Q145" i="1"/>
  <c r="R145" i="1"/>
  <c r="L146" i="1"/>
  <c r="M146" i="1"/>
  <c r="N146" i="1"/>
  <c r="O146" i="1"/>
  <c r="P146" i="1"/>
  <c r="Q146" i="1"/>
  <c r="R146" i="1"/>
  <c r="L147" i="1"/>
  <c r="M147" i="1"/>
  <c r="N147" i="1"/>
  <c r="O147" i="1"/>
  <c r="P147" i="1"/>
  <c r="Q147" i="1"/>
  <c r="R147" i="1"/>
  <c r="L148" i="1"/>
  <c r="M148" i="1"/>
  <c r="N148" i="1"/>
  <c r="O148" i="1"/>
  <c r="P148" i="1"/>
  <c r="Q148" i="1"/>
  <c r="R148" i="1"/>
  <c r="L149" i="1"/>
  <c r="M149" i="1"/>
  <c r="N149" i="1"/>
  <c r="O149" i="1"/>
  <c r="P149" i="1"/>
  <c r="Q149" i="1"/>
  <c r="R149" i="1"/>
  <c r="L150" i="1"/>
  <c r="M150" i="1"/>
  <c r="N150" i="1"/>
  <c r="O150" i="1"/>
  <c r="P150" i="1"/>
  <c r="Q150" i="1"/>
  <c r="R150" i="1"/>
  <c r="L151" i="1"/>
  <c r="M151" i="1"/>
  <c r="N151" i="1"/>
  <c r="O151" i="1"/>
  <c r="P151" i="1"/>
  <c r="Q151" i="1"/>
  <c r="R151" i="1"/>
  <c r="L152" i="1"/>
  <c r="M152" i="1"/>
  <c r="N152" i="1"/>
  <c r="O152" i="1"/>
  <c r="P152" i="1"/>
  <c r="Q152" i="1"/>
  <c r="R152" i="1"/>
  <c r="L153" i="1"/>
  <c r="M153" i="1"/>
  <c r="N153" i="1"/>
  <c r="O153" i="1"/>
  <c r="P153" i="1"/>
  <c r="Q153" i="1"/>
  <c r="R153" i="1"/>
  <c r="L154" i="1"/>
  <c r="M154" i="1"/>
  <c r="N154" i="1"/>
  <c r="O154" i="1"/>
  <c r="P154" i="1"/>
  <c r="Q154" i="1"/>
  <c r="R154" i="1"/>
  <c r="L155" i="1"/>
  <c r="M155" i="1"/>
  <c r="N155" i="1"/>
  <c r="O155" i="1"/>
  <c r="P155" i="1"/>
  <c r="Q155" i="1"/>
  <c r="R155" i="1"/>
  <c r="L156" i="1"/>
  <c r="M156" i="1"/>
  <c r="N156" i="1"/>
  <c r="O156" i="1"/>
  <c r="P156" i="1"/>
  <c r="Q156" i="1"/>
  <c r="R156" i="1"/>
  <c r="L157" i="1"/>
  <c r="M157" i="1"/>
  <c r="N157" i="1"/>
  <c r="O157" i="1"/>
  <c r="P157" i="1"/>
  <c r="Q157" i="1"/>
  <c r="R157" i="1"/>
  <c r="L158" i="1"/>
  <c r="M158" i="1"/>
  <c r="N158" i="1"/>
  <c r="O158" i="1"/>
  <c r="P158" i="1"/>
  <c r="Q158" i="1"/>
  <c r="R158" i="1"/>
  <c r="L159" i="1"/>
  <c r="M159" i="1"/>
  <c r="N159" i="1"/>
  <c r="O159" i="1"/>
  <c r="P159" i="1"/>
  <c r="Q159" i="1"/>
  <c r="R159" i="1"/>
  <c r="L160" i="1"/>
  <c r="M160" i="1"/>
  <c r="N160" i="1"/>
  <c r="O160" i="1"/>
  <c r="P160" i="1"/>
  <c r="Q160" i="1"/>
  <c r="R160" i="1"/>
  <c r="L161" i="1"/>
  <c r="M161" i="1"/>
  <c r="N161" i="1"/>
  <c r="O161" i="1"/>
  <c r="P161" i="1"/>
  <c r="Q161" i="1"/>
  <c r="R161" i="1"/>
  <c r="L162" i="1"/>
  <c r="M162" i="1"/>
  <c r="N162" i="1"/>
  <c r="O162" i="1"/>
  <c r="P162" i="1"/>
  <c r="Q162" i="1"/>
  <c r="R162" i="1"/>
  <c r="L163" i="1"/>
  <c r="M163" i="1"/>
  <c r="N163" i="1"/>
  <c r="O163" i="1"/>
  <c r="P163" i="1"/>
  <c r="Q163" i="1"/>
  <c r="R163" i="1"/>
  <c r="L164" i="1"/>
  <c r="M164" i="1"/>
  <c r="N164" i="1"/>
  <c r="O164" i="1"/>
  <c r="P164" i="1"/>
  <c r="Q164" i="1"/>
  <c r="R164" i="1"/>
  <c r="L165" i="1"/>
  <c r="M165" i="1"/>
  <c r="N165" i="1"/>
  <c r="O165" i="1"/>
  <c r="P165" i="1"/>
  <c r="Q165" i="1"/>
  <c r="R165" i="1"/>
  <c r="L166" i="1"/>
  <c r="M166" i="1"/>
  <c r="N166" i="1"/>
  <c r="O166" i="1"/>
  <c r="P166" i="1"/>
  <c r="Q166" i="1"/>
  <c r="R166" i="1"/>
  <c r="L167" i="1"/>
  <c r="M167" i="1"/>
  <c r="N167" i="1"/>
  <c r="O167" i="1"/>
  <c r="P167" i="1"/>
  <c r="Q167" i="1"/>
  <c r="R167" i="1"/>
  <c r="L168" i="1"/>
  <c r="M168" i="1"/>
  <c r="N168" i="1"/>
  <c r="O168" i="1"/>
  <c r="P168" i="1"/>
  <c r="Q168" i="1"/>
  <c r="R168" i="1"/>
  <c r="L169" i="1"/>
  <c r="M169" i="1"/>
  <c r="N169" i="1"/>
  <c r="O169" i="1"/>
  <c r="P169" i="1"/>
  <c r="Q169" i="1"/>
  <c r="R169" i="1"/>
  <c r="L170" i="1"/>
  <c r="M170" i="1"/>
  <c r="N170" i="1"/>
  <c r="O170" i="1"/>
  <c r="P170" i="1"/>
  <c r="Q170" i="1"/>
  <c r="R170" i="1"/>
  <c r="L171" i="1"/>
  <c r="M171" i="1"/>
  <c r="N171" i="1"/>
  <c r="O171" i="1"/>
  <c r="P171" i="1"/>
  <c r="Q171" i="1"/>
  <c r="R171" i="1"/>
  <c r="L172" i="1"/>
  <c r="M172" i="1"/>
  <c r="N172" i="1"/>
  <c r="O172" i="1"/>
  <c r="P172" i="1"/>
  <c r="Q172" i="1"/>
  <c r="R172" i="1"/>
  <c r="L173" i="1"/>
  <c r="M173" i="1"/>
  <c r="N173" i="1"/>
  <c r="O173" i="1"/>
  <c r="P173" i="1"/>
  <c r="Q173" i="1"/>
  <c r="R173" i="1"/>
  <c r="L174" i="1"/>
  <c r="M174" i="1"/>
  <c r="N174" i="1"/>
  <c r="O174" i="1"/>
  <c r="P174" i="1"/>
  <c r="Q174" i="1"/>
  <c r="R174" i="1"/>
  <c r="L175" i="1"/>
  <c r="M175" i="1"/>
  <c r="N175" i="1"/>
  <c r="O175" i="1"/>
  <c r="P175" i="1"/>
  <c r="Q175" i="1"/>
  <c r="R175" i="1"/>
  <c r="L176" i="1"/>
  <c r="M176" i="1"/>
  <c r="N176" i="1"/>
  <c r="O176" i="1"/>
  <c r="P176" i="1"/>
  <c r="Q176" i="1"/>
  <c r="R176" i="1"/>
  <c r="L177" i="1"/>
  <c r="M177" i="1"/>
  <c r="N177" i="1"/>
  <c r="O177" i="1"/>
  <c r="P177" i="1"/>
  <c r="Q177" i="1"/>
  <c r="R177" i="1"/>
  <c r="L178" i="1"/>
  <c r="M178" i="1"/>
  <c r="N178" i="1"/>
  <c r="O178" i="1"/>
  <c r="P178" i="1"/>
  <c r="Q178" i="1"/>
  <c r="R178" i="1"/>
  <c r="L179" i="1"/>
  <c r="M179" i="1"/>
  <c r="N179" i="1"/>
  <c r="O179" i="1"/>
  <c r="P179" i="1"/>
  <c r="Q179" i="1"/>
  <c r="R179" i="1"/>
  <c r="L180" i="1"/>
  <c r="M180" i="1"/>
  <c r="N180" i="1"/>
  <c r="O180" i="1"/>
  <c r="P180" i="1"/>
  <c r="Q180" i="1"/>
  <c r="R180" i="1"/>
  <c r="L181" i="1"/>
  <c r="M181" i="1"/>
  <c r="N181" i="1"/>
  <c r="O181" i="1"/>
  <c r="P181" i="1"/>
  <c r="Q181" i="1"/>
  <c r="R181" i="1"/>
  <c r="L182" i="1"/>
  <c r="M182" i="1"/>
  <c r="N182" i="1"/>
  <c r="O182" i="1"/>
  <c r="P182" i="1"/>
  <c r="Q182" i="1"/>
  <c r="R182" i="1"/>
  <c r="L183" i="1"/>
  <c r="M183" i="1"/>
  <c r="N183" i="1"/>
  <c r="O183" i="1"/>
  <c r="P183" i="1"/>
  <c r="Q183" i="1"/>
  <c r="R183" i="1"/>
  <c r="L184" i="1"/>
  <c r="M184" i="1"/>
  <c r="N184" i="1"/>
  <c r="O184" i="1"/>
  <c r="P184" i="1"/>
  <c r="Q184" i="1"/>
  <c r="R184" i="1"/>
  <c r="L185" i="1"/>
  <c r="M185" i="1"/>
  <c r="N185" i="1"/>
  <c r="O185" i="1"/>
  <c r="P185" i="1"/>
  <c r="Q185" i="1"/>
  <c r="R185" i="1"/>
  <c r="L186" i="1"/>
  <c r="M186" i="1"/>
  <c r="N186" i="1"/>
  <c r="O186" i="1"/>
  <c r="P186" i="1"/>
  <c r="Q186" i="1"/>
  <c r="R186" i="1"/>
  <c r="L187" i="1"/>
  <c r="M187" i="1"/>
  <c r="N187" i="1"/>
  <c r="O187" i="1"/>
  <c r="P187" i="1"/>
  <c r="Q187" i="1"/>
  <c r="R187" i="1"/>
  <c r="L188" i="1"/>
  <c r="M188" i="1"/>
  <c r="N188" i="1"/>
  <c r="O188" i="1"/>
  <c r="P188" i="1"/>
  <c r="Q188" i="1"/>
  <c r="R188" i="1"/>
  <c r="L189" i="1"/>
  <c r="M189" i="1"/>
  <c r="N189" i="1"/>
  <c r="O189" i="1"/>
  <c r="P189" i="1"/>
  <c r="Q189" i="1"/>
  <c r="R189" i="1"/>
  <c r="L190" i="1"/>
  <c r="M190" i="1"/>
  <c r="N190" i="1"/>
  <c r="O190" i="1"/>
  <c r="P190" i="1"/>
  <c r="Q190" i="1"/>
  <c r="R190" i="1"/>
  <c r="L191" i="1"/>
  <c r="M191" i="1"/>
  <c r="N191" i="1"/>
  <c r="O191" i="1"/>
  <c r="P191" i="1"/>
  <c r="Q191" i="1"/>
  <c r="R191" i="1"/>
  <c r="L192" i="1"/>
  <c r="M192" i="1"/>
  <c r="N192" i="1"/>
  <c r="O192" i="1"/>
  <c r="P192" i="1"/>
  <c r="Q192" i="1"/>
  <c r="R192" i="1"/>
  <c r="L193" i="1"/>
  <c r="M193" i="1"/>
  <c r="N193" i="1"/>
  <c r="O193" i="1"/>
  <c r="P193" i="1"/>
  <c r="Q193" i="1"/>
  <c r="R193" i="1"/>
  <c r="L194" i="1"/>
  <c r="M194" i="1"/>
  <c r="N194" i="1"/>
  <c r="O194" i="1"/>
  <c r="P194" i="1"/>
  <c r="Q194" i="1"/>
  <c r="R194" i="1"/>
  <c r="L195" i="1"/>
  <c r="M195" i="1"/>
  <c r="N195" i="1"/>
  <c r="O195" i="1"/>
  <c r="P195" i="1"/>
  <c r="Q195" i="1"/>
  <c r="R195" i="1"/>
  <c r="L196" i="1"/>
  <c r="M196" i="1"/>
  <c r="N196" i="1"/>
  <c r="O196" i="1"/>
  <c r="P196" i="1"/>
  <c r="Q196" i="1"/>
  <c r="R196" i="1"/>
  <c r="L197" i="1"/>
  <c r="M197" i="1"/>
  <c r="N197" i="1"/>
  <c r="O197" i="1"/>
  <c r="P197" i="1"/>
  <c r="Q197" i="1"/>
  <c r="R197" i="1"/>
  <c r="L198" i="1"/>
  <c r="M198" i="1"/>
  <c r="N198" i="1"/>
  <c r="O198" i="1"/>
  <c r="P198" i="1"/>
  <c r="Q198" i="1"/>
  <c r="R198" i="1"/>
  <c r="L199" i="1"/>
  <c r="M199" i="1"/>
  <c r="N199" i="1"/>
  <c r="O199" i="1"/>
  <c r="P199" i="1"/>
  <c r="Q199" i="1"/>
  <c r="R199" i="1"/>
  <c r="L200" i="1"/>
  <c r="M200" i="1"/>
  <c r="N200" i="1"/>
  <c r="O200" i="1"/>
  <c r="P200" i="1"/>
  <c r="Q200" i="1"/>
  <c r="R200" i="1"/>
  <c r="L201" i="1"/>
  <c r="M201" i="1"/>
  <c r="N201" i="1"/>
  <c r="O201" i="1"/>
  <c r="P201" i="1"/>
  <c r="Q201" i="1"/>
  <c r="R201" i="1"/>
  <c r="L202" i="1"/>
  <c r="M202" i="1"/>
  <c r="N202" i="1"/>
  <c r="O202" i="1"/>
  <c r="P202" i="1"/>
  <c r="Q202" i="1"/>
  <c r="R202" i="1"/>
  <c r="L203" i="1"/>
  <c r="M203" i="1"/>
  <c r="N203" i="1"/>
  <c r="O203" i="1"/>
  <c r="P203" i="1"/>
  <c r="Q203" i="1"/>
  <c r="R203" i="1"/>
  <c r="L204" i="1"/>
  <c r="M204" i="1"/>
  <c r="N204" i="1"/>
  <c r="O204" i="1"/>
  <c r="P204" i="1"/>
  <c r="Q204" i="1"/>
  <c r="R204" i="1"/>
  <c r="L205" i="1"/>
  <c r="M205" i="1"/>
  <c r="N205" i="1"/>
  <c r="O205" i="1"/>
  <c r="P205" i="1"/>
  <c r="Q205" i="1"/>
  <c r="R205" i="1"/>
  <c r="L206" i="1"/>
  <c r="M206" i="1"/>
  <c r="N206" i="1"/>
  <c r="O206" i="1"/>
  <c r="P206" i="1"/>
  <c r="Q206" i="1"/>
  <c r="R206" i="1"/>
  <c r="L207" i="1"/>
  <c r="M207" i="1"/>
  <c r="N207" i="1"/>
  <c r="O207" i="1"/>
  <c r="P207" i="1"/>
  <c r="Q207" i="1"/>
  <c r="R207" i="1"/>
  <c r="L208" i="1"/>
  <c r="M208" i="1"/>
  <c r="N208" i="1"/>
  <c r="O208" i="1"/>
  <c r="P208" i="1"/>
  <c r="Q208" i="1"/>
  <c r="R208" i="1"/>
  <c r="L209" i="1"/>
  <c r="M209" i="1"/>
  <c r="N209" i="1"/>
  <c r="O209" i="1"/>
  <c r="P209" i="1"/>
  <c r="Q209" i="1"/>
  <c r="R209" i="1"/>
  <c r="L210" i="1"/>
  <c r="M210" i="1"/>
  <c r="N210" i="1"/>
  <c r="O210" i="1"/>
  <c r="P210" i="1"/>
  <c r="Q210" i="1"/>
  <c r="R210" i="1"/>
  <c r="L211" i="1"/>
  <c r="M211" i="1"/>
  <c r="N211" i="1"/>
  <c r="O211" i="1"/>
  <c r="P211" i="1"/>
  <c r="Q211" i="1"/>
  <c r="R211" i="1"/>
  <c r="L212" i="1"/>
  <c r="M212" i="1"/>
  <c r="N212" i="1"/>
  <c r="O212" i="1"/>
  <c r="P212" i="1"/>
  <c r="Q212" i="1"/>
  <c r="R212" i="1"/>
  <c r="L213" i="1"/>
  <c r="M213" i="1"/>
  <c r="N213" i="1"/>
  <c r="O213" i="1"/>
  <c r="P213" i="1"/>
  <c r="Q213" i="1"/>
  <c r="R213" i="1"/>
  <c r="L214" i="1"/>
  <c r="M214" i="1"/>
  <c r="N214" i="1"/>
  <c r="O214" i="1"/>
  <c r="P214" i="1"/>
  <c r="Q214" i="1"/>
  <c r="R214" i="1"/>
  <c r="L215" i="1"/>
  <c r="M215" i="1"/>
  <c r="N215" i="1"/>
  <c r="O215" i="1"/>
  <c r="P215" i="1"/>
  <c r="Q215" i="1"/>
  <c r="R215" i="1"/>
  <c r="L216" i="1"/>
  <c r="M216" i="1"/>
  <c r="N216" i="1"/>
  <c r="O216" i="1"/>
  <c r="P216" i="1"/>
  <c r="Q216" i="1"/>
  <c r="R216" i="1"/>
  <c r="L217" i="1"/>
  <c r="M217" i="1"/>
  <c r="N217" i="1"/>
  <c r="O217" i="1"/>
  <c r="P217" i="1"/>
  <c r="Q217" i="1"/>
  <c r="R217" i="1"/>
  <c r="L218" i="1"/>
  <c r="M218" i="1"/>
  <c r="N218" i="1"/>
  <c r="O218" i="1"/>
  <c r="P218" i="1"/>
  <c r="Q218" i="1"/>
  <c r="R218" i="1"/>
  <c r="L219" i="1"/>
  <c r="M219" i="1"/>
  <c r="N219" i="1"/>
  <c r="O219" i="1"/>
  <c r="P219" i="1"/>
  <c r="Q219" i="1"/>
  <c r="R219" i="1"/>
  <c r="L220" i="1"/>
  <c r="M220" i="1"/>
  <c r="N220" i="1"/>
  <c r="O220" i="1"/>
  <c r="P220" i="1"/>
  <c r="Q220" i="1"/>
  <c r="R220" i="1"/>
  <c r="L221" i="1"/>
  <c r="M221" i="1"/>
  <c r="N221" i="1"/>
  <c r="O221" i="1"/>
  <c r="P221" i="1"/>
  <c r="Q221" i="1"/>
  <c r="R221" i="1"/>
  <c r="L222" i="1"/>
  <c r="M222" i="1"/>
  <c r="N222" i="1"/>
  <c r="O222" i="1"/>
  <c r="P222" i="1"/>
  <c r="Q222" i="1"/>
  <c r="R222" i="1"/>
  <c r="L223" i="1"/>
  <c r="M223" i="1"/>
  <c r="N223" i="1"/>
  <c r="O223" i="1"/>
  <c r="P223" i="1"/>
  <c r="Q223" i="1"/>
  <c r="R223" i="1"/>
  <c r="L224" i="1"/>
  <c r="M224" i="1"/>
  <c r="N224" i="1"/>
  <c r="O224" i="1"/>
  <c r="P224" i="1"/>
  <c r="Q224" i="1"/>
  <c r="R224" i="1"/>
  <c r="L225" i="1"/>
  <c r="M225" i="1"/>
  <c r="N225" i="1"/>
  <c r="O225" i="1"/>
  <c r="P225" i="1"/>
  <c r="Q225" i="1"/>
  <c r="R225" i="1"/>
  <c r="L226" i="1"/>
  <c r="M226" i="1"/>
  <c r="N226" i="1"/>
  <c r="O226" i="1"/>
  <c r="P226" i="1"/>
  <c r="Q226" i="1"/>
  <c r="R226" i="1"/>
  <c r="L227" i="1"/>
  <c r="M227" i="1"/>
  <c r="N227" i="1"/>
  <c r="O227" i="1"/>
  <c r="P227" i="1"/>
  <c r="Q227" i="1"/>
  <c r="R227" i="1"/>
  <c r="L228" i="1"/>
  <c r="M228" i="1"/>
  <c r="N228" i="1"/>
  <c r="O228" i="1"/>
  <c r="P228" i="1"/>
  <c r="Q228" i="1"/>
  <c r="R228" i="1"/>
  <c r="L229" i="1"/>
  <c r="M229" i="1"/>
  <c r="N229" i="1"/>
  <c r="O229" i="1"/>
  <c r="P229" i="1"/>
  <c r="Q229" i="1"/>
  <c r="R229" i="1"/>
  <c r="R117" i="1"/>
  <c r="Q117" i="1"/>
  <c r="P117" i="1"/>
  <c r="O117" i="1"/>
  <c r="N117" i="1"/>
  <c r="M117" i="1"/>
  <c r="H116" i="1"/>
  <c r="I116" i="1"/>
  <c r="A115" i="1"/>
  <c r="L347" i="1" l="1"/>
  <c r="M347" i="1"/>
  <c r="L345" i="1"/>
  <c r="N347" i="1"/>
  <c r="M345" i="1"/>
  <c r="P345" i="1"/>
  <c r="O345" i="1"/>
  <c r="R347" i="1"/>
  <c r="R345" i="1"/>
  <c r="N345" i="1"/>
  <c r="Q347" i="1"/>
  <c r="N230" i="1"/>
  <c r="Q345" i="1"/>
  <c r="P347" i="1"/>
  <c r="O347" i="1"/>
  <c r="R230" i="1"/>
  <c r="L230" i="1"/>
  <c r="P230" i="1"/>
  <c r="M230" i="1"/>
  <c r="Q230" i="1"/>
  <c r="O230" i="1"/>
</calcChain>
</file>

<file path=xl/sharedStrings.xml><?xml version="1.0" encoding="utf-8"?>
<sst xmlns="http://schemas.openxmlformats.org/spreadsheetml/2006/main" count="615" uniqueCount="170">
  <si>
    <t>ID</t>
  </si>
  <si>
    <t>Время начала</t>
  </si>
  <si>
    <t>Время выполнения</t>
  </si>
  <si>
    <t>Почта</t>
  </si>
  <si>
    <t>Имя</t>
  </si>
  <si>
    <t>Сумма баллов</t>
  </si>
  <si>
    <t>Отзыв по тесту</t>
  </si>
  <si>
    <t>Выберите ваш пол:</t>
  </si>
  <si>
    <t>Баллы — Выберите ваш пол:</t>
  </si>
  <si>
    <t>Отзыв — Выберите ваш пол:</t>
  </si>
  <si>
    <t>В какие дни недели вы пользуетесь социальной сетью "ТикТок"</t>
  </si>
  <si>
    <t>Баллы — В какие дни недели вы пользуетесь социальной сетью "ТикТок"</t>
  </si>
  <si>
    <t>Отзыв — В какие дни недели вы пользуетесь социальной сетью "ТикТок"</t>
  </si>
  <si>
    <t>Сколько часов в день в среднем вы тратите на просмотр роликов (речь идет о днях, когда вы в принципе смотрите "ТикТок")?
Если вы смотрите ТикТок менее часа в день, то округлите ответ до 0 или 1, р...</t>
  </si>
  <si>
    <t>Баллы — Сколько часов в день в среднем вы тратите на просмотр роликов (речь идет о днях, когда вы в принципе смотрите "ТикТок")?
Если вы смотрите ТикТок менее часа в день, то округлите ответ до 0 или 1, р...</t>
  </si>
  <si>
    <t>Отзыв — Сколько часов в день в среднем вы тратите на просмотр роликов (речь идет о днях, когда вы в принципе смотрите "ТикТок")?
Если вы смотрите ТикТок менее часа в день, то округлите ответ до 0 или 1, р...</t>
  </si>
  <si>
    <t>Вопрос</t>
  </si>
  <si>
    <t>Баллы — Вопрос</t>
  </si>
  <si>
    <t>Отзыв — Вопрос</t>
  </si>
  <si>
    <t>Такое времяпровождение вы считаете:</t>
  </si>
  <si>
    <t>Баллы — Такое времяпровождение вы считаете:</t>
  </si>
  <si>
    <t>Отзыв — Такое времяпровождение вы считаете:</t>
  </si>
  <si>
    <t>anonymous</t>
  </si>
  <si>
    <t>Мужской</t>
  </si>
  <si>
    <t>Понедельник;</t>
  </si>
  <si>
    <t>Нежелательный контент (ЛГБТ, правые движения и иное, что несет в себе негативный и противозаконный характер);</t>
  </si>
  <si>
    <t>Крайне нежелательным, неприемлемым, вредной привычкой</t>
  </si>
  <si>
    <t>Женский</t>
  </si>
  <si>
    <t>Воскресенье;Суббота;</t>
  </si>
  <si>
    <t>Развлекательный (юмор, пранки, шоу без смысловой нагрузки);Кулинарный (каналы о еде, о приготовлении еды и подобное);О жизни людей (медийных личностей, семей, детей и пр.);Нежелательный контент (ЛГБТ, правые движения и иное, что несет в себе негативный и противозаконный характер);</t>
  </si>
  <si>
    <t>Нейтрально развлекательным (юмор не должен нести в себе смысловой нагрузки)</t>
  </si>
  <si>
    <t>Понедельник;Вторник;Среда;Четверг;Пятница;Суббота;Воскресенье;</t>
  </si>
  <si>
    <t>Образовательный (научные каналы, каналы об устройстве техники и пр.);Развлекательный (юмор, пранки, шоу без смысловой нагрузки);Кулинарный (каналы о еде, о приготовлении еды и подобное);О жизни людей (медийных личностей, семей, детей и пр.);</t>
  </si>
  <si>
    <t>Понедельник;Среда;Вторник;Четверг;Пятница;Суббота;Воскресенье;</t>
  </si>
  <si>
    <t>Образовательный (научные каналы, каналы об устройстве техники и пр.);Развлекательный (юмор, пранки, шоу без смысловой нагрузки);</t>
  </si>
  <si>
    <t>Развлекательный (юмор, пранки, шоу без смысловой нагрузки);</t>
  </si>
  <si>
    <t>Развлекательный (юмор, пранки, шоу без смысловой нагрузки);Образовательный (научные каналы, каналы об устройстве техники и пр.);Кулинарный (каналы о еде, о приготовлении еды и подобное);О жизни людей (медийных личностей, семей, детей и пр.);</t>
  </si>
  <si>
    <t>Развлекательный (юмор, пранки, шоу без смысловой нагрузки);Образовательный (научные каналы, каналы об устройстве техники и пр.);Кулинарный (каналы о еде, о приготовлении еды и подобное);О жизни людей (медийных личностей, семей, детей и пр.);Нежелательный контент (ЛГБТ, правые движения и иное, что несет в себе негативный и противозаконный характер);</t>
  </si>
  <si>
    <t>Воскресенье;</t>
  </si>
  <si>
    <t>Бесполезным</t>
  </si>
  <si>
    <t>Образовательный (научные каналы, каналы об устройстве техники и пр.);Развлекательный (юмор, пранки, шоу без смысловой нагрузки);О жизни людей (медийных личностей, семей, детей и пр.);</t>
  </si>
  <si>
    <t>Развлекательный (юмор, пранки, шоу без смысловой нагрузки);Кулинарный (каналы о еде, о приготовлении еды и подобное);Образовательный (научные каналы, каналы об устройстве техники и пр.);</t>
  </si>
  <si>
    <t>Развлекательный (юмор, пранки, шоу без смысловой нагрузки);Образовательный (научные каналы, каналы об устройстве техники и пр.);</t>
  </si>
  <si>
    <t>Развлекательный (юмор, пранки, шоу без смысловой нагрузки);Кулинарный (каналы о еде, о приготовлении еды и подобное);О жизни людей (медийных личностей, семей, детей и пр.);</t>
  </si>
  <si>
    <t>Суббота;Воскресенье;</t>
  </si>
  <si>
    <t>Кулинарный (каналы о еде, о приготовлении еды и подобное);Образовательный (научные каналы, каналы об устройстве техники и пр.);</t>
  </si>
  <si>
    <t>Образовательный (научные каналы, каналы об устройстве техники и пр.);Развлекательный (юмор, пранки, шоу без смысловой нагрузки);Кулинарный (каналы о еде, о приготовлении еды и подобное);О жизни людей (медийных личностей, семей, детей и пр.);Нежелательный контент (ЛГБТ, правые движения и иное, что несет в себе негативный и противозаконный характер);</t>
  </si>
  <si>
    <t>Образовательный (научные каналы, каналы об устройстве техники и пр.);Развлекательный (юмор, пранки, шоу без смысловой нагрузки);О жизни людей (медийных личностей, семей, детей и пр.);Нежелательный контент (ЛГБТ, правые движения и иное, что несет в себе негативный и противозаконный характер);Кулинарный (каналы о еде, о приготовлении еды и подобное);</t>
  </si>
  <si>
    <t>Суббота;Воскресенье;Пятница;</t>
  </si>
  <si>
    <t>Понедельник;Среда;Пятница;Суббота;Воскресенье;Вторник;Четверг;</t>
  </si>
  <si>
    <t>Вторник;Четверг;Воскресенье;</t>
  </si>
  <si>
    <t>Развлекательный (юмор, пранки, шоу без смысловой нагрузки);Нежелательный контент (ЛГБТ, правые движения и иное, что несет в себе негативный и противозаконный характер);</t>
  </si>
  <si>
    <t>Полезным</t>
  </si>
  <si>
    <t>Среда;Вторник;</t>
  </si>
  <si>
    <t>Развлекательный (юмор, пранки, шоу без смысловой нагрузки);Образовательный (научные каналы, каналы об устройстве техники и пр.);Нежелательный контент (ЛГБТ, правые движения и иное, что несет в себе негативный и противозаконный характер);</t>
  </si>
  <si>
    <t>Понедельник;Среда;Пятница;Суббота;Воскресенье;</t>
  </si>
  <si>
    <t>Понедельник;Суббота;Воскресенье;Четверг;</t>
  </si>
  <si>
    <t>Образовательный (научные каналы, каналы об устройстве техники и пр.);Кулинарный (каналы о еде, о приготовлении еды и подобное);О жизни людей (медийных личностей, семей, детей и пр.);</t>
  </si>
  <si>
    <t>Вторник;Пятница;Воскресенье;</t>
  </si>
  <si>
    <t>Кулинарный (каналы о еде, о приготовлении еды и подобное);Нежелательный контент (ЛГБТ, правые движения и иное, что несет в себе негативный и противозаконный характер);</t>
  </si>
  <si>
    <t>Образовательный (научные каналы, каналы об устройстве техники и пр.);Кулинарный (каналы о еде, о приготовлении еды и подобное);</t>
  </si>
  <si>
    <t>Развлекательный (юмор, пранки, шоу без смысловой нагрузки);О жизни людей (медийных личностей, семей, детей и пр.);</t>
  </si>
  <si>
    <t>Среда;Вторник;Суббота;Воскресенье;</t>
  </si>
  <si>
    <t>Среда;Вторник;Пятница;</t>
  </si>
  <si>
    <t>Образовательный (научные каналы, каналы об устройстве техники и пр.);Развлекательный (юмор, пранки, шоу без смысловой нагрузки);Нежелательный контент (ЛГБТ, правые движения и иное, что несет в себе негативный и противозаконный характер);</t>
  </si>
  <si>
    <t>Понедельник;Четверг;Суббота;</t>
  </si>
  <si>
    <t>Нежелательный контент (ЛГБТ, правые движения и иное, что несет в себе негативный и противозаконный характер);Развлекательный (юмор, пранки, шоу без смысловой нагрузки);</t>
  </si>
  <si>
    <t>Среда;Вторник;Суббота;Понедельник;</t>
  </si>
  <si>
    <t>Понедельник;Четверг;Воскресенье;Пятница;</t>
  </si>
  <si>
    <t>Понедельник;Среда;Четверг;Воскресенье;</t>
  </si>
  <si>
    <t>Вторник;Суббота;Четверг;</t>
  </si>
  <si>
    <t>Среда;Суббота;Понедельник;Воскресенье;Четверг;</t>
  </si>
  <si>
    <t>Понедельник;Четверг;Воскресенье;</t>
  </si>
  <si>
    <t>Четверг;Вторник;Среда;Понедельник;</t>
  </si>
  <si>
    <t>Среда;Суббота;Вторник;Понедельник;Воскресенье;</t>
  </si>
  <si>
    <t>Кулинарный (каналы о еде, о приготовлении еды и подобное);Образовательный (научные каналы, каналы об устройстве техники и пр.);Нежелательный контент (ЛГБТ, правые движения и иное, что несет в себе негативный и противозаконный характер);</t>
  </si>
  <si>
    <t>Вторник;Пятница;Среда;Воскресенье;</t>
  </si>
  <si>
    <t>О жизни людей (медийных личностей, семей, детей и пр.);Развлекательный (юмор, пранки, шоу без смысловой нагрузки);Нежелательный контент (ЛГБТ, правые движения и иное, что несет в себе негативный и противозаконный характер);</t>
  </si>
  <si>
    <t>Понедельник;Среда;Суббота;</t>
  </si>
  <si>
    <t>Среда;Вторник;Воскресенье;Суббота;</t>
  </si>
  <si>
    <t>О жизни людей (медийных личностей, семей, детей и пр.);Нежелательный контент (ЛГБТ, правые движения и иное, что несет в себе негативный и противозаконный характер);Образовательный (научные каналы, каналы об устройстве техники и пр.);</t>
  </si>
  <si>
    <t>Среда;Понедельник;Пятница;Воскресенье;</t>
  </si>
  <si>
    <t>Развлекательный (юмор, пранки, шоу без смысловой нагрузки);Кулинарный (каналы о еде, о приготовлении еды и подобное);Нежелательный контент (ЛГБТ, правые движения и иное, что несет в себе негативный и противозаконный характер);</t>
  </si>
  <si>
    <t>Понедельник;Четверг;Воскресенье;Суббота;Пятница;Среда;Вторник;</t>
  </si>
  <si>
    <t>Среда;Понедельник;Вторник;Суббота;Четверг;Пятница;Воскресенье;</t>
  </si>
  <si>
    <t>Развлекательный (юмор, пранки, шоу без смысловой нагрузки);О жизни людей (медийных личностей, семей, детей и пр.);Образовательный (научные каналы, каналы об устройстве техники и пр.);Нежелательный контент (ЛГБТ, правые движения и иное, что несет в себе негативный и противозаконный характер);</t>
  </si>
  <si>
    <t>Среда;Вторник;Воскресенье;</t>
  </si>
  <si>
    <t>Кулинарный (каналы о еде, о приготовлении еды и подобное);Развлекательный (юмор, пранки, шоу без смысловой нагрузки);Образовательный (научные каналы, каналы об устройстве техники и пр.);Нежелательный контент (ЛГБТ, правые движения и иное, что несет в себе негативный и противозаконный характер);</t>
  </si>
  <si>
    <t>Понедельник;Четверг;Суббота;Среда;Воскресенье;</t>
  </si>
  <si>
    <t>Понедельник;Среда;Вторник;Пятница;Воскресенье;</t>
  </si>
  <si>
    <t>Нежелательный контент (ЛГБТ, правые движения и иное, что несет в себе негативный и противозаконный характер);О жизни людей (медийных личностей, семей, детей и пр.);Кулинарный (каналы о еде, о приготовлении еды и подобное);</t>
  </si>
  <si>
    <t>Вторник;Воскресенье;Пятница;Четверг;</t>
  </si>
  <si>
    <t>Образовательный (научные каналы, каналы об устройстве техники и пр.);Кулинарный (каналы о еде, о приготовлении еды и подобное);О жизни людей (медийных личностей, семей, детей и пр.);Развлекательный (юмор, пранки, шоу без смысловой нагрузки);</t>
  </si>
  <si>
    <t>Среда;Воскресенье;Вторник;</t>
  </si>
  <si>
    <t>Понедельник;Вторник;Четверг;Пятница;Суббота;</t>
  </si>
  <si>
    <t>Среда;Суббота;Воскресенье;</t>
  </si>
  <si>
    <t>О жизни людей (медийных личностей, семей, детей и пр.);Развлекательный (юмор, пранки, шоу без смысловой нагрузки);</t>
  </si>
  <si>
    <t>Вторник;Четверг;Пятница;Суббота;</t>
  </si>
  <si>
    <t>Понедельник;Пятница;Воскресенье;</t>
  </si>
  <si>
    <t>Суббота;Вторник;Четверг;Понедельник;Воскресенье;</t>
  </si>
  <si>
    <t>Понедельник;Среда;Вторник;Четверг;Пятница;Воскресенье;Суббота;</t>
  </si>
  <si>
    <t>Образовательный (научные каналы, каналы об устройстве техники и пр.);Развлекательный (юмор, пранки, шоу без смысловой нагрузки);Кулинарный (каналы о еде, о приготовлении еды и подобное);Нежелательный контент (ЛГБТ, правые движения и иное, что несет в себе негативный и противозаконный характер);</t>
  </si>
  <si>
    <t>Образовательный (научные каналы, каналы об устройстве техники и пр.);О жизни людей (медийных личностей, семей, детей и пр.);</t>
  </si>
  <si>
    <t>Понедельник;Среда;Четверг;Воскресенье;Суббота;</t>
  </si>
  <si>
    <t>Понедельник;Четверг;Среда;Суббота;Воскресенье;</t>
  </si>
  <si>
    <t>Вторник;Понедельник;Воскресенье;</t>
  </si>
  <si>
    <t>Понедельник;Четверг;Суббота;Вторник;</t>
  </si>
  <si>
    <t>Развлекательный (юмор, пранки, шоу без смысловой нагрузки);Кулинарный (каналы о еде, о приготовлении еды и подобное);</t>
  </si>
  <si>
    <t>Вторник;Среда;Пятница;Воскресенье;</t>
  </si>
  <si>
    <t>Вторник;Понедельник;Суббота;</t>
  </si>
  <si>
    <t>Понедельник;Суббота;Четверг;</t>
  </si>
  <si>
    <t>Кулинарный (каналы о еде, о приготовлении еды и подобное);Нежелательный контент (ЛГБТ, правые движения и иное, что несет в себе негативный и противозаконный характер);Развлекательный (юмор, пранки, шоу без смысловой нагрузки);</t>
  </si>
  <si>
    <t>Понедельник;Среда;Воскресенье;Пятница;Суббота;</t>
  </si>
  <si>
    <t>Образовательный (научные каналы, каналы об устройстве техники и пр.);Развлекательный (юмор, пранки, шоу без смысловой нагрузки);О жизни людей (медийных личностей, семей, детей и пр.);Кулинарный (каналы о еде, о приготовлении еды и подобное);</t>
  </si>
  <si>
    <t>Среда;Понедельник;Суббота;Воскресенье;Четверг;</t>
  </si>
  <si>
    <t>Вторник;Среда;Пятница;Воскресенье;Суббота;</t>
  </si>
  <si>
    <t>Понедельник;Суббота;Среда;Четверг;</t>
  </si>
  <si>
    <t>Понедельник;Суббота;Четверг;Воскресенье;</t>
  </si>
  <si>
    <t>Кулинарный (каналы о еде, о приготовлении еды и подобное);Развлекательный (юмор, пранки, шоу без смысловой нагрузки);</t>
  </si>
  <si>
    <t>Понедельник;Суббота;Среда;Четверг;Воскресенье;</t>
  </si>
  <si>
    <t>Понедельник;Среда;Воскресенье;Пятница;</t>
  </si>
  <si>
    <t>Понедельник;Пятница;Среда;Воскресенье;</t>
  </si>
  <si>
    <t>Образовательный (научные каналы, каналы об устройстве техники и пр.);</t>
  </si>
  <si>
    <t>Понедельник;Среда;Четверг;Суббота;</t>
  </si>
  <si>
    <t>Понедельник;Вторник;Среда;Суббота;Четверг;Пятница;Воскресенье;</t>
  </si>
  <si>
    <t>Суббота;Понедельник;Среда;Вторник;Пятница;Воскресенье;</t>
  </si>
  <si>
    <t>Понедельник;Пятница;Суббота;Воскресенье;Четверг;Вторник;Среда;</t>
  </si>
  <si>
    <t>Понедельник;Четверг;Вторник;Среда;Пятница;Суббота;Воскресенье;</t>
  </si>
  <si>
    <t>Понедельник;Вторник;Среда;Пятница;Четверг;Суббота;Воскресенье;</t>
  </si>
  <si>
    <t>Понедельник;Пятница;Суббота;Воскресенье;Четверг;Вторник;</t>
  </si>
  <si>
    <t>Среда;Воскресенье;Понедельник;Пятница;</t>
  </si>
  <si>
    <t>Вторник;Четверг;Понедельник;Воскресенье;</t>
  </si>
  <si>
    <t>Понедельник;Пятница;Суббота;Среда;Вторник;Воскресенье;Четверг;</t>
  </si>
  <si>
    <t>Образовательный (научные каналы, каналы об устройстве техники и пр.);Развлекательный (юмор, пранки, шоу без смысловой нагрузки);Кулинарный (каналы о еде, о приготовлении еды и подобное);</t>
  </si>
  <si>
    <t>Вторник;Пятница;Четверг;</t>
  </si>
  <si>
    <t>Четверг;Воскресенье;Среда;</t>
  </si>
  <si>
    <t>Понедельник;Среда;Четверг;Суббота;Воскресенье;</t>
  </si>
  <si>
    <t>Образовательный (научные каналы, каналы об устройстве техники и пр.);Нежелательный контент (ЛГБТ, правые движения и иное, что несет в себе негативный и противозаконный характер);</t>
  </si>
  <si>
    <t>Вторник;Суббота;Четверг;Воскресенье;Среда;</t>
  </si>
  <si>
    <t>Образовательный (научные каналы, каналы об устройстве техники и пр.);О жизни людей (медийных личностей, семей, детей и пр.);Нежелательный контент (ЛГБТ, правые движения и иное, что несет в себе негативный и противозаконный характер);</t>
  </si>
  <si>
    <t>Вторник;Четверг;Суббота;Среда;Воскресенье;</t>
  </si>
  <si>
    <t>Понедельник;Суббота;Вторник;Пятница;</t>
  </si>
  <si>
    <t>Понедельник;Четверг;Пятница;Воскресенье;</t>
  </si>
  <si>
    <t>Вторник;Пятница;Четверг;Воскресенье;</t>
  </si>
  <si>
    <t>Вторник;Суббота;Четверг;Воскресенье;</t>
  </si>
  <si>
    <t>Вторник;Воскресенье;Четверг;</t>
  </si>
  <si>
    <t>Вторник;Суббота;Пятница;Воскресенье;</t>
  </si>
  <si>
    <t>Понедельник;Среда;Пятница;Воскресенье;</t>
  </si>
  <si>
    <t>Вторник;Среда;Пятница;Суббота;Воскресенье;</t>
  </si>
  <si>
    <t>Понедельник;Пятница;</t>
  </si>
  <si>
    <t>Вторник;Среда;Четверг;Воскресенье;Суббота;</t>
  </si>
  <si>
    <t>Вторник;Пятница;Понедельник;</t>
  </si>
  <si>
    <t>Четверг;Понедельник;Вторник;Воскресенье;</t>
  </si>
  <si>
    <t>Кулинарный (каналы о еде, о приготовлении еды и подобное);О жизни людей (медийных личностей, семей, детей и пр.);Развлекательный (юмор, пранки, шоу без смысловой нагрузки);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</si>
  <si>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</si>
  <si>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</si>
  <si>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</si>
  <si>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</si>
  <si>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</si>
  <si>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</si>
  <si>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</si>
  <si>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Образовательный</t>
  </si>
  <si>
    <t>Развлекательный</t>
  </si>
  <si>
    <t>Кулинарный</t>
  </si>
  <si>
    <t>О жизни людей</t>
  </si>
  <si>
    <t>Нежелательный</t>
  </si>
  <si>
    <t>Мужчины</t>
  </si>
  <si>
    <t>Женщины</t>
  </si>
  <si>
    <t>Нейтрально развлекательным</t>
  </si>
  <si>
    <t>Крайне нежелательным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</si>
</sst>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\ 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65" fontId="0" fillId="0" borderId="0" xfId="0" applyNumberFormat="1"/>
    <xf numFmtId="165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0" fillId="2" borderId="1" xfId="0" applyNumberFormat="1" applyFont="1" applyFill="1" applyBorder="1"/>
    <xf numFmtId="2" fontId="0" fillId="0" borderId="0" xfId="0" applyNumberFormat="1"/>
    <xf numFmtId="1" fontId="0" fillId="0" borderId="0" xfId="0" applyNumberFormat="1"/>
    <xf numFmtId="0" fontId="0" fillId="2" borderId="1" xfId="0" quotePrefix="1" applyNumberFormat="1" applyFont="1" applyFill="1" applyBorder="1"/>
    <xf numFmtId="0" fontId="0" fillId="0" borderId="1" xfId="0" quotePrefix="1" applyNumberFormat="1" applyFont="1" applyBorder="1"/>
  </cellXfs>
  <cellStyles count="1">
    <cellStyle name="Обычный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Пол респондента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Sheet1!$H$115:$I$115</c:f>
              <c:strCache>
                <c:ptCount val="2"/>
                <c:pt idx="0">
                  <c:v>Мужской</c:v>
                </c:pt>
                <c:pt idx="1">
                  <c:v>Женский</c:v>
                </c:pt>
              </c:strCache>
            </c:strRef>
          </c:cat>
          <c:val>
            <c:numRef>
              <c:f>Sheet1!$H$116:$I$116</c:f>
              <c:numCache>
                <c:formatCode>0</c:formatCode>
                <c:ptCount val="2"/>
                <c:pt idx="0">
                  <c:v>55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8-4013-B2A0-B98DFA7E69D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Пользование по дням недели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639-4AAB-87C9-23C6F8357F4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39-4AAB-87C9-23C6F8357F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Sheet1!$L$231:$R$231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Sheet1!$L$230:$R$230</c:f>
              <c:numCache>
                <c:formatCode>General</c:formatCode>
                <c:ptCount val="7"/>
                <c:pt idx="0">
                  <c:v>79</c:v>
                </c:pt>
                <c:pt idx="1">
                  <c:v>62</c:v>
                </c:pt>
                <c:pt idx="2">
                  <c:v>67</c:v>
                </c:pt>
                <c:pt idx="3">
                  <c:v>63</c:v>
                </c:pt>
                <c:pt idx="4">
                  <c:v>53</c:v>
                </c:pt>
                <c:pt idx="5">
                  <c:v>71</c:v>
                </c:pt>
                <c:pt idx="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9-4AAB-87C9-23C6F8357F4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 дням недели для мужчин и женщин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Мужчины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Sheet1!$L$231:$R$231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Sheet1!$L$345:$R$345</c:f>
              <c:numCache>
                <c:formatCode>General</c:formatCode>
                <c:ptCount val="7"/>
                <c:pt idx="0">
                  <c:v>38</c:v>
                </c:pt>
                <c:pt idx="1">
                  <c:v>25</c:v>
                </c:pt>
                <c:pt idx="2">
                  <c:v>28</c:v>
                </c:pt>
                <c:pt idx="3">
                  <c:v>23</c:v>
                </c:pt>
                <c:pt idx="4">
                  <c:v>23</c:v>
                </c:pt>
                <c:pt idx="5">
                  <c:v>32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7-4F80-A65D-E8109FFC1D97}"/>
            </c:ext>
          </c:extLst>
        </c:ser>
        <c:ser>
          <c:idx val="1"/>
          <c:order val="1"/>
          <c:tx>
            <c:v>Женщины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Sheet1!$L$231:$R$231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Sheet1!$L$347:$R$347</c:f>
              <c:numCache>
                <c:formatCode>General</c:formatCode>
                <c:ptCount val="7"/>
                <c:pt idx="0">
                  <c:v>41</c:v>
                </c:pt>
                <c:pt idx="1">
                  <c:v>37</c:v>
                </c:pt>
                <c:pt idx="2">
                  <c:v>39</c:v>
                </c:pt>
                <c:pt idx="3">
                  <c:v>40</c:v>
                </c:pt>
                <c:pt idx="4">
                  <c:v>30</c:v>
                </c:pt>
                <c:pt idx="5">
                  <c:v>39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7-4F80-A65D-E8109FFC1D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25589823"/>
        <c:axId val="322186671"/>
        <c:axId val="0"/>
      </c:bar3DChart>
      <c:catAx>
        <c:axId val="32558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186671"/>
        <c:crosses val="autoZero"/>
        <c:auto val="1"/>
        <c:lblAlgn val="ctr"/>
        <c:lblOffset val="100"/>
        <c:noMultiLvlLbl val="0"/>
      </c:catAx>
      <c:valAx>
        <c:axId val="3221866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558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часов в день проводимое в приложении для мужчин и женщин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Sheet1!$U$116</c:f>
              <c:strCache>
                <c:ptCount val="1"/>
                <c:pt idx="0">
                  <c:v>Мужской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Sheet1!$T$117:$T$123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Sheet1!$U$117:$U$123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17</c:v>
                </c:pt>
                <c:pt idx="3">
                  <c:v>12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C-4777-87A1-D400B5BB4085}"/>
            </c:ext>
          </c:extLst>
        </c:ser>
        <c:ser>
          <c:idx val="1"/>
          <c:order val="1"/>
          <c:tx>
            <c:strRef>
              <c:f>Sheet1!$V$116</c:f>
              <c:strCache>
                <c:ptCount val="1"/>
                <c:pt idx="0">
                  <c:v>Женский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Sheet1!$T$117:$T$123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Sheet1!$V$117:$V$123</c:f>
              <c:numCache>
                <c:formatCode>General</c:formatCode>
                <c:ptCount val="7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15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C-4777-87A1-D400B5BB40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58887327"/>
        <c:axId val="658885247"/>
        <c:axId val="0"/>
      </c:bar3DChart>
      <c:catAx>
        <c:axId val="65888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885247"/>
        <c:crosses val="autoZero"/>
        <c:auto val="1"/>
        <c:lblAlgn val="ctr"/>
        <c:lblOffset val="100"/>
        <c:noMultiLvlLbl val="0"/>
      </c:catAx>
      <c:valAx>
        <c:axId val="6588852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888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Просматриваемый контент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BB-4442-9036-371CB4D4999D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8BB-4442-9036-371CB4D499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Sheet1!$Z$116:$AD$116</c:f>
              <c:strCache>
                <c:ptCount val="5"/>
                <c:pt idx="0">
                  <c:v>Образовательный</c:v>
                </c:pt>
                <c:pt idx="1">
                  <c:v>Развлекательный</c:v>
                </c:pt>
                <c:pt idx="2">
                  <c:v>Кулинарный</c:v>
                </c:pt>
                <c:pt idx="3">
                  <c:v>О жизни людей</c:v>
                </c:pt>
                <c:pt idx="4">
                  <c:v>Нежелательный</c:v>
                </c:pt>
              </c:strCache>
            </c:strRef>
          </c:cat>
          <c:val>
            <c:numRef>
              <c:f>Sheet1!$Z$231:$AD$231</c:f>
              <c:numCache>
                <c:formatCode>General</c:formatCode>
                <c:ptCount val="5"/>
                <c:pt idx="0">
                  <c:v>86</c:v>
                </c:pt>
                <c:pt idx="1">
                  <c:v>74</c:v>
                </c:pt>
                <c:pt idx="2">
                  <c:v>53</c:v>
                </c:pt>
                <c:pt idx="3">
                  <c:v>50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B-4442-9036-371CB4D4999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контента для</a:t>
            </a:r>
            <a:r>
              <a:rPr lang="ru-RU" baseline="0"/>
              <a:t> мужчин и женщин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Sheet1!$Y$230</c:f>
              <c:strCache>
                <c:ptCount val="1"/>
                <c:pt idx="0">
                  <c:v>Мужчины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Sheet1!$Z$116:$AD$116</c:f>
              <c:strCache>
                <c:ptCount val="5"/>
                <c:pt idx="0">
                  <c:v>Образовательный</c:v>
                </c:pt>
                <c:pt idx="1">
                  <c:v>Развлекательный</c:v>
                </c:pt>
                <c:pt idx="2">
                  <c:v>Кулинарный</c:v>
                </c:pt>
                <c:pt idx="3">
                  <c:v>О жизни людей</c:v>
                </c:pt>
                <c:pt idx="4">
                  <c:v>Нежелательный</c:v>
                </c:pt>
              </c:strCache>
            </c:strRef>
          </c:cat>
          <c:val>
            <c:numRef>
              <c:f>Sheet1!$Z$230:$AD$230</c:f>
              <c:numCache>
                <c:formatCode>General</c:formatCode>
                <c:ptCount val="5"/>
                <c:pt idx="0">
                  <c:v>40</c:v>
                </c:pt>
                <c:pt idx="1">
                  <c:v>36</c:v>
                </c:pt>
                <c:pt idx="2">
                  <c:v>22</c:v>
                </c:pt>
                <c:pt idx="3">
                  <c:v>23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1-4300-B027-9EABDB45DA3F}"/>
            </c:ext>
          </c:extLst>
        </c:ser>
        <c:ser>
          <c:idx val="1"/>
          <c:order val="1"/>
          <c:tx>
            <c:strRef>
              <c:f>Sheet1!$Y$232</c:f>
              <c:strCache>
                <c:ptCount val="1"/>
                <c:pt idx="0">
                  <c:v>Женщины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Sheet1!$Z$116:$AD$116</c:f>
              <c:strCache>
                <c:ptCount val="5"/>
                <c:pt idx="0">
                  <c:v>Образовательный</c:v>
                </c:pt>
                <c:pt idx="1">
                  <c:v>Развлекательный</c:v>
                </c:pt>
                <c:pt idx="2">
                  <c:v>Кулинарный</c:v>
                </c:pt>
                <c:pt idx="3">
                  <c:v>О жизни людей</c:v>
                </c:pt>
                <c:pt idx="4">
                  <c:v>Нежелательный</c:v>
                </c:pt>
              </c:strCache>
            </c:strRef>
          </c:cat>
          <c:val>
            <c:numRef>
              <c:f>Sheet1!$Z$232:$AD$232</c:f>
              <c:numCache>
                <c:formatCode>General</c:formatCode>
                <c:ptCount val="5"/>
                <c:pt idx="0">
                  <c:v>46</c:v>
                </c:pt>
                <c:pt idx="1">
                  <c:v>38</c:v>
                </c:pt>
                <c:pt idx="2">
                  <c:v>31</c:v>
                </c:pt>
                <c:pt idx="3">
                  <c:v>27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1-4300-B027-9EABDB45DA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59047071"/>
        <c:axId val="659050815"/>
        <c:axId val="0"/>
      </c:bar3DChart>
      <c:catAx>
        <c:axId val="6590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050815"/>
        <c:crosses val="autoZero"/>
        <c:auto val="1"/>
        <c:lblAlgn val="ctr"/>
        <c:lblOffset val="100"/>
        <c:noMultiLvlLbl val="0"/>
      </c:catAx>
      <c:valAx>
        <c:axId val="6590508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904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Оценка</a:t>
            </a:r>
            <a:r>
              <a:rPr lang="ru-RU" baseline="0"/>
              <a:t> времяпровождения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Sheet1!$AD$1:$AG$1</c:f>
              <c:strCache>
                <c:ptCount val="4"/>
                <c:pt idx="0">
                  <c:v>Полезным</c:v>
                </c:pt>
                <c:pt idx="1">
                  <c:v>Бесполезным</c:v>
                </c:pt>
                <c:pt idx="2">
                  <c:v>Нейтрально развлекательным</c:v>
                </c:pt>
                <c:pt idx="3">
                  <c:v>Крайне нежелательным</c:v>
                </c:pt>
              </c:strCache>
            </c:strRef>
          </c:cat>
          <c:val>
            <c:numRef>
              <c:f>Sheet1!$Y$6:$AB$6</c:f>
              <c:numCache>
                <c:formatCode>General</c:formatCode>
                <c:ptCount val="4"/>
                <c:pt idx="0">
                  <c:v>67</c:v>
                </c:pt>
                <c:pt idx="1">
                  <c:v>5</c:v>
                </c:pt>
                <c:pt idx="2">
                  <c:v>28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B4-4280-BA4A-09946859B69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 мужчинам и женщинам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Sheet1!$X$4</c:f>
              <c:strCache>
                <c:ptCount val="1"/>
                <c:pt idx="0">
                  <c:v>Мужчины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Sheet1!$Y$3:$AB$3</c:f>
              <c:strCache>
                <c:ptCount val="4"/>
                <c:pt idx="0">
                  <c:v>Полезным</c:v>
                </c:pt>
                <c:pt idx="1">
                  <c:v>Бесполезным</c:v>
                </c:pt>
                <c:pt idx="2">
                  <c:v>Нейтрально развлекательным</c:v>
                </c:pt>
                <c:pt idx="3">
                  <c:v>Крайне нежелательным</c:v>
                </c:pt>
              </c:strCache>
            </c:strRef>
          </c:cat>
          <c:val>
            <c:numRef>
              <c:f>Sheet1!$Y$4:$AB$4</c:f>
              <c:numCache>
                <c:formatCode>General</c:formatCode>
                <c:ptCount val="4"/>
                <c:pt idx="0">
                  <c:v>36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D-4188-8385-BE7F896B91D9}"/>
            </c:ext>
          </c:extLst>
        </c:ser>
        <c:ser>
          <c:idx val="1"/>
          <c:order val="1"/>
          <c:tx>
            <c:strRef>
              <c:f>Sheet1!$X$5</c:f>
              <c:strCache>
                <c:ptCount val="1"/>
                <c:pt idx="0">
                  <c:v>Женщины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Sheet1!$Y$3:$AB$3</c:f>
              <c:strCache>
                <c:ptCount val="4"/>
                <c:pt idx="0">
                  <c:v>Полезным</c:v>
                </c:pt>
                <c:pt idx="1">
                  <c:v>Бесполезным</c:v>
                </c:pt>
                <c:pt idx="2">
                  <c:v>Нейтрально развлекательным</c:v>
                </c:pt>
                <c:pt idx="3">
                  <c:v>Крайне нежелательным</c:v>
                </c:pt>
              </c:strCache>
            </c:strRef>
          </c:cat>
          <c:val>
            <c:numRef>
              <c:f>Sheet1!$Y$5:$AB$5</c:f>
              <c:numCache>
                <c:formatCode>General</c:formatCode>
                <c:ptCount val="4"/>
                <c:pt idx="0">
                  <c:v>31</c:v>
                </c:pt>
                <c:pt idx="1">
                  <c:v>1</c:v>
                </c:pt>
                <c:pt idx="2">
                  <c:v>19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D-4188-8385-BE7F896B91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06317951"/>
        <c:axId val="606314623"/>
        <c:axId val="659102831"/>
      </c:bar3DChart>
      <c:catAx>
        <c:axId val="6063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314623"/>
        <c:crosses val="autoZero"/>
        <c:auto val="1"/>
        <c:lblAlgn val="ctr"/>
        <c:lblOffset val="100"/>
        <c:noMultiLvlLbl val="0"/>
      </c:catAx>
      <c:valAx>
        <c:axId val="6063146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06317951"/>
        <c:crosses val="autoZero"/>
        <c:crossBetween val="between"/>
      </c:valAx>
      <c:serAx>
        <c:axId val="65910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314623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Количество часов в день</a:t>
            </a:r>
          </a:p>
        </cx:rich>
      </cx:tx>
    </cx:title>
    <cx:plotArea>
      <cx:plotAreaRegion>
        <cx:series layoutId="boxWhisker" uniqueId="{4DD6314F-0C44-4C0C-A9AC-7A12BE686CDF}">
          <cx:dataLabels>
            <cx:visibility seriesName="0" categoryName="0" value="1"/>
          </cx:dataLabels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116</xdr:row>
      <xdr:rowOff>100012</xdr:rowOff>
    </xdr:from>
    <xdr:to>
      <xdr:col>9</xdr:col>
      <xdr:colOff>571500</xdr:colOff>
      <xdr:row>130</xdr:row>
      <xdr:rowOff>176212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265044</xdr:colOff>
      <xdr:row>211</xdr:row>
      <xdr:rowOff>143703</xdr:rowOff>
    </xdr:from>
    <xdr:to>
      <xdr:col>10</xdr:col>
      <xdr:colOff>836544</xdr:colOff>
      <xdr:row>227</xdr:row>
      <xdr:rowOff>177040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188259</xdr:colOff>
      <xdr:row>229</xdr:row>
      <xdr:rowOff>57150</xdr:rowOff>
    </xdr:from>
    <xdr:to>
      <xdr:col>10</xdr:col>
      <xdr:colOff>590551</xdr:colOff>
      <xdr:row>246</xdr:row>
      <xdr:rowOff>5042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733425</xdr:colOff>
      <xdr:row>14</xdr:row>
      <xdr:rowOff>38100</xdr:rowOff>
    </xdr:from>
    <xdr:to>
      <xdr:col>12</xdr:col>
      <xdr:colOff>828675</xdr:colOff>
      <xdr:row>40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Диаграмма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18</xdr:col>
      <xdr:colOff>1200150</xdr:colOff>
      <xdr:row>123</xdr:row>
      <xdr:rowOff>109537</xdr:rowOff>
    </xdr:from>
    <xdr:to>
      <xdr:col>22</xdr:col>
      <xdr:colOff>438150</xdr:colOff>
      <xdr:row>137</xdr:row>
      <xdr:rowOff>185737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457200</xdr:colOff>
      <xdr:row>241</xdr:row>
      <xdr:rowOff>166687</xdr:rowOff>
    </xdr:from>
    <xdr:to>
      <xdr:col>23</xdr:col>
      <xdr:colOff>419100</xdr:colOff>
      <xdr:row>256</xdr:row>
      <xdr:rowOff>52387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819150</xdr:colOff>
      <xdr:row>145</xdr:row>
      <xdr:rowOff>33337</xdr:rowOff>
    </xdr:from>
    <xdr:to>
      <xdr:col>24</xdr:col>
      <xdr:colOff>171450</xdr:colOff>
      <xdr:row>159</xdr:row>
      <xdr:rowOff>109537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152400</xdr:colOff>
      <xdr:row>8</xdr:row>
      <xdr:rowOff>4762</xdr:rowOff>
    </xdr:from>
    <xdr:to>
      <xdr:col>37</xdr:col>
      <xdr:colOff>457200</xdr:colOff>
      <xdr:row>22</xdr:row>
      <xdr:rowOff>80962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352425</xdr:colOff>
      <xdr:row>11</xdr:row>
      <xdr:rowOff>71436</xdr:rowOff>
    </xdr:from>
    <xdr:to>
      <xdr:col>29</xdr:col>
      <xdr:colOff>57150</xdr:colOff>
      <xdr:row>33</xdr:row>
      <xdr:rowOff>133349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V115" totalsRowCount="1">
  <autoFilter ref="A1:V114"/>
  <sortState ref="A2:V114">
    <sortCondition ref="A1:A114"/>
  </sortState>
  <tableColumns count="22">
    <tableColumn id="1" name="ID" totalsRowFunction="custom" dataDxfId="41" totalsRowDxfId="19">
      <totalsRowFormula>COUNT(Table1[ID])</totalsRowFormula>
    </tableColumn>
    <tableColumn id="2" name="Время начала" dataDxfId="40" totalsRowDxfId="18"/>
    <tableColumn id="3" name="Время выполнения" dataDxfId="39" totalsRowDxfId="17"/>
    <tableColumn id="4" name="Почта" dataDxfId="38" totalsRowDxfId="16"/>
    <tableColumn id="5" name="Имя" dataDxfId="37" totalsRowDxfId="15"/>
    <tableColumn id="6" name="Сумма баллов" dataDxfId="36" totalsRowDxfId="14"/>
    <tableColumn id="7" name="Отзыв по тесту" dataDxfId="35" totalsRowDxfId="13"/>
    <tableColumn id="8" name="Выберите ваш пол:" totalsRowLabel="Мужской" dataDxfId="23"/>
    <tableColumn id="9" name="Баллы — Выберите ваш пол:" totalsRowLabel="Женский" dataDxfId="34"/>
    <tableColumn id="10" name="Отзыв — Выберите ваш пол:" dataDxfId="33" totalsRowDxfId="12"/>
    <tableColumn id="11" name="В какие дни недели вы пользуетесь социальной сетью &quot;ТикТок&quot;" dataDxfId="32" totalsRowDxfId="11"/>
    <tableColumn id="12" name="Баллы — В какие дни недели вы пользуетесь социальной сетью &quot;ТикТок&quot;" dataDxfId="31" totalsRowDxfId="10"/>
    <tableColumn id="13" name="Отзыв — В какие дни недели вы пользуетесь социальной сетью &quot;ТикТок&quot;" dataDxfId="22" totalsRowDxfId="9"/>
    <tableColumn id="14" name="Сколько часов в день в среднем вы тратите на просмотр роликов (речь идет о днях, когда вы в принципе смотрите &quot;ТикТок&quot;)?_x000a_Если вы смотрите ТикТок менее часа в день, то округлите ответ до 0 или 1, р..." dataDxfId="20" totalsRowDxfId="8"/>
    <tableColumn id="15" name="Баллы — Сколько часов в день в среднем вы тратите на просмотр роликов (речь идет о днях, когда вы в принципе смотрите &quot;ТикТок&quot;)?_x000a_Если вы смотрите ТикТок менее часа в день, то округлите ответ до 0 или 1, р..." dataDxfId="21" totalsRowDxfId="7"/>
    <tableColumn id="16" name="Отзыв — Сколько часов в день в среднем вы тратите на просмотр роликов (речь идет о днях, когда вы в принципе смотрите &quot;ТикТок&quot;)?_x000a_Если вы смотрите ТикТок менее часа в день, то округлите ответ до 0 или 1, р..." dataDxfId="30" totalsRowDxfId="6"/>
    <tableColumn id="17" name="Вопрос" dataDxfId="29" totalsRowDxfId="5"/>
    <tableColumn id="18" name="Баллы — Вопрос" dataDxfId="28" totalsRowDxfId="4"/>
    <tableColumn id="19" name="Отзыв — Вопрос" dataDxfId="27" totalsRowDxfId="3"/>
    <tableColumn id="20" name="Такое времяпровождение вы считаете:" dataDxfId="26" totalsRowDxfId="2"/>
    <tableColumn id="21" name="Баллы — Такое времяпровождение вы считаете:" dataDxfId="25" totalsRowDxfId="1"/>
    <tableColumn id="22" name="Отзыв — Такое времяпровождение вы считаете:" dataDxfId="2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0"/>
  <sheetViews>
    <sheetView tabSelected="1" topLeftCell="S1" zoomScaleNormal="100" workbookViewId="0">
      <selection activeCell="AB40" sqref="AB40"/>
    </sheetView>
  </sheetViews>
  <sheetFormatPr defaultRowHeight="15" x14ac:dyDescent="0.25"/>
  <cols>
    <col min="1" max="1" width="20" bestFit="1" customWidth="1"/>
    <col min="2" max="7" width="20" hidden="1" customWidth="1"/>
    <col min="8" max="13" width="20" bestFit="1" customWidth="1"/>
    <col min="14" max="14" width="20" style="6" bestFit="1" customWidth="1"/>
    <col min="15" max="22" width="20" bestFit="1" customWidth="1"/>
  </cols>
  <sheetData>
    <row r="1" spans="1:3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AD1" t="s">
        <v>52</v>
      </c>
      <c r="AE1" t="s">
        <v>39</v>
      </c>
      <c r="AF1" t="s">
        <v>168</v>
      </c>
      <c r="AG1" t="s">
        <v>169</v>
      </c>
    </row>
    <row r="2" spans="1:37" x14ac:dyDescent="0.25">
      <c r="A2">
        <v>1</v>
      </c>
      <c r="B2" s="1">
        <v>44458.8493171296</v>
      </c>
      <c r="C2" s="1">
        <v>44458.849641203698</v>
      </c>
      <c r="D2" s="4" t="s">
        <v>22</v>
      </c>
      <c r="E2" s="4"/>
      <c r="G2" s="4"/>
      <c r="H2" s="4" t="s">
        <v>23</v>
      </c>
      <c r="J2" s="4"/>
      <c r="K2" s="4" t="s">
        <v>24</v>
      </c>
      <c r="M2" s="4"/>
      <c r="N2" s="3">
        <v>0</v>
      </c>
      <c r="P2" s="4"/>
      <c r="Q2" s="4" t="s">
        <v>25</v>
      </c>
      <c r="S2" s="4"/>
      <c r="T2" s="4" t="s">
        <v>26</v>
      </c>
      <c r="V2" s="4"/>
      <c r="AC2">
        <v>1</v>
      </c>
      <c r="AD2" t="b">
        <f>AND(ISNUMBER(FIND(AD$1,$T2)),ISNUMBER(FIND("Мужской",$H2)))</f>
        <v>0</v>
      </c>
      <c r="AE2" t="b">
        <f t="shared" ref="AE2:AG17" si="0">AND(ISNUMBER(FIND(AE$1,$T2)),ISNUMBER(FIND("Мужской",$H2)))</f>
        <v>0</v>
      </c>
      <c r="AF2" t="b">
        <f t="shared" si="0"/>
        <v>0</v>
      </c>
      <c r="AG2" t="b">
        <f t="shared" si="0"/>
        <v>1</v>
      </c>
      <c r="AH2" t="b">
        <f>AND(ISNUMBER(FIND(AD$1,$T2)),ISNUMBER(FIND("Женский",$H2)))</f>
        <v>0</v>
      </c>
      <c r="AI2" t="b">
        <f t="shared" ref="AI2:AK2" si="1">AND(ISNUMBER(FIND(AE$1,$T2)),ISNUMBER(FIND("Женский",$H2)))</f>
        <v>0</v>
      </c>
      <c r="AJ2" t="b">
        <f t="shared" si="1"/>
        <v>0</v>
      </c>
      <c r="AK2" t="b">
        <f t="shared" si="1"/>
        <v>0</v>
      </c>
    </row>
    <row r="3" spans="1:37" x14ac:dyDescent="0.25">
      <c r="A3">
        <v>2</v>
      </c>
      <c r="B3" s="1">
        <v>44458.849432870396</v>
      </c>
      <c r="C3" s="1">
        <v>44458.849953703699</v>
      </c>
      <c r="D3" s="4" t="s">
        <v>22</v>
      </c>
      <c r="E3" s="4"/>
      <c r="G3" s="4"/>
      <c r="H3" s="4" t="s">
        <v>27</v>
      </c>
      <c r="J3" s="4"/>
      <c r="K3" s="4" t="s">
        <v>28</v>
      </c>
      <c r="M3" s="4"/>
      <c r="N3" s="3">
        <v>4</v>
      </c>
      <c r="P3" s="4"/>
      <c r="Q3" s="4" t="s">
        <v>29</v>
      </c>
      <c r="S3" s="4"/>
      <c r="T3" s="4" t="s">
        <v>30</v>
      </c>
      <c r="V3" s="4"/>
      <c r="Y3" t="s">
        <v>52</v>
      </c>
      <c r="Z3" t="s">
        <v>39</v>
      </c>
      <c r="AA3" t="s">
        <v>168</v>
      </c>
      <c r="AB3" t="s">
        <v>169</v>
      </c>
      <c r="AC3">
        <v>2</v>
      </c>
      <c r="AD3" t="b">
        <f t="shared" ref="AD3:AG18" si="2">AND(ISNUMBER(FIND(AD$1,$T3)),ISNUMBER(FIND("Мужской",$H3)))</f>
        <v>0</v>
      </c>
      <c r="AE3" t="b">
        <f t="shared" si="0"/>
        <v>0</v>
      </c>
      <c r="AF3" t="b">
        <f t="shared" si="0"/>
        <v>0</v>
      </c>
      <c r="AG3" t="b">
        <f t="shared" si="0"/>
        <v>0</v>
      </c>
      <c r="AH3" t="b">
        <f>AND(ISNUMBER(FIND(AD$1,$T3)),ISNUMBER(FIND("Женский",$H3)))</f>
        <v>0</v>
      </c>
      <c r="AI3" t="b">
        <f t="shared" ref="AI3:AI4" si="3">AND(ISNUMBER(FIND(AE$1,$T3)),ISNUMBER(FIND("Женский",$H3)))</f>
        <v>0</v>
      </c>
      <c r="AJ3" t="b">
        <f t="shared" ref="AJ3:AJ4" si="4">AND(ISNUMBER(FIND(AF$1,$T3)),ISNUMBER(FIND("Женский",$H3)))</f>
        <v>1</v>
      </c>
      <c r="AK3" t="b">
        <f t="shared" ref="AK3:AK4" si="5">AND(ISNUMBER(FIND(AG$1,$T3)),ISNUMBER(FIND("Женский",$H3)))</f>
        <v>0</v>
      </c>
    </row>
    <row r="4" spans="1:37" x14ac:dyDescent="0.25">
      <c r="A4">
        <v>3</v>
      </c>
      <c r="B4" s="1">
        <v>44458.850115740701</v>
      </c>
      <c r="C4" s="1">
        <v>44458.850590277798</v>
      </c>
      <c r="D4" s="4" t="s">
        <v>22</v>
      </c>
      <c r="E4" s="4"/>
      <c r="G4" s="4"/>
      <c r="H4" s="4" t="s">
        <v>23</v>
      </c>
      <c r="J4" s="4"/>
      <c r="K4" s="4" t="s">
        <v>31</v>
      </c>
      <c r="M4" s="4"/>
      <c r="N4" s="3">
        <v>1</v>
      </c>
      <c r="P4" s="4"/>
      <c r="Q4" s="4" t="s">
        <v>32</v>
      </c>
      <c r="S4" s="4"/>
      <c r="T4" s="4" t="s">
        <v>30</v>
      </c>
      <c r="V4" s="4"/>
      <c r="X4" t="s">
        <v>166</v>
      </c>
      <c r="Y4">
        <f>COUNTIF(AD2:AD114,"ИСТИНА")</f>
        <v>36</v>
      </c>
      <c r="Z4">
        <f t="shared" ref="Z4:AB4" si="6">COUNTIF(AE2:AE114,"ИСТИНА")</f>
        <v>4</v>
      </c>
      <c r="AA4">
        <f t="shared" si="6"/>
        <v>9</v>
      </c>
      <c r="AB4">
        <f t="shared" si="6"/>
        <v>6</v>
      </c>
      <c r="AC4">
        <f>SUM(Y4:AB4)</f>
        <v>55</v>
      </c>
      <c r="AD4" t="b">
        <f t="shared" si="2"/>
        <v>0</v>
      </c>
      <c r="AE4" t="b">
        <f t="shared" si="0"/>
        <v>0</v>
      </c>
      <c r="AF4" t="b">
        <f t="shared" si="0"/>
        <v>1</v>
      </c>
      <c r="AG4" t="b">
        <f t="shared" si="0"/>
        <v>0</v>
      </c>
      <c r="AH4" t="b">
        <f t="shared" ref="AH4:AH67" si="7">AND(ISNUMBER(FIND(AD$1,$T4)),ISNUMBER(FIND("Женский",$H4)))</f>
        <v>0</v>
      </c>
      <c r="AI4" t="b">
        <f t="shared" si="3"/>
        <v>0</v>
      </c>
      <c r="AJ4" t="b">
        <f t="shared" si="4"/>
        <v>0</v>
      </c>
      <c r="AK4" t="b">
        <f t="shared" si="5"/>
        <v>0</v>
      </c>
    </row>
    <row r="5" spans="1:37" x14ac:dyDescent="0.25">
      <c r="A5">
        <v>4</v>
      </c>
      <c r="B5" s="1">
        <v>44458.850416666697</v>
      </c>
      <c r="C5" s="1">
        <v>44458.851226851897</v>
      </c>
      <c r="D5" s="4" t="s">
        <v>22</v>
      </c>
      <c r="E5" s="4"/>
      <c r="G5" s="4"/>
      <c r="H5" s="4" t="s">
        <v>27</v>
      </c>
      <c r="J5" s="4"/>
      <c r="K5" s="4" t="s">
        <v>33</v>
      </c>
      <c r="M5" s="4"/>
      <c r="N5" s="3">
        <v>1</v>
      </c>
      <c r="P5" s="4"/>
      <c r="Q5" s="4" t="s">
        <v>34</v>
      </c>
      <c r="S5" s="4"/>
      <c r="T5" s="4" t="s">
        <v>30</v>
      </c>
      <c r="V5" s="4"/>
      <c r="X5" t="s">
        <v>167</v>
      </c>
      <c r="Y5">
        <f>COUNTIF(AH2:AH114,"ИСТИНА")</f>
        <v>31</v>
      </c>
      <c r="Z5">
        <f t="shared" ref="Z5:AB5" si="8">COUNTIF(AI2:AI114,"ИСТИНА")</f>
        <v>1</v>
      </c>
      <c r="AA5">
        <f t="shared" si="8"/>
        <v>19</v>
      </c>
      <c r="AB5">
        <f t="shared" si="8"/>
        <v>7</v>
      </c>
      <c r="AC5">
        <f>SUM(Y5:AB5)</f>
        <v>58</v>
      </c>
      <c r="AD5" t="b">
        <f t="shared" si="2"/>
        <v>0</v>
      </c>
      <c r="AE5" t="b">
        <f t="shared" si="0"/>
        <v>0</v>
      </c>
      <c r="AF5" t="b">
        <f t="shared" si="0"/>
        <v>0</v>
      </c>
      <c r="AG5" t="b">
        <f t="shared" si="0"/>
        <v>0</v>
      </c>
      <c r="AH5" t="b">
        <f t="shared" si="7"/>
        <v>0</v>
      </c>
      <c r="AI5" t="b">
        <f t="shared" ref="AI5:AI68" si="9">AND(ISNUMBER(FIND(AE$1,$T5)),ISNUMBER(FIND("Женский",$H5)))</f>
        <v>0</v>
      </c>
      <c r="AJ5" t="b">
        <f t="shared" ref="AJ5:AJ68" si="10">AND(ISNUMBER(FIND(AF$1,$T5)),ISNUMBER(FIND("Женский",$H5)))</f>
        <v>1</v>
      </c>
      <c r="AK5" t="b">
        <f t="shared" ref="AK5:AK68" si="11">AND(ISNUMBER(FIND(AG$1,$T5)),ISNUMBER(FIND("Женский",$H5)))</f>
        <v>0</v>
      </c>
    </row>
    <row r="6" spans="1:37" x14ac:dyDescent="0.25">
      <c r="A6">
        <v>5</v>
      </c>
      <c r="B6" s="1">
        <v>44458.851840277799</v>
      </c>
      <c r="C6" s="1">
        <v>44458.852314814802</v>
      </c>
      <c r="D6" s="4" t="s">
        <v>22</v>
      </c>
      <c r="E6" s="4"/>
      <c r="G6" s="4"/>
      <c r="H6" s="4" t="s">
        <v>27</v>
      </c>
      <c r="J6" s="4"/>
      <c r="K6" s="4" t="s">
        <v>24</v>
      </c>
      <c r="M6" s="4"/>
      <c r="N6" s="3">
        <v>0</v>
      </c>
      <c r="P6" s="4"/>
      <c r="Q6" s="4" t="s">
        <v>35</v>
      </c>
      <c r="S6" s="4"/>
      <c r="T6" s="4" t="s">
        <v>30</v>
      </c>
      <c r="V6" s="4"/>
      <c r="Y6">
        <f>SUM(Y4:Y5)</f>
        <v>67</v>
      </c>
      <c r="Z6">
        <f t="shared" ref="Z6:AC6" si="12">SUM(Z4:Z5)</f>
        <v>5</v>
      </c>
      <c r="AA6">
        <f t="shared" si="12"/>
        <v>28</v>
      </c>
      <c r="AB6">
        <f t="shared" si="12"/>
        <v>13</v>
      </c>
      <c r="AC6">
        <f t="shared" si="12"/>
        <v>113</v>
      </c>
      <c r="AD6" t="b">
        <f t="shared" si="2"/>
        <v>0</v>
      </c>
      <c r="AE6" t="b">
        <f t="shared" si="0"/>
        <v>0</v>
      </c>
      <c r="AF6" t="b">
        <f t="shared" si="0"/>
        <v>0</v>
      </c>
      <c r="AG6" t="b">
        <f t="shared" si="0"/>
        <v>0</v>
      </c>
      <c r="AH6" t="b">
        <f t="shared" si="7"/>
        <v>0</v>
      </c>
      <c r="AI6" t="b">
        <f t="shared" si="9"/>
        <v>0</v>
      </c>
      <c r="AJ6" t="b">
        <f t="shared" si="10"/>
        <v>1</v>
      </c>
      <c r="AK6" t="b">
        <f t="shared" si="11"/>
        <v>0</v>
      </c>
    </row>
    <row r="7" spans="1:37" x14ac:dyDescent="0.25">
      <c r="A7">
        <v>6</v>
      </c>
      <c r="B7" s="1">
        <v>44458.854050925896</v>
      </c>
      <c r="C7" s="1">
        <v>44458.854467592602</v>
      </c>
      <c r="D7" s="4" t="s">
        <v>22</v>
      </c>
      <c r="E7" s="4"/>
      <c r="G7" s="4"/>
      <c r="H7" s="4" t="s">
        <v>27</v>
      </c>
      <c r="J7" s="4"/>
      <c r="K7" s="4" t="s">
        <v>31</v>
      </c>
      <c r="M7" s="4"/>
      <c r="N7" s="3">
        <v>3</v>
      </c>
      <c r="P7" s="4"/>
      <c r="Q7" s="4" t="s">
        <v>36</v>
      </c>
      <c r="S7" s="4"/>
      <c r="T7" s="4" t="s">
        <v>30</v>
      </c>
      <c r="V7" s="4"/>
      <c r="AC7">
        <v>6</v>
      </c>
      <c r="AD7" t="b">
        <f t="shared" si="2"/>
        <v>0</v>
      </c>
      <c r="AE7" t="b">
        <f t="shared" si="0"/>
        <v>0</v>
      </c>
      <c r="AF7" t="b">
        <f t="shared" si="0"/>
        <v>0</v>
      </c>
      <c r="AG7" t="b">
        <f t="shared" si="0"/>
        <v>0</v>
      </c>
      <c r="AH7" t="b">
        <f t="shared" si="7"/>
        <v>0</v>
      </c>
      <c r="AI7" t="b">
        <f t="shared" si="9"/>
        <v>0</v>
      </c>
      <c r="AJ7" t="b">
        <f t="shared" si="10"/>
        <v>1</v>
      </c>
      <c r="AK7" t="b">
        <f t="shared" si="11"/>
        <v>0</v>
      </c>
    </row>
    <row r="8" spans="1:37" x14ac:dyDescent="0.25">
      <c r="A8">
        <v>7</v>
      </c>
      <c r="B8" s="1">
        <v>44458.855671296304</v>
      </c>
      <c r="C8" s="1">
        <v>44458.855914351901</v>
      </c>
      <c r="D8" s="4" t="s">
        <v>22</v>
      </c>
      <c r="E8" s="4"/>
      <c r="G8" s="4"/>
      <c r="H8" s="4" t="s">
        <v>23</v>
      </c>
      <c r="J8" s="4"/>
      <c r="K8" s="4" t="s">
        <v>24</v>
      </c>
      <c r="M8" s="4"/>
      <c r="N8" s="3">
        <v>0</v>
      </c>
      <c r="P8" s="4"/>
      <c r="Q8" s="4" t="s">
        <v>37</v>
      </c>
      <c r="S8" s="4"/>
      <c r="T8" s="4" t="s">
        <v>26</v>
      </c>
      <c r="V8" s="4"/>
      <c r="AC8">
        <v>7</v>
      </c>
      <c r="AD8" t="b">
        <f t="shared" si="2"/>
        <v>0</v>
      </c>
      <c r="AE8" t="b">
        <f t="shared" si="0"/>
        <v>0</v>
      </c>
      <c r="AF8" t="b">
        <f t="shared" si="0"/>
        <v>0</v>
      </c>
      <c r="AG8" t="b">
        <f t="shared" si="0"/>
        <v>1</v>
      </c>
      <c r="AH8" t="b">
        <f t="shared" si="7"/>
        <v>0</v>
      </c>
      <c r="AI8" t="b">
        <f t="shared" si="9"/>
        <v>0</v>
      </c>
      <c r="AJ8" t="b">
        <f t="shared" si="10"/>
        <v>0</v>
      </c>
      <c r="AK8" t="b">
        <f t="shared" si="11"/>
        <v>0</v>
      </c>
    </row>
    <row r="9" spans="1:37" x14ac:dyDescent="0.25">
      <c r="A9">
        <v>8</v>
      </c>
      <c r="B9" s="1">
        <v>44458.855682870402</v>
      </c>
      <c r="C9" s="1">
        <v>44458.856388888897</v>
      </c>
      <c r="D9" s="4" t="s">
        <v>22</v>
      </c>
      <c r="E9" s="4"/>
      <c r="G9" s="4"/>
      <c r="H9" s="4" t="s">
        <v>23</v>
      </c>
      <c r="J9" s="4"/>
      <c r="K9" s="4" t="s">
        <v>38</v>
      </c>
      <c r="M9" s="4"/>
      <c r="N9" s="3">
        <v>1</v>
      </c>
      <c r="P9" s="4"/>
      <c r="Q9" s="4" t="s">
        <v>35</v>
      </c>
      <c r="S9" s="4"/>
      <c r="T9" s="4" t="s">
        <v>39</v>
      </c>
      <c r="V9" s="4"/>
      <c r="AC9">
        <v>8</v>
      </c>
      <c r="AD9" t="b">
        <f t="shared" si="2"/>
        <v>0</v>
      </c>
      <c r="AE9" t="b">
        <f t="shared" si="0"/>
        <v>1</v>
      </c>
      <c r="AF9" t="b">
        <f t="shared" si="0"/>
        <v>0</v>
      </c>
      <c r="AG9" t="b">
        <f t="shared" si="0"/>
        <v>0</v>
      </c>
      <c r="AH9" t="b">
        <f t="shared" si="7"/>
        <v>0</v>
      </c>
      <c r="AI9" t="b">
        <f t="shared" si="9"/>
        <v>0</v>
      </c>
      <c r="AJ9" t="b">
        <f t="shared" si="10"/>
        <v>0</v>
      </c>
      <c r="AK9" t="b">
        <f t="shared" si="11"/>
        <v>0</v>
      </c>
    </row>
    <row r="10" spans="1:37" x14ac:dyDescent="0.25">
      <c r="A10">
        <v>9</v>
      </c>
      <c r="B10" s="1">
        <v>44458.860567129603</v>
      </c>
      <c r="C10" s="1">
        <v>44458.861215277801</v>
      </c>
      <c r="D10" s="4" t="s">
        <v>22</v>
      </c>
      <c r="E10" s="4"/>
      <c r="G10" s="4"/>
      <c r="H10" s="4" t="s">
        <v>27</v>
      </c>
      <c r="J10" s="4"/>
      <c r="K10" s="4" t="s">
        <v>31</v>
      </c>
      <c r="M10" s="4"/>
      <c r="N10" s="3">
        <v>2</v>
      </c>
      <c r="P10" s="4"/>
      <c r="Q10" s="4" t="s">
        <v>40</v>
      </c>
      <c r="S10" s="4"/>
      <c r="T10" s="4" t="s">
        <v>30</v>
      </c>
      <c r="V10" s="4"/>
      <c r="AC10">
        <v>9</v>
      </c>
      <c r="AD10" t="b">
        <f t="shared" si="2"/>
        <v>0</v>
      </c>
      <c r="AE10" t="b">
        <f t="shared" si="0"/>
        <v>0</v>
      </c>
      <c r="AF10" t="b">
        <f t="shared" si="0"/>
        <v>0</v>
      </c>
      <c r="AG10" t="b">
        <f t="shared" si="0"/>
        <v>0</v>
      </c>
      <c r="AH10" t="b">
        <f t="shared" si="7"/>
        <v>0</v>
      </c>
      <c r="AI10" t="b">
        <f t="shared" si="9"/>
        <v>0</v>
      </c>
      <c r="AJ10" t="b">
        <f t="shared" si="10"/>
        <v>1</v>
      </c>
      <c r="AK10" t="b">
        <f t="shared" si="11"/>
        <v>0</v>
      </c>
    </row>
    <row r="11" spans="1:37" x14ac:dyDescent="0.25">
      <c r="A11">
        <v>10</v>
      </c>
      <c r="B11" s="1">
        <v>44458.863946759302</v>
      </c>
      <c r="C11" s="1">
        <v>44458.864907407398</v>
      </c>
      <c r="D11" s="4" t="s">
        <v>22</v>
      </c>
      <c r="E11" s="4"/>
      <c r="G11" s="4"/>
      <c r="H11" s="4" t="s">
        <v>27</v>
      </c>
      <c r="J11" s="4"/>
      <c r="K11" s="4" t="s">
        <v>31</v>
      </c>
      <c r="M11" s="4"/>
      <c r="N11" s="3">
        <v>1</v>
      </c>
      <c r="P11" s="4"/>
      <c r="Q11" s="4" t="s">
        <v>41</v>
      </c>
      <c r="S11" s="4"/>
      <c r="T11" s="4" t="s">
        <v>30</v>
      </c>
      <c r="V11" s="4"/>
      <c r="AC11">
        <v>10</v>
      </c>
      <c r="AD11" t="b">
        <f t="shared" si="2"/>
        <v>0</v>
      </c>
      <c r="AE11" t="b">
        <f t="shared" si="0"/>
        <v>0</v>
      </c>
      <c r="AF11" t="b">
        <f t="shared" si="0"/>
        <v>0</v>
      </c>
      <c r="AG11" t="b">
        <f t="shared" si="0"/>
        <v>0</v>
      </c>
      <c r="AH11" t="b">
        <f t="shared" si="7"/>
        <v>0</v>
      </c>
      <c r="AI11" t="b">
        <f t="shared" si="9"/>
        <v>0</v>
      </c>
      <c r="AJ11" t="b">
        <f t="shared" si="10"/>
        <v>1</v>
      </c>
      <c r="AK11" t="b">
        <f t="shared" si="11"/>
        <v>0</v>
      </c>
    </row>
    <row r="12" spans="1:37" x14ac:dyDescent="0.25">
      <c r="A12">
        <v>11</v>
      </c>
      <c r="B12" s="1">
        <v>44458.8664699074</v>
      </c>
      <c r="C12" s="1">
        <v>44458.866956018501</v>
      </c>
      <c r="D12" s="4" t="s">
        <v>22</v>
      </c>
      <c r="E12" s="4"/>
      <c r="G12" s="4"/>
      <c r="H12" s="4" t="s">
        <v>23</v>
      </c>
      <c r="J12" s="4"/>
      <c r="K12" s="4" t="s">
        <v>28</v>
      </c>
      <c r="M12" s="4"/>
      <c r="N12" s="3">
        <v>0</v>
      </c>
      <c r="P12" s="4"/>
      <c r="Q12" s="4" t="s">
        <v>42</v>
      </c>
      <c r="S12" s="4"/>
      <c r="T12" s="4" t="s">
        <v>30</v>
      </c>
      <c r="V12" s="4"/>
      <c r="AC12">
        <v>11</v>
      </c>
      <c r="AD12" t="b">
        <f t="shared" si="2"/>
        <v>0</v>
      </c>
      <c r="AE12" t="b">
        <f t="shared" si="0"/>
        <v>0</v>
      </c>
      <c r="AF12" t="b">
        <f t="shared" si="0"/>
        <v>1</v>
      </c>
      <c r="AG12" t="b">
        <f t="shared" si="0"/>
        <v>0</v>
      </c>
      <c r="AH12" t="b">
        <f t="shared" si="7"/>
        <v>0</v>
      </c>
      <c r="AI12" t="b">
        <f t="shared" si="9"/>
        <v>0</v>
      </c>
      <c r="AJ12" t="b">
        <f t="shared" si="10"/>
        <v>0</v>
      </c>
      <c r="AK12" t="b">
        <f t="shared" si="11"/>
        <v>0</v>
      </c>
    </row>
    <row r="13" spans="1:37" x14ac:dyDescent="0.25">
      <c r="A13">
        <v>12</v>
      </c>
      <c r="B13" s="1">
        <v>44458.866435185198</v>
      </c>
      <c r="C13" s="1">
        <v>44458.866979166698</v>
      </c>
      <c r="D13" s="4" t="s">
        <v>22</v>
      </c>
      <c r="E13" s="4"/>
      <c r="G13" s="4"/>
      <c r="H13" s="4" t="s">
        <v>27</v>
      </c>
      <c r="J13" s="4"/>
      <c r="K13" s="4" t="s">
        <v>31</v>
      </c>
      <c r="M13" s="4"/>
      <c r="N13" s="3">
        <v>6</v>
      </c>
      <c r="P13" s="4"/>
      <c r="Q13" s="4" t="s">
        <v>43</v>
      </c>
      <c r="S13" s="4"/>
      <c r="T13" s="4" t="s">
        <v>30</v>
      </c>
      <c r="V13" s="4"/>
      <c r="AC13">
        <v>12</v>
      </c>
      <c r="AD13" t="b">
        <f t="shared" si="2"/>
        <v>0</v>
      </c>
      <c r="AE13" t="b">
        <f t="shared" si="0"/>
        <v>0</v>
      </c>
      <c r="AF13" t="b">
        <f t="shared" si="0"/>
        <v>0</v>
      </c>
      <c r="AG13" t="b">
        <f t="shared" si="0"/>
        <v>0</v>
      </c>
      <c r="AH13" t="b">
        <f t="shared" si="7"/>
        <v>0</v>
      </c>
      <c r="AI13" t="b">
        <f t="shared" si="9"/>
        <v>0</v>
      </c>
      <c r="AJ13" t="b">
        <f t="shared" si="10"/>
        <v>1</v>
      </c>
      <c r="AK13" t="b">
        <f t="shared" si="11"/>
        <v>0</v>
      </c>
    </row>
    <row r="14" spans="1:37" x14ac:dyDescent="0.25">
      <c r="A14">
        <v>13</v>
      </c>
      <c r="B14" s="1">
        <v>44458.869363425903</v>
      </c>
      <c r="C14" s="1">
        <v>44458.870277777802</v>
      </c>
      <c r="D14" s="4" t="s">
        <v>22</v>
      </c>
      <c r="E14" s="4"/>
      <c r="G14" s="4"/>
      <c r="H14" s="4" t="s">
        <v>27</v>
      </c>
      <c r="J14" s="4"/>
      <c r="K14" s="4" t="s">
        <v>44</v>
      </c>
      <c r="M14" s="4"/>
      <c r="N14" s="3">
        <v>1</v>
      </c>
      <c r="P14" s="4"/>
      <c r="Q14" s="4" t="s">
        <v>45</v>
      </c>
      <c r="S14" s="4"/>
      <c r="T14" s="4" t="s">
        <v>30</v>
      </c>
      <c r="V14" s="4"/>
      <c r="AC14">
        <v>13</v>
      </c>
      <c r="AD14" t="b">
        <f t="shared" si="2"/>
        <v>0</v>
      </c>
      <c r="AE14" t="b">
        <f t="shared" si="0"/>
        <v>0</v>
      </c>
      <c r="AF14" t="b">
        <f t="shared" si="0"/>
        <v>0</v>
      </c>
      <c r="AG14" t="b">
        <f t="shared" si="0"/>
        <v>0</v>
      </c>
      <c r="AH14" t="b">
        <f t="shared" si="7"/>
        <v>0</v>
      </c>
      <c r="AI14" t="b">
        <f t="shared" si="9"/>
        <v>0</v>
      </c>
      <c r="AJ14" t="b">
        <f t="shared" si="10"/>
        <v>1</v>
      </c>
      <c r="AK14" t="b">
        <f t="shared" si="11"/>
        <v>0</v>
      </c>
    </row>
    <row r="15" spans="1:37" x14ac:dyDescent="0.25">
      <c r="A15">
        <v>15</v>
      </c>
      <c r="B15" s="1">
        <v>44458.8694328704</v>
      </c>
      <c r="C15" s="1">
        <v>44458.871238425898</v>
      </c>
      <c r="D15" s="4" t="s">
        <v>22</v>
      </c>
      <c r="E15" s="4"/>
      <c r="G15" s="4"/>
      <c r="H15" s="4" t="s">
        <v>27</v>
      </c>
      <c r="J15" s="4"/>
      <c r="K15" s="4" t="s">
        <v>31</v>
      </c>
      <c r="M15" s="4"/>
      <c r="N15" s="3">
        <v>5</v>
      </c>
      <c r="P15" s="4"/>
      <c r="Q15" s="4" t="s">
        <v>47</v>
      </c>
      <c r="S15" s="4"/>
      <c r="T15" s="4" t="s">
        <v>30</v>
      </c>
      <c r="V15" s="4"/>
      <c r="AC15">
        <v>14</v>
      </c>
      <c r="AD15" t="b">
        <f t="shared" si="2"/>
        <v>0</v>
      </c>
      <c r="AE15" t="b">
        <f t="shared" si="0"/>
        <v>0</v>
      </c>
      <c r="AF15" t="b">
        <f t="shared" si="0"/>
        <v>0</v>
      </c>
      <c r="AG15" t="b">
        <f t="shared" si="0"/>
        <v>0</v>
      </c>
      <c r="AH15" t="b">
        <f t="shared" si="7"/>
        <v>0</v>
      </c>
      <c r="AI15" t="b">
        <f t="shared" si="9"/>
        <v>0</v>
      </c>
      <c r="AJ15" t="b">
        <f t="shared" si="10"/>
        <v>1</v>
      </c>
      <c r="AK15" t="b">
        <f t="shared" si="11"/>
        <v>0</v>
      </c>
    </row>
    <row r="16" spans="1:37" x14ac:dyDescent="0.25">
      <c r="A16">
        <v>16</v>
      </c>
      <c r="B16" s="1">
        <v>44458.871701388904</v>
      </c>
      <c r="C16" s="1">
        <v>44458.871967592597</v>
      </c>
      <c r="D16" s="4" t="s">
        <v>22</v>
      </c>
      <c r="E16" s="4"/>
      <c r="G16" s="4"/>
      <c r="H16" s="4" t="s">
        <v>27</v>
      </c>
      <c r="J16" s="4"/>
      <c r="K16" s="4" t="s">
        <v>48</v>
      </c>
      <c r="M16" s="4"/>
      <c r="N16" s="3">
        <v>3</v>
      </c>
      <c r="P16" s="4"/>
      <c r="Q16" s="4" t="s">
        <v>42</v>
      </c>
      <c r="S16" s="4"/>
      <c r="T16" s="4" t="s">
        <v>30</v>
      </c>
      <c r="V16" s="4"/>
      <c r="AC16">
        <v>15</v>
      </c>
      <c r="AD16" t="b">
        <f t="shared" si="2"/>
        <v>0</v>
      </c>
      <c r="AE16" t="b">
        <f t="shared" si="0"/>
        <v>0</v>
      </c>
      <c r="AF16" t="b">
        <f t="shared" si="0"/>
        <v>0</v>
      </c>
      <c r="AG16" t="b">
        <f t="shared" si="0"/>
        <v>0</v>
      </c>
      <c r="AH16" t="b">
        <f t="shared" si="7"/>
        <v>0</v>
      </c>
      <c r="AI16" t="b">
        <f t="shared" si="9"/>
        <v>0</v>
      </c>
      <c r="AJ16" t="b">
        <f t="shared" si="10"/>
        <v>1</v>
      </c>
      <c r="AK16" t="b">
        <f t="shared" si="11"/>
        <v>0</v>
      </c>
    </row>
    <row r="17" spans="1:37" x14ac:dyDescent="0.25">
      <c r="A17">
        <v>17</v>
      </c>
      <c r="B17" s="1">
        <v>44458.8770717593</v>
      </c>
      <c r="C17" s="1">
        <v>44458.877893518496</v>
      </c>
      <c r="D17" s="4" t="s">
        <v>22</v>
      </c>
      <c r="E17" s="4"/>
      <c r="G17" s="4"/>
      <c r="H17" s="4" t="s">
        <v>23</v>
      </c>
      <c r="J17" s="4"/>
      <c r="K17" s="4" t="s">
        <v>33</v>
      </c>
      <c r="M17" s="4"/>
      <c r="N17" s="3">
        <v>3</v>
      </c>
      <c r="P17" s="4"/>
      <c r="Q17" s="4" t="s">
        <v>40</v>
      </c>
      <c r="S17" s="4"/>
      <c r="T17" s="4" t="s">
        <v>30</v>
      </c>
      <c r="V17" s="4"/>
      <c r="AC17">
        <v>16</v>
      </c>
      <c r="AD17" t="b">
        <f t="shared" si="2"/>
        <v>0</v>
      </c>
      <c r="AE17" t="b">
        <f t="shared" si="0"/>
        <v>0</v>
      </c>
      <c r="AF17" t="b">
        <f t="shared" si="0"/>
        <v>1</v>
      </c>
      <c r="AG17" t="b">
        <f t="shared" si="0"/>
        <v>0</v>
      </c>
      <c r="AH17" t="b">
        <f t="shared" si="7"/>
        <v>0</v>
      </c>
      <c r="AI17" t="b">
        <f t="shared" si="9"/>
        <v>0</v>
      </c>
      <c r="AJ17" t="b">
        <f t="shared" si="10"/>
        <v>0</v>
      </c>
      <c r="AK17" t="b">
        <f t="shared" si="11"/>
        <v>0</v>
      </c>
    </row>
    <row r="18" spans="1:37" x14ac:dyDescent="0.25">
      <c r="A18">
        <v>18</v>
      </c>
      <c r="B18" s="1">
        <v>44458.876504629603</v>
      </c>
      <c r="C18" s="1">
        <v>44458.877905092602</v>
      </c>
      <c r="D18" s="4" t="s">
        <v>22</v>
      </c>
      <c r="E18" s="4"/>
      <c r="G18" s="4"/>
      <c r="H18" s="4" t="s">
        <v>23</v>
      </c>
      <c r="J18" s="4"/>
      <c r="K18" s="4" t="s">
        <v>49</v>
      </c>
      <c r="M18" s="4"/>
      <c r="N18" s="3">
        <v>1</v>
      </c>
      <c r="P18" s="4"/>
      <c r="Q18" s="4" t="s">
        <v>40</v>
      </c>
      <c r="S18" s="4"/>
      <c r="T18" s="4" t="s">
        <v>30</v>
      </c>
      <c r="V18" s="4"/>
      <c r="AC18">
        <v>17</v>
      </c>
      <c r="AD18" t="b">
        <f t="shared" si="2"/>
        <v>0</v>
      </c>
      <c r="AE18" t="b">
        <f t="shared" si="2"/>
        <v>0</v>
      </c>
      <c r="AF18" t="b">
        <f t="shared" si="2"/>
        <v>1</v>
      </c>
      <c r="AG18" t="b">
        <f t="shared" si="2"/>
        <v>0</v>
      </c>
      <c r="AH18" t="b">
        <f t="shared" si="7"/>
        <v>0</v>
      </c>
      <c r="AI18" t="b">
        <f t="shared" si="9"/>
        <v>0</v>
      </c>
      <c r="AJ18" t="b">
        <f t="shared" si="10"/>
        <v>0</v>
      </c>
      <c r="AK18" t="b">
        <f t="shared" si="11"/>
        <v>0</v>
      </c>
    </row>
    <row r="19" spans="1:37" x14ac:dyDescent="0.25">
      <c r="A19">
        <v>19</v>
      </c>
      <c r="B19" s="1">
        <v>44458.8824537037</v>
      </c>
      <c r="C19" s="1">
        <v>44458.882662037002</v>
      </c>
      <c r="D19" s="4" t="s">
        <v>22</v>
      </c>
      <c r="E19" s="4"/>
      <c r="G19" s="4"/>
      <c r="H19" s="4" t="s">
        <v>27</v>
      </c>
      <c r="J19" s="4"/>
      <c r="K19" s="4" t="s">
        <v>50</v>
      </c>
      <c r="M19" s="4"/>
      <c r="N19" s="3">
        <v>3</v>
      </c>
      <c r="P19" s="4"/>
      <c r="Q19" s="4" t="s">
        <v>51</v>
      </c>
      <c r="S19" s="4"/>
      <c r="T19" s="4" t="s">
        <v>52</v>
      </c>
      <c r="V19" s="4"/>
      <c r="AC19">
        <v>18</v>
      </c>
      <c r="AD19" t="b">
        <f t="shared" ref="AD19:AG82" si="13">AND(ISNUMBER(FIND(AD$1,$T19)),ISNUMBER(FIND("Мужской",$H19)))</f>
        <v>0</v>
      </c>
      <c r="AE19" t="b">
        <f t="shared" si="13"/>
        <v>0</v>
      </c>
      <c r="AF19" t="b">
        <f t="shared" si="13"/>
        <v>0</v>
      </c>
      <c r="AG19" t="b">
        <f t="shared" si="13"/>
        <v>0</v>
      </c>
      <c r="AH19" t="b">
        <f t="shared" si="7"/>
        <v>1</v>
      </c>
      <c r="AI19" t="b">
        <f t="shared" si="9"/>
        <v>0</v>
      </c>
      <c r="AJ19" t="b">
        <f t="shared" si="10"/>
        <v>0</v>
      </c>
      <c r="AK19" t="b">
        <f t="shared" si="11"/>
        <v>0</v>
      </c>
    </row>
    <row r="20" spans="1:37" x14ac:dyDescent="0.25">
      <c r="A20">
        <v>22</v>
      </c>
      <c r="B20" s="1">
        <v>44458.882824074099</v>
      </c>
      <c r="C20" s="1">
        <v>44458.882916666698</v>
      </c>
      <c r="D20" s="4" t="s">
        <v>22</v>
      </c>
      <c r="E20" s="4"/>
      <c r="G20" s="4"/>
      <c r="H20" s="4" t="s">
        <v>27</v>
      </c>
      <c r="J20" s="4"/>
      <c r="K20" s="4" t="s">
        <v>53</v>
      </c>
      <c r="M20" s="4"/>
      <c r="N20" s="3">
        <v>1</v>
      </c>
      <c r="P20" s="4"/>
      <c r="Q20" s="4" t="s">
        <v>54</v>
      </c>
      <c r="S20" s="4"/>
      <c r="T20" s="4" t="s">
        <v>26</v>
      </c>
      <c r="V20" s="4"/>
      <c r="AC20">
        <v>19</v>
      </c>
      <c r="AD20" t="b">
        <f t="shared" si="13"/>
        <v>0</v>
      </c>
      <c r="AE20" t="b">
        <f t="shared" si="13"/>
        <v>0</v>
      </c>
      <c r="AF20" t="b">
        <f t="shared" si="13"/>
        <v>0</v>
      </c>
      <c r="AG20" t="b">
        <f t="shared" si="13"/>
        <v>0</v>
      </c>
      <c r="AH20" t="b">
        <f t="shared" si="7"/>
        <v>0</v>
      </c>
      <c r="AI20" t="b">
        <f t="shared" si="9"/>
        <v>0</v>
      </c>
      <c r="AJ20" t="b">
        <f t="shared" si="10"/>
        <v>0</v>
      </c>
      <c r="AK20" t="b">
        <f t="shared" si="11"/>
        <v>1</v>
      </c>
    </row>
    <row r="21" spans="1:37" x14ac:dyDescent="0.25">
      <c r="A21">
        <v>23</v>
      </c>
      <c r="B21" s="1">
        <v>44458.8828587963</v>
      </c>
      <c r="C21" s="1">
        <v>44458.883043981499</v>
      </c>
      <c r="D21" s="4" t="s">
        <v>22</v>
      </c>
      <c r="E21" s="4"/>
      <c r="G21" s="4"/>
      <c r="H21" s="4" t="s">
        <v>23</v>
      </c>
      <c r="J21" s="4"/>
      <c r="K21" s="4" t="s">
        <v>55</v>
      </c>
      <c r="M21" s="4"/>
      <c r="N21" s="3">
        <v>2</v>
      </c>
      <c r="P21" s="4"/>
      <c r="Q21" s="4" t="s">
        <v>46</v>
      </c>
      <c r="S21" s="4"/>
      <c r="T21" s="4" t="s">
        <v>30</v>
      </c>
      <c r="V21" s="4"/>
      <c r="AC21">
        <v>20</v>
      </c>
      <c r="AD21" t="b">
        <f t="shared" si="13"/>
        <v>0</v>
      </c>
      <c r="AE21" t="b">
        <f t="shared" si="13"/>
        <v>0</v>
      </c>
      <c r="AF21" t="b">
        <f t="shared" si="13"/>
        <v>1</v>
      </c>
      <c r="AG21" t="b">
        <f t="shared" si="13"/>
        <v>0</v>
      </c>
      <c r="AH21" t="b">
        <f t="shared" si="7"/>
        <v>0</v>
      </c>
      <c r="AI21" t="b">
        <f t="shared" si="9"/>
        <v>0</v>
      </c>
      <c r="AJ21" t="b">
        <f t="shared" si="10"/>
        <v>0</v>
      </c>
      <c r="AK21" t="b">
        <f t="shared" si="11"/>
        <v>0</v>
      </c>
    </row>
    <row r="22" spans="1:37" x14ac:dyDescent="0.25">
      <c r="A22">
        <v>24</v>
      </c>
      <c r="B22" s="1">
        <v>44458.882974537002</v>
      </c>
      <c r="C22" s="1">
        <v>44458.883090277799</v>
      </c>
      <c r="D22" s="4" t="s">
        <v>22</v>
      </c>
      <c r="E22" s="4"/>
      <c r="G22" s="4"/>
      <c r="H22" s="4" t="s">
        <v>27</v>
      </c>
      <c r="J22" s="4"/>
      <c r="K22" s="4" t="s">
        <v>56</v>
      </c>
      <c r="M22" s="4"/>
      <c r="N22" s="3">
        <v>5</v>
      </c>
      <c r="P22" s="4"/>
      <c r="Q22" s="4" t="s">
        <v>57</v>
      </c>
      <c r="S22" s="4"/>
      <c r="T22" s="4" t="s">
        <v>26</v>
      </c>
      <c r="V22" s="4"/>
      <c r="AC22">
        <v>21</v>
      </c>
      <c r="AD22" t="b">
        <f t="shared" si="13"/>
        <v>0</v>
      </c>
      <c r="AE22" t="b">
        <f t="shared" si="13"/>
        <v>0</v>
      </c>
      <c r="AF22" t="b">
        <f t="shared" si="13"/>
        <v>0</v>
      </c>
      <c r="AG22" t="b">
        <f t="shared" si="13"/>
        <v>0</v>
      </c>
      <c r="AH22" t="b">
        <f t="shared" si="7"/>
        <v>0</v>
      </c>
      <c r="AI22" t="b">
        <f t="shared" si="9"/>
        <v>0</v>
      </c>
      <c r="AJ22" t="b">
        <f t="shared" si="10"/>
        <v>0</v>
      </c>
      <c r="AK22" t="b">
        <f t="shared" si="11"/>
        <v>1</v>
      </c>
    </row>
    <row r="23" spans="1:37" x14ac:dyDescent="0.25">
      <c r="A23">
        <v>25</v>
      </c>
      <c r="B23" s="1">
        <v>44458.883148148103</v>
      </c>
      <c r="C23" s="1">
        <v>44458.8832638889</v>
      </c>
      <c r="D23" s="4" t="s">
        <v>22</v>
      </c>
      <c r="E23" s="4"/>
      <c r="G23" s="4"/>
      <c r="H23" s="4" t="s">
        <v>23</v>
      </c>
      <c r="J23" s="4"/>
      <c r="K23" s="4" t="s">
        <v>58</v>
      </c>
      <c r="M23" s="4"/>
      <c r="N23" s="3">
        <v>4</v>
      </c>
      <c r="P23" s="4"/>
      <c r="Q23" s="4" t="s">
        <v>59</v>
      </c>
      <c r="S23" s="4"/>
      <c r="T23" s="4" t="s">
        <v>52</v>
      </c>
      <c r="V23" s="4"/>
      <c r="AC23">
        <v>22</v>
      </c>
      <c r="AD23" t="b">
        <f t="shared" si="13"/>
        <v>1</v>
      </c>
      <c r="AE23" t="b">
        <f t="shared" si="13"/>
        <v>0</v>
      </c>
      <c r="AF23" t="b">
        <f t="shared" si="13"/>
        <v>0</v>
      </c>
      <c r="AG23" t="b">
        <f t="shared" si="13"/>
        <v>0</v>
      </c>
      <c r="AH23" t="b">
        <f t="shared" si="7"/>
        <v>0</v>
      </c>
      <c r="AI23" t="b">
        <f t="shared" si="9"/>
        <v>0</v>
      </c>
      <c r="AJ23" t="b">
        <f t="shared" si="10"/>
        <v>0</v>
      </c>
      <c r="AK23" t="b">
        <f t="shared" si="11"/>
        <v>0</v>
      </c>
    </row>
    <row r="24" spans="1:37" x14ac:dyDescent="0.25">
      <c r="A24">
        <v>30</v>
      </c>
      <c r="B24" s="1">
        <v>44458.8837152778</v>
      </c>
      <c r="C24" s="1">
        <v>44458.883912037003</v>
      </c>
      <c r="D24" s="4" t="s">
        <v>22</v>
      </c>
      <c r="E24" s="4"/>
      <c r="G24" s="4"/>
      <c r="H24" s="4" t="s">
        <v>27</v>
      </c>
      <c r="J24" s="4"/>
      <c r="K24" s="4" t="s">
        <v>31</v>
      </c>
      <c r="M24" s="4"/>
      <c r="N24" s="3">
        <v>2</v>
      </c>
      <c r="P24" s="4"/>
      <c r="Q24" s="4" t="s">
        <v>40</v>
      </c>
      <c r="S24" s="4"/>
      <c r="T24" s="4" t="s">
        <v>52</v>
      </c>
      <c r="V24" s="4"/>
      <c r="AC24">
        <v>23</v>
      </c>
      <c r="AD24" t="b">
        <f t="shared" si="13"/>
        <v>0</v>
      </c>
      <c r="AE24" t="b">
        <f t="shared" si="13"/>
        <v>0</v>
      </c>
      <c r="AF24" t="b">
        <f t="shared" si="13"/>
        <v>0</v>
      </c>
      <c r="AG24" t="b">
        <f t="shared" si="13"/>
        <v>0</v>
      </c>
      <c r="AH24" t="b">
        <f t="shared" si="7"/>
        <v>1</v>
      </c>
      <c r="AI24" t="b">
        <f t="shared" si="9"/>
        <v>0</v>
      </c>
      <c r="AJ24" t="b">
        <f t="shared" si="10"/>
        <v>0</v>
      </c>
      <c r="AK24" t="b">
        <f t="shared" si="11"/>
        <v>0</v>
      </c>
    </row>
    <row r="25" spans="1:37" x14ac:dyDescent="0.25">
      <c r="A25">
        <v>32</v>
      </c>
      <c r="B25" s="1">
        <v>44458.883993055599</v>
      </c>
      <c r="C25" s="1">
        <v>44458.884108796301</v>
      </c>
      <c r="D25" s="4" t="s">
        <v>22</v>
      </c>
      <c r="E25" s="4"/>
      <c r="G25" s="4"/>
      <c r="H25" s="4" t="s">
        <v>23</v>
      </c>
      <c r="J25" s="4"/>
      <c r="K25" s="4" t="s">
        <v>63</v>
      </c>
      <c r="M25" s="4"/>
      <c r="N25" s="3">
        <v>3</v>
      </c>
      <c r="P25" s="4"/>
      <c r="Q25" s="4" t="s">
        <v>64</v>
      </c>
      <c r="S25" s="4"/>
      <c r="T25" s="4" t="s">
        <v>52</v>
      </c>
      <c r="V25" s="4"/>
      <c r="AC25">
        <v>24</v>
      </c>
      <c r="AD25" t="b">
        <f t="shared" si="13"/>
        <v>1</v>
      </c>
      <c r="AE25" t="b">
        <f t="shared" si="13"/>
        <v>0</v>
      </c>
      <c r="AF25" t="b">
        <f t="shared" si="13"/>
        <v>0</v>
      </c>
      <c r="AG25" t="b">
        <f t="shared" si="13"/>
        <v>0</v>
      </c>
      <c r="AH25" t="b">
        <f t="shared" si="7"/>
        <v>0</v>
      </c>
      <c r="AI25" t="b">
        <f t="shared" si="9"/>
        <v>0</v>
      </c>
      <c r="AJ25" t="b">
        <f t="shared" si="10"/>
        <v>0</v>
      </c>
      <c r="AK25" t="b">
        <f t="shared" si="11"/>
        <v>0</v>
      </c>
    </row>
    <row r="26" spans="1:37" x14ac:dyDescent="0.25">
      <c r="A26">
        <v>33</v>
      </c>
      <c r="B26" s="1">
        <v>44458.884131944404</v>
      </c>
      <c r="C26" s="1">
        <v>44458.884224537003</v>
      </c>
      <c r="D26" s="4" t="s">
        <v>22</v>
      </c>
      <c r="E26" s="4"/>
      <c r="G26" s="4"/>
      <c r="H26" s="4" t="s">
        <v>23</v>
      </c>
      <c r="J26" s="4"/>
      <c r="K26" s="4" t="s">
        <v>65</v>
      </c>
      <c r="M26" s="4"/>
      <c r="N26" s="3">
        <v>3</v>
      </c>
      <c r="P26" s="4"/>
      <c r="Q26" s="4" t="s">
        <v>66</v>
      </c>
      <c r="S26" s="4"/>
      <c r="T26" s="4" t="s">
        <v>39</v>
      </c>
      <c r="V26" s="4"/>
      <c r="AC26">
        <v>25</v>
      </c>
      <c r="AD26" t="b">
        <f t="shared" si="13"/>
        <v>0</v>
      </c>
      <c r="AE26" t="b">
        <f t="shared" si="13"/>
        <v>1</v>
      </c>
      <c r="AF26" t="b">
        <f t="shared" si="13"/>
        <v>0</v>
      </c>
      <c r="AG26" t="b">
        <f t="shared" si="13"/>
        <v>0</v>
      </c>
      <c r="AH26" t="b">
        <f t="shared" si="7"/>
        <v>0</v>
      </c>
      <c r="AI26" t="b">
        <f t="shared" si="9"/>
        <v>0</v>
      </c>
      <c r="AJ26" t="b">
        <f t="shared" si="10"/>
        <v>0</v>
      </c>
      <c r="AK26" t="b">
        <f t="shared" si="11"/>
        <v>0</v>
      </c>
    </row>
    <row r="27" spans="1:37" x14ac:dyDescent="0.25">
      <c r="A27">
        <v>34</v>
      </c>
      <c r="B27" s="1">
        <v>44458.884270833303</v>
      </c>
      <c r="C27" s="1">
        <v>44458.884375000001</v>
      </c>
      <c r="D27" s="4" t="s">
        <v>22</v>
      </c>
      <c r="E27" s="4"/>
      <c r="G27" s="4"/>
      <c r="H27" s="4" t="s">
        <v>27</v>
      </c>
      <c r="J27" s="4"/>
      <c r="K27" s="4" t="s">
        <v>67</v>
      </c>
      <c r="M27" s="4"/>
      <c r="N27" s="3">
        <v>3</v>
      </c>
      <c r="P27" s="4"/>
      <c r="Q27" s="4" t="s">
        <v>51</v>
      </c>
      <c r="S27" s="4"/>
      <c r="T27" s="4" t="s">
        <v>26</v>
      </c>
      <c r="V27" s="4"/>
      <c r="AC27">
        <v>26</v>
      </c>
      <c r="AD27" t="b">
        <f t="shared" si="13"/>
        <v>0</v>
      </c>
      <c r="AE27" t="b">
        <f t="shared" si="13"/>
        <v>0</v>
      </c>
      <c r="AF27" t="b">
        <f t="shared" si="13"/>
        <v>0</v>
      </c>
      <c r="AG27" t="b">
        <f t="shared" si="13"/>
        <v>0</v>
      </c>
      <c r="AH27" t="b">
        <f t="shared" si="7"/>
        <v>0</v>
      </c>
      <c r="AI27" t="b">
        <f t="shared" si="9"/>
        <v>0</v>
      </c>
      <c r="AJ27" t="b">
        <f t="shared" si="10"/>
        <v>0</v>
      </c>
      <c r="AK27" t="b">
        <f t="shared" si="11"/>
        <v>1</v>
      </c>
    </row>
    <row r="28" spans="1:37" x14ac:dyDescent="0.25">
      <c r="A28">
        <v>35</v>
      </c>
      <c r="B28" s="1">
        <v>44458.884398148097</v>
      </c>
      <c r="C28" s="1">
        <v>44458.884513888901</v>
      </c>
      <c r="D28" s="4" t="s">
        <v>22</v>
      </c>
      <c r="E28" s="4"/>
      <c r="G28" s="4"/>
      <c r="H28" s="4" t="s">
        <v>27</v>
      </c>
      <c r="J28" s="4"/>
      <c r="K28" s="4" t="s">
        <v>68</v>
      </c>
      <c r="M28" s="4"/>
      <c r="N28" s="3">
        <v>1</v>
      </c>
      <c r="P28" s="4"/>
      <c r="Q28" s="4" t="s">
        <v>54</v>
      </c>
      <c r="S28" s="4"/>
      <c r="T28" s="4" t="s">
        <v>52</v>
      </c>
      <c r="V28" s="4"/>
      <c r="AC28">
        <v>27</v>
      </c>
      <c r="AD28" t="b">
        <f t="shared" si="13"/>
        <v>0</v>
      </c>
      <c r="AE28" t="b">
        <f t="shared" si="13"/>
        <v>0</v>
      </c>
      <c r="AF28" t="b">
        <f t="shared" si="13"/>
        <v>0</v>
      </c>
      <c r="AG28" t="b">
        <f t="shared" si="13"/>
        <v>0</v>
      </c>
      <c r="AH28" t="b">
        <f t="shared" si="7"/>
        <v>1</v>
      </c>
      <c r="AI28" t="b">
        <f t="shared" si="9"/>
        <v>0</v>
      </c>
      <c r="AJ28" t="b">
        <f t="shared" si="10"/>
        <v>0</v>
      </c>
      <c r="AK28" t="b">
        <f t="shared" si="11"/>
        <v>0</v>
      </c>
    </row>
    <row r="29" spans="1:37" x14ac:dyDescent="0.25">
      <c r="A29">
        <v>36</v>
      </c>
      <c r="B29" s="1">
        <v>44458.883969907401</v>
      </c>
      <c r="C29" s="1">
        <v>44458.884560185201</v>
      </c>
      <c r="D29" s="4" t="s">
        <v>22</v>
      </c>
      <c r="E29" s="4"/>
      <c r="G29" s="4"/>
      <c r="H29" s="4" t="s">
        <v>27</v>
      </c>
      <c r="J29" s="4"/>
      <c r="K29" s="4" t="s">
        <v>69</v>
      </c>
      <c r="M29" s="4"/>
      <c r="N29" s="3">
        <v>2</v>
      </c>
      <c r="P29" s="4"/>
      <c r="Q29" s="4" t="s">
        <v>40</v>
      </c>
      <c r="S29" s="4"/>
      <c r="T29" s="4" t="s">
        <v>30</v>
      </c>
      <c r="V29" s="4"/>
      <c r="AC29">
        <v>28</v>
      </c>
      <c r="AD29" t="b">
        <f t="shared" si="13"/>
        <v>0</v>
      </c>
      <c r="AE29" t="b">
        <f t="shared" si="13"/>
        <v>0</v>
      </c>
      <c r="AF29" t="b">
        <f t="shared" si="13"/>
        <v>0</v>
      </c>
      <c r="AG29" t="b">
        <f t="shared" si="13"/>
        <v>0</v>
      </c>
      <c r="AH29" t="b">
        <f t="shared" si="7"/>
        <v>0</v>
      </c>
      <c r="AI29" t="b">
        <f t="shared" si="9"/>
        <v>0</v>
      </c>
      <c r="AJ29" t="b">
        <f t="shared" si="10"/>
        <v>1</v>
      </c>
      <c r="AK29" t="b">
        <f t="shared" si="11"/>
        <v>0</v>
      </c>
    </row>
    <row r="30" spans="1:37" x14ac:dyDescent="0.25">
      <c r="A30">
        <v>37</v>
      </c>
      <c r="B30" s="1">
        <v>44458.884525463</v>
      </c>
      <c r="C30" s="1">
        <v>44458.884618055599</v>
      </c>
      <c r="D30" s="4" t="s">
        <v>22</v>
      </c>
      <c r="E30" s="4"/>
      <c r="G30" s="4"/>
      <c r="H30" s="4" t="s">
        <v>23</v>
      </c>
      <c r="J30" s="4"/>
      <c r="K30" s="4" t="s">
        <v>70</v>
      </c>
      <c r="M30" s="4"/>
      <c r="N30" s="3">
        <v>5</v>
      </c>
      <c r="P30" s="4"/>
      <c r="Q30" s="4" t="s">
        <v>45</v>
      </c>
      <c r="S30" s="4"/>
      <c r="T30" s="4" t="s">
        <v>30</v>
      </c>
      <c r="V30" s="4"/>
      <c r="AC30">
        <v>29</v>
      </c>
      <c r="AD30" t="b">
        <f t="shared" si="13"/>
        <v>0</v>
      </c>
      <c r="AE30" t="b">
        <f t="shared" si="13"/>
        <v>0</v>
      </c>
      <c r="AF30" t="b">
        <f t="shared" si="13"/>
        <v>1</v>
      </c>
      <c r="AG30" t="b">
        <f t="shared" si="13"/>
        <v>0</v>
      </c>
      <c r="AH30" t="b">
        <f t="shared" si="7"/>
        <v>0</v>
      </c>
      <c r="AI30" t="b">
        <f t="shared" si="9"/>
        <v>0</v>
      </c>
      <c r="AJ30" t="b">
        <f t="shared" si="10"/>
        <v>0</v>
      </c>
      <c r="AK30" t="b">
        <f t="shared" si="11"/>
        <v>0</v>
      </c>
    </row>
    <row r="31" spans="1:37" x14ac:dyDescent="0.25">
      <c r="A31">
        <v>38</v>
      </c>
      <c r="B31" s="1">
        <v>44458.884629629603</v>
      </c>
      <c r="C31" s="1">
        <v>44458.884733796302</v>
      </c>
      <c r="D31" s="4" t="s">
        <v>22</v>
      </c>
      <c r="E31" s="4"/>
      <c r="G31" s="4"/>
      <c r="H31" s="4" t="s">
        <v>27</v>
      </c>
      <c r="J31" s="4"/>
      <c r="K31" s="4" t="s">
        <v>71</v>
      </c>
      <c r="M31" s="4"/>
      <c r="N31" s="3">
        <v>3</v>
      </c>
      <c r="P31" s="4"/>
      <c r="Q31" s="4" t="s">
        <v>45</v>
      </c>
      <c r="S31" s="4"/>
      <c r="T31" s="4" t="s">
        <v>52</v>
      </c>
      <c r="V31" s="4"/>
      <c r="AC31">
        <v>30</v>
      </c>
      <c r="AD31" t="b">
        <f t="shared" si="13"/>
        <v>0</v>
      </c>
      <c r="AE31" t="b">
        <f t="shared" si="13"/>
        <v>0</v>
      </c>
      <c r="AF31" t="b">
        <f t="shared" si="13"/>
        <v>0</v>
      </c>
      <c r="AG31" t="b">
        <f t="shared" si="13"/>
        <v>0</v>
      </c>
      <c r="AH31" t="b">
        <f t="shared" si="7"/>
        <v>1</v>
      </c>
      <c r="AI31" t="b">
        <f t="shared" si="9"/>
        <v>0</v>
      </c>
      <c r="AJ31" t="b">
        <f t="shared" si="10"/>
        <v>0</v>
      </c>
      <c r="AK31" t="b">
        <f t="shared" si="11"/>
        <v>0</v>
      </c>
    </row>
    <row r="32" spans="1:37" x14ac:dyDescent="0.25">
      <c r="A32">
        <v>39</v>
      </c>
      <c r="B32" s="1">
        <v>44458.884641203702</v>
      </c>
      <c r="C32" s="1">
        <v>44458.884837963</v>
      </c>
      <c r="D32" s="4" t="s">
        <v>22</v>
      </c>
      <c r="E32" s="4"/>
      <c r="G32" s="4"/>
      <c r="H32" s="4" t="s">
        <v>23</v>
      </c>
      <c r="J32" s="4"/>
      <c r="K32" s="4" t="s">
        <v>72</v>
      </c>
      <c r="M32" s="4"/>
      <c r="N32" s="3">
        <v>1</v>
      </c>
      <c r="P32" s="4"/>
      <c r="Q32" s="4" t="s">
        <v>32</v>
      </c>
      <c r="S32" s="4"/>
      <c r="T32" s="4" t="s">
        <v>39</v>
      </c>
      <c r="V32" s="4"/>
      <c r="AC32">
        <v>31</v>
      </c>
      <c r="AD32" t="b">
        <f t="shared" si="13"/>
        <v>0</v>
      </c>
      <c r="AE32" t="b">
        <f t="shared" si="13"/>
        <v>1</v>
      </c>
      <c r="AF32" t="b">
        <f t="shared" si="13"/>
        <v>0</v>
      </c>
      <c r="AG32" t="b">
        <f t="shared" si="13"/>
        <v>0</v>
      </c>
      <c r="AH32" t="b">
        <f t="shared" si="7"/>
        <v>0</v>
      </c>
      <c r="AI32" t="b">
        <f t="shared" si="9"/>
        <v>0</v>
      </c>
      <c r="AJ32" t="b">
        <f t="shared" si="10"/>
        <v>0</v>
      </c>
      <c r="AK32" t="b">
        <f t="shared" si="11"/>
        <v>0</v>
      </c>
    </row>
    <row r="33" spans="1:37" x14ac:dyDescent="0.25">
      <c r="A33">
        <v>40</v>
      </c>
      <c r="B33" s="1">
        <v>44458.8847453704</v>
      </c>
      <c r="C33" s="1">
        <v>44458.884861111103</v>
      </c>
      <c r="D33" s="4" t="s">
        <v>22</v>
      </c>
      <c r="E33" s="4"/>
      <c r="G33" s="4"/>
      <c r="H33" s="4" t="s">
        <v>27</v>
      </c>
      <c r="J33" s="4"/>
      <c r="K33" s="4" t="s">
        <v>73</v>
      </c>
      <c r="M33" s="4"/>
      <c r="N33" s="3">
        <v>4</v>
      </c>
      <c r="P33" s="4"/>
      <c r="Q33" s="4" t="s">
        <v>61</v>
      </c>
      <c r="S33" s="4"/>
      <c r="T33" s="4" t="s">
        <v>52</v>
      </c>
      <c r="V33" s="4"/>
      <c r="AC33">
        <v>32</v>
      </c>
      <c r="AD33" t="b">
        <f t="shared" si="13"/>
        <v>0</v>
      </c>
      <c r="AE33" t="b">
        <f t="shared" si="13"/>
        <v>0</v>
      </c>
      <c r="AF33" t="b">
        <f t="shared" si="13"/>
        <v>0</v>
      </c>
      <c r="AG33" t="b">
        <f t="shared" si="13"/>
        <v>0</v>
      </c>
      <c r="AH33" t="b">
        <f t="shared" si="7"/>
        <v>1</v>
      </c>
      <c r="AI33" t="b">
        <f t="shared" si="9"/>
        <v>0</v>
      </c>
      <c r="AJ33" t="b">
        <f t="shared" si="10"/>
        <v>0</v>
      </c>
      <c r="AK33" t="b">
        <f t="shared" si="11"/>
        <v>0</v>
      </c>
    </row>
    <row r="34" spans="1:37" x14ac:dyDescent="0.25">
      <c r="A34">
        <v>41</v>
      </c>
      <c r="B34" s="1">
        <v>44458.884872685201</v>
      </c>
      <c r="C34" s="1">
        <v>44458.884976851798</v>
      </c>
      <c r="D34" s="4" t="s">
        <v>22</v>
      </c>
      <c r="E34" s="4"/>
      <c r="G34" s="4"/>
      <c r="H34" s="4" t="s">
        <v>27</v>
      </c>
      <c r="J34" s="4"/>
      <c r="K34" s="4" t="s">
        <v>74</v>
      </c>
      <c r="M34" s="4"/>
      <c r="N34" s="3">
        <v>4</v>
      </c>
      <c r="P34" s="4"/>
      <c r="Q34" s="4" t="s">
        <v>75</v>
      </c>
      <c r="S34" s="4"/>
      <c r="T34" s="4" t="s">
        <v>30</v>
      </c>
      <c r="V34" s="4"/>
      <c r="AC34">
        <v>33</v>
      </c>
      <c r="AD34" t="b">
        <f t="shared" si="13"/>
        <v>0</v>
      </c>
      <c r="AE34" t="b">
        <f t="shared" si="13"/>
        <v>0</v>
      </c>
      <c r="AF34" t="b">
        <f t="shared" si="13"/>
        <v>0</v>
      </c>
      <c r="AG34" t="b">
        <f t="shared" si="13"/>
        <v>0</v>
      </c>
      <c r="AH34" t="b">
        <f t="shared" si="7"/>
        <v>0</v>
      </c>
      <c r="AI34" t="b">
        <f t="shared" si="9"/>
        <v>0</v>
      </c>
      <c r="AJ34" t="b">
        <f t="shared" si="10"/>
        <v>1</v>
      </c>
      <c r="AK34" t="b">
        <f t="shared" si="11"/>
        <v>0</v>
      </c>
    </row>
    <row r="35" spans="1:37" x14ac:dyDescent="0.25">
      <c r="A35">
        <v>42</v>
      </c>
      <c r="B35" s="1">
        <v>44458.884988425903</v>
      </c>
      <c r="C35" s="1">
        <v>44458.885081018503</v>
      </c>
      <c r="D35" s="4" t="s">
        <v>22</v>
      </c>
      <c r="E35" s="4"/>
      <c r="G35" s="4"/>
      <c r="H35" s="4" t="s">
        <v>27</v>
      </c>
      <c r="J35" s="4"/>
      <c r="K35" s="4" t="s">
        <v>76</v>
      </c>
      <c r="M35" s="4"/>
      <c r="N35" s="3">
        <v>2</v>
      </c>
      <c r="P35" s="4"/>
      <c r="Q35" s="4" t="s">
        <v>77</v>
      </c>
      <c r="S35" s="4"/>
      <c r="T35" s="4" t="s">
        <v>52</v>
      </c>
      <c r="V35" s="4"/>
      <c r="AC35">
        <v>34</v>
      </c>
      <c r="AD35" t="b">
        <f t="shared" si="13"/>
        <v>0</v>
      </c>
      <c r="AE35" t="b">
        <f t="shared" si="13"/>
        <v>0</v>
      </c>
      <c r="AF35" t="b">
        <f t="shared" si="13"/>
        <v>0</v>
      </c>
      <c r="AG35" t="b">
        <f t="shared" si="13"/>
        <v>0</v>
      </c>
      <c r="AH35" t="b">
        <f t="shared" si="7"/>
        <v>1</v>
      </c>
      <c r="AI35" t="b">
        <f t="shared" si="9"/>
        <v>0</v>
      </c>
      <c r="AJ35" t="b">
        <f t="shared" si="10"/>
        <v>0</v>
      </c>
      <c r="AK35" t="b">
        <f t="shared" si="11"/>
        <v>0</v>
      </c>
    </row>
    <row r="36" spans="1:37" x14ac:dyDescent="0.25">
      <c r="A36">
        <v>43</v>
      </c>
      <c r="B36" s="1">
        <v>44458.884942129604</v>
      </c>
      <c r="C36" s="1">
        <v>44458.885115740697</v>
      </c>
      <c r="D36" s="4" t="s">
        <v>22</v>
      </c>
      <c r="E36" s="4"/>
      <c r="G36" s="4"/>
      <c r="H36" s="4" t="s">
        <v>23</v>
      </c>
      <c r="J36" s="4"/>
      <c r="K36" s="4" t="s">
        <v>78</v>
      </c>
      <c r="M36" s="4"/>
      <c r="N36" s="3">
        <v>3</v>
      </c>
      <c r="P36" s="4"/>
      <c r="Q36" s="4" t="s">
        <v>40</v>
      </c>
      <c r="S36" s="4"/>
      <c r="T36" s="4" t="s">
        <v>30</v>
      </c>
      <c r="V36" s="4"/>
      <c r="AC36">
        <v>35</v>
      </c>
      <c r="AD36" t="b">
        <f t="shared" si="13"/>
        <v>0</v>
      </c>
      <c r="AE36" t="b">
        <f t="shared" si="13"/>
        <v>0</v>
      </c>
      <c r="AF36" t="b">
        <f t="shared" si="13"/>
        <v>1</v>
      </c>
      <c r="AG36" t="b">
        <f t="shared" si="13"/>
        <v>0</v>
      </c>
      <c r="AH36" t="b">
        <f t="shared" si="7"/>
        <v>0</v>
      </c>
      <c r="AI36" t="b">
        <f t="shared" si="9"/>
        <v>0</v>
      </c>
      <c r="AJ36" t="b">
        <f t="shared" si="10"/>
        <v>0</v>
      </c>
      <c r="AK36" t="b">
        <f t="shared" si="11"/>
        <v>0</v>
      </c>
    </row>
    <row r="37" spans="1:37" x14ac:dyDescent="0.25">
      <c r="A37">
        <v>44</v>
      </c>
      <c r="B37" s="1">
        <v>44458.8851041667</v>
      </c>
      <c r="C37" s="1">
        <v>44458.885219907403</v>
      </c>
      <c r="D37" s="4" t="s">
        <v>22</v>
      </c>
      <c r="E37" s="4"/>
      <c r="G37" s="4"/>
      <c r="H37" s="4" t="s">
        <v>27</v>
      </c>
      <c r="J37" s="4"/>
      <c r="K37" s="4" t="s">
        <v>79</v>
      </c>
      <c r="M37" s="4"/>
      <c r="N37" s="3">
        <v>3</v>
      </c>
      <c r="P37" s="4"/>
      <c r="Q37" s="4" t="s">
        <v>80</v>
      </c>
      <c r="S37" s="4"/>
      <c r="T37" s="4" t="s">
        <v>26</v>
      </c>
      <c r="V37" s="4"/>
      <c r="AC37">
        <v>36</v>
      </c>
      <c r="AD37" t="b">
        <f t="shared" si="13"/>
        <v>0</v>
      </c>
      <c r="AE37" t="b">
        <f t="shared" si="13"/>
        <v>0</v>
      </c>
      <c r="AF37" t="b">
        <f t="shared" si="13"/>
        <v>0</v>
      </c>
      <c r="AG37" t="b">
        <f t="shared" si="13"/>
        <v>0</v>
      </c>
      <c r="AH37" t="b">
        <f t="shared" si="7"/>
        <v>0</v>
      </c>
      <c r="AI37" t="b">
        <f t="shared" si="9"/>
        <v>0</v>
      </c>
      <c r="AJ37" t="b">
        <f t="shared" si="10"/>
        <v>0</v>
      </c>
      <c r="AK37" t="b">
        <f t="shared" si="11"/>
        <v>1</v>
      </c>
    </row>
    <row r="38" spans="1:37" x14ac:dyDescent="0.25">
      <c r="A38">
        <v>45</v>
      </c>
      <c r="B38" s="1">
        <v>44458.885231481501</v>
      </c>
      <c r="C38" s="1">
        <v>44458.885358796302</v>
      </c>
      <c r="D38" s="4" t="s">
        <v>22</v>
      </c>
      <c r="E38" s="4"/>
      <c r="G38" s="4"/>
      <c r="H38" s="4" t="s">
        <v>27</v>
      </c>
      <c r="J38" s="4"/>
      <c r="K38" s="4" t="s">
        <v>81</v>
      </c>
      <c r="M38" s="4"/>
      <c r="N38" s="3">
        <v>3</v>
      </c>
      <c r="P38" s="4"/>
      <c r="Q38" s="4" t="s">
        <v>82</v>
      </c>
      <c r="S38" s="4"/>
      <c r="T38" s="4" t="s">
        <v>26</v>
      </c>
      <c r="V38" s="4"/>
      <c r="AC38">
        <v>37</v>
      </c>
      <c r="AD38" t="b">
        <f t="shared" si="13"/>
        <v>0</v>
      </c>
      <c r="AE38" t="b">
        <f t="shared" si="13"/>
        <v>0</v>
      </c>
      <c r="AF38" t="b">
        <f t="shared" si="13"/>
        <v>0</v>
      </c>
      <c r="AG38" t="b">
        <f t="shared" si="13"/>
        <v>0</v>
      </c>
      <c r="AH38" t="b">
        <f t="shared" si="7"/>
        <v>0</v>
      </c>
      <c r="AI38" t="b">
        <f t="shared" si="9"/>
        <v>0</v>
      </c>
      <c r="AJ38" t="b">
        <f t="shared" si="10"/>
        <v>0</v>
      </c>
      <c r="AK38" t="b">
        <f t="shared" si="11"/>
        <v>1</v>
      </c>
    </row>
    <row r="39" spans="1:37" x14ac:dyDescent="0.25">
      <c r="A39">
        <v>46</v>
      </c>
      <c r="B39" s="1">
        <v>44458.885231481501</v>
      </c>
      <c r="C39" s="1">
        <v>44458.885486111103</v>
      </c>
      <c r="D39" s="4" t="s">
        <v>22</v>
      </c>
      <c r="E39" s="4"/>
      <c r="G39" s="4"/>
      <c r="H39" s="4" t="s">
        <v>27</v>
      </c>
      <c r="J39" s="4"/>
      <c r="K39" s="4" t="s">
        <v>83</v>
      </c>
      <c r="M39" s="4"/>
      <c r="N39" s="3">
        <v>1</v>
      </c>
      <c r="P39" s="4"/>
      <c r="Q39" s="4" t="s">
        <v>40</v>
      </c>
      <c r="S39" s="4"/>
      <c r="T39" s="4" t="s">
        <v>30</v>
      </c>
      <c r="V39" s="4"/>
      <c r="AC39">
        <v>38</v>
      </c>
      <c r="AD39" t="b">
        <f t="shared" si="13"/>
        <v>0</v>
      </c>
      <c r="AE39" t="b">
        <f t="shared" si="13"/>
        <v>0</v>
      </c>
      <c r="AF39" t="b">
        <f t="shared" si="13"/>
        <v>0</v>
      </c>
      <c r="AG39" t="b">
        <f t="shared" si="13"/>
        <v>0</v>
      </c>
      <c r="AH39" t="b">
        <f t="shared" si="7"/>
        <v>0</v>
      </c>
      <c r="AI39" t="b">
        <f t="shared" si="9"/>
        <v>0</v>
      </c>
      <c r="AJ39" t="b">
        <f t="shared" si="10"/>
        <v>1</v>
      </c>
      <c r="AK39" t="b">
        <f t="shared" si="11"/>
        <v>0</v>
      </c>
    </row>
    <row r="40" spans="1:37" x14ac:dyDescent="0.25">
      <c r="A40">
        <v>47</v>
      </c>
      <c r="B40" s="1">
        <v>44458.885381944398</v>
      </c>
      <c r="C40" s="1">
        <v>44458.885497685202</v>
      </c>
      <c r="D40" s="4" t="s">
        <v>22</v>
      </c>
      <c r="E40" s="4"/>
      <c r="G40" s="4"/>
      <c r="H40" s="4" t="s">
        <v>23</v>
      </c>
      <c r="J40" s="4"/>
      <c r="K40" s="4" t="s">
        <v>84</v>
      </c>
      <c r="M40" s="4"/>
      <c r="N40" s="3">
        <v>3</v>
      </c>
      <c r="P40" s="4"/>
      <c r="Q40" s="4" t="s">
        <v>85</v>
      </c>
      <c r="S40" s="4"/>
      <c r="T40" s="4" t="s">
        <v>26</v>
      </c>
      <c r="V40" s="4"/>
      <c r="AC40">
        <v>39</v>
      </c>
      <c r="AD40" t="b">
        <f t="shared" si="13"/>
        <v>0</v>
      </c>
      <c r="AE40" t="b">
        <f t="shared" si="13"/>
        <v>0</v>
      </c>
      <c r="AF40" t="b">
        <f t="shared" si="13"/>
        <v>0</v>
      </c>
      <c r="AG40" t="b">
        <f t="shared" si="13"/>
        <v>1</v>
      </c>
      <c r="AH40" t="b">
        <f t="shared" si="7"/>
        <v>0</v>
      </c>
      <c r="AI40" t="b">
        <f t="shared" si="9"/>
        <v>0</v>
      </c>
      <c r="AJ40" t="b">
        <f t="shared" si="10"/>
        <v>0</v>
      </c>
      <c r="AK40" t="b">
        <f t="shared" si="11"/>
        <v>0</v>
      </c>
    </row>
    <row r="41" spans="1:37" x14ac:dyDescent="0.25">
      <c r="A41">
        <v>48</v>
      </c>
      <c r="B41" s="1">
        <v>44458.885520833297</v>
      </c>
      <c r="C41" s="1">
        <v>44458.885613425897</v>
      </c>
      <c r="D41" s="4" t="s">
        <v>22</v>
      </c>
      <c r="E41" s="4"/>
      <c r="G41" s="4"/>
      <c r="H41" s="4" t="s">
        <v>23</v>
      </c>
      <c r="J41" s="4"/>
      <c r="K41" s="4" t="s">
        <v>86</v>
      </c>
      <c r="M41" s="4"/>
      <c r="N41" s="3">
        <v>3</v>
      </c>
      <c r="P41" s="4"/>
      <c r="Q41" s="4" t="s">
        <v>87</v>
      </c>
      <c r="S41" s="4"/>
      <c r="T41" s="4" t="s">
        <v>52</v>
      </c>
      <c r="V41" s="4"/>
      <c r="AC41">
        <v>40</v>
      </c>
      <c r="AD41" t="b">
        <f t="shared" si="13"/>
        <v>1</v>
      </c>
      <c r="AE41" t="b">
        <f t="shared" si="13"/>
        <v>0</v>
      </c>
      <c r="AF41" t="b">
        <f t="shared" si="13"/>
        <v>0</v>
      </c>
      <c r="AG41" t="b">
        <f t="shared" si="13"/>
        <v>0</v>
      </c>
      <c r="AH41" t="b">
        <f t="shared" si="7"/>
        <v>0</v>
      </c>
      <c r="AI41" t="b">
        <f t="shared" si="9"/>
        <v>0</v>
      </c>
      <c r="AJ41" t="b">
        <f t="shared" si="10"/>
        <v>0</v>
      </c>
      <c r="AK41" t="b">
        <f t="shared" si="11"/>
        <v>0</v>
      </c>
    </row>
    <row r="42" spans="1:37" x14ac:dyDescent="0.25">
      <c r="A42">
        <v>49</v>
      </c>
      <c r="B42" s="1">
        <v>44458.885625000003</v>
      </c>
      <c r="C42" s="1">
        <v>44458.885706018496</v>
      </c>
      <c r="D42" s="4" t="s">
        <v>22</v>
      </c>
      <c r="E42" s="4"/>
      <c r="G42" s="4"/>
      <c r="H42" s="4" t="s">
        <v>23</v>
      </c>
      <c r="J42" s="4"/>
      <c r="K42" s="4" t="s">
        <v>88</v>
      </c>
      <c r="M42" s="4"/>
      <c r="N42" s="3">
        <v>2</v>
      </c>
      <c r="P42" s="4"/>
      <c r="Q42" s="4" t="s">
        <v>35</v>
      </c>
      <c r="S42" s="4"/>
      <c r="T42" s="4" t="s">
        <v>30</v>
      </c>
      <c r="V42" s="4"/>
      <c r="AC42">
        <v>41</v>
      </c>
      <c r="AD42" t="b">
        <f t="shared" si="13"/>
        <v>0</v>
      </c>
      <c r="AE42" t="b">
        <f t="shared" si="13"/>
        <v>0</v>
      </c>
      <c r="AF42" t="b">
        <f t="shared" si="13"/>
        <v>1</v>
      </c>
      <c r="AG42" t="b">
        <f t="shared" si="13"/>
        <v>0</v>
      </c>
      <c r="AH42" t="b">
        <f t="shared" si="7"/>
        <v>0</v>
      </c>
      <c r="AI42" t="b">
        <f t="shared" si="9"/>
        <v>0</v>
      </c>
      <c r="AJ42" t="b">
        <f t="shared" si="10"/>
        <v>0</v>
      </c>
      <c r="AK42" t="b">
        <f t="shared" si="11"/>
        <v>0</v>
      </c>
    </row>
    <row r="43" spans="1:37" x14ac:dyDescent="0.25">
      <c r="A43">
        <v>50</v>
      </c>
      <c r="B43" s="1">
        <v>44458.8855555556</v>
      </c>
      <c r="C43" s="1">
        <v>44458.885717592602</v>
      </c>
      <c r="D43" s="4" t="s">
        <v>22</v>
      </c>
      <c r="E43" s="4"/>
      <c r="G43" s="4"/>
      <c r="H43" s="4" t="s">
        <v>27</v>
      </c>
      <c r="J43" s="4"/>
      <c r="K43" s="4" t="s">
        <v>89</v>
      </c>
      <c r="M43" s="4"/>
      <c r="N43" s="3">
        <v>1</v>
      </c>
      <c r="P43" s="4"/>
      <c r="Q43" s="4" t="s">
        <v>90</v>
      </c>
      <c r="S43" s="4"/>
      <c r="T43" s="4" t="s">
        <v>30</v>
      </c>
      <c r="V43" s="4"/>
      <c r="AC43">
        <v>42</v>
      </c>
      <c r="AD43" t="b">
        <f t="shared" si="13"/>
        <v>0</v>
      </c>
      <c r="AE43" t="b">
        <f t="shared" si="13"/>
        <v>0</v>
      </c>
      <c r="AF43" t="b">
        <f t="shared" si="13"/>
        <v>0</v>
      </c>
      <c r="AG43" t="b">
        <f t="shared" si="13"/>
        <v>0</v>
      </c>
      <c r="AH43" t="b">
        <f t="shared" si="7"/>
        <v>0</v>
      </c>
      <c r="AI43" t="b">
        <f t="shared" si="9"/>
        <v>0</v>
      </c>
      <c r="AJ43" t="b">
        <f t="shared" si="10"/>
        <v>1</v>
      </c>
      <c r="AK43" t="b">
        <f t="shared" si="11"/>
        <v>0</v>
      </c>
    </row>
    <row r="44" spans="1:37" x14ac:dyDescent="0.25">
      <c r="A44">
        <v>51</v>
      </c>
      <c r="B44" s="1">
        <v>44458.885914351798</v>
      </c>
      <c r="C44" s="1">
        <v>44458.886099536998</v>
      </c>
      <c r="D44" s="4" t="s">
        <v>22</v>
      </c>
      <c r="E44" s="4"/>
      <c r="G44" s="4"/>
      <c r="H44" s="4" t="s">
        <v>27</v>
      </c>
      <c r="J44" s="4"/>
      <c r="K44" s="4" t="s">
        <v>91</v>
      </c>
      <c r="M44" s="4"/>
      <c r="N44" s="3">
        <v>3</v>
      </c>
      <c r="P44" s="4"/>
      <c r="Q44" s="4" t="s">
        <v>92</v>
      </c>
      <c r="S44" s="4"/>
      <c r="T44" s="4" t="s">
        <v>30</v>
      </c>
      <c r="V44" s="4"/>
      <c r="AC44">
        <v>43</v>
      </c>
      <c r="AD44" t="b">
        <f t="shared" si="13"/>
        <v>0</v>
      </c>
      <c r="AE44" t="b">
        <f t="shared" si="13"/>
        <v>0</v>
      </c>
      <c r="AF44" t="b">
        <f t="shared" si="13"/>
        <v>0</v>
      </c>
      <c r="AG44" t="b">
        <f t="shared" si="13"/>
        <v>0</v>
      </c>
      <c r="AH44" t="b">
        <f t="shared" si="7"/>
        <v>0</v>
      </c>
      <c r="AI44" t="b">
        <f t="shared" si="9"/>
        <v>0</v>
      </c>
      <c r="AJ44" t="b">
        <f t="shared" si="10"/>
        <v>1</v>
      </c>
      <c r="AK44" t="b">
        <f t="shared" si="11"/>
        <v>0</v>
      </c>
    </row>
    <row r="45" spans="1:37" x14ac:dyDescent="0.25">
      <c r="A45">
        <v>52</v>
      </c>
      <c r="B45" s="1">
        <v>44458.886238425897</v>
      </c>
      <c r="C45" s="1">
        <v>44458.886354166701</v>
      </c>
      <c r="D45" s="4" t="s">
        <v>22</v>
      </c>
      <c r="E45" s="4"/>
      <c r="G45" s="4"/>
      <c r="H45" s="4" t="s">
        <v>27</v>
      </c>
      <c r="J45" s="4"/>
      <c r="K45" s="4" t="s">
        <v>72</v>
      </c>
      <c r="M45" s="4"/>
      <c r="N45" s="3">
        <v>2</v>
      </c>
      <c r="P45" s="4"/>
      <c r="Q45" s="4" t="s">
        <v>60</v>
      </c>
      <c r="S45" s="4"/>
      <c r="T45" s="4" t="s">
        <v>30</v>
      </c>
      <c r="V45" s="4"/>
      <c r="AC45">
        <v>44</v>
      </c>
      <c r="AD45" t="b">
        <f t="shared" si="13"/>
        <v>0</v>
      </c>
      <c r="AE45" t="b">
        <f t="shared" si="13"/>
        <v>0</v>
      </c>
      <c r="AF45" t="b">
        <f t="shared" si="13"/>
        <v>0</v>
      </c>
      <c r="AG45" t="b">
        <f t="shared" si="13"/>
        <v>0</v>
      </c>
      <c r="AH45" t="b">
        <f t="shared" si="7"/>
        <v>0</v>
      </c>
      <c r="AI45" t="b">
        <f t="shared" si="9"/>
        <v>0</v>
      </c>
      <c r="AJ45" t="b">
        <f t="shared" si="10"/>
        <v>1</v>
      </c>
      <c r="AK45" t="b">
        <f t="shared" si="11"/>
        <v>0</v>
      </c>
    </row>
    <row r="46" spans="1:37" x14ac:dyDescent="0.25">
      <c r="A46">
        <v>54</v>
      </c>
      <c r="B46" s="1">
        <v>44458.886412036998</v>
      </c>
      <c r="C46" s="1">
        <v>44458.886631944399</v>
      </c>
      <c r="D46" s="4" t="s">
        <v>22</v>
      </c>
      <c r="E46" s="4"/>
      <c r="G46" s="4"/>
      <c r="H46" s="4" t="s">
        <v>23</v>
      </c>
      <c r="J46" s="4"/>
      <c r="K46" s="4" t="s">
        <v>58</v>
      </c>
      <c r="M46" s="4"/>
      <c r="N46" s="3">
        <v>1</v>
      </c>
      <c r="P46" s="4"/>
      <c r="Q46" s="4" t="s">
        <v>40</v>
      </c>
      <c r="S46" s="4"/>
      <c r="T46" s="4" t="s">
        <v>26</v>
      </c>
      <c r="V46" s="4"/>
      <c r="AC46">
        <v>45</v>
      </c>
      <c r="AD46" t="b">
        <f t="shared" si="13"/>
        <v>0</v>
      </c>
      <c r="AE46" t="b">
        <f t="shared" si="13"/>
        <v>0</v>
      </c>
      <c r="AF46" t="b">
        <f t="shared" si="13"/>
        <v>0</v>
      </c>
      <c r="AG46" t="b">
        <f t="shared" si="13"/>
        <v>1</v>
      </c>
      <c r="AH46" t="b">
        <f t="shared" si="7"/>
        <v>0</v>
      </c>
      <c r="AI46" t="b">
        <f t="shared" si="9"/>
        <v>0</v>
      </c>
      <c r="AJ46" t="b">
        <f t="shared" si="10"/>
        <v>0</v>
      </c>
      <c r="AK46" t="b">
        <f t="shared" si="11"/>
        <v>0</v>
      </c>
    </row>
    <row r="47" spans="1:37" x14ac:dyDescent="0.25">
      <c r="A47">
        <v>55</v>
      </c>
      <c r="B47" s="1">
        <v>44458.886655092603</v>
      </c>
      <c r="C47" s="1">
        <v>44458.886747685203</v>
      </c>
      <c r="D47" s="4" t="s">
        <v>22</v>
      </c>
      <c r="E47" s="4"/>
      <c r="G47" s="4"/>
      <c r="H47" s="4" t="s">
        <v>27</v>
      </c>
      <c r="J47" s="4"/>
      <c r="K47" s="4" t="s">
        <v>93</v>
      </c>
      <c r="M47" s="4"/>
      <c r="N47" s="3">
        <v>1</v>
      </c>
      <c r="P47" s="4"/>
      <c r="Q47" s="4" t="s">
        <v>59</v>
      </c>
      <c r="S47" s="4"/>
      <c r="T47" s="4" t="s">
        <v>39</v>
      </c>
      <c r="V47" s="4"/>
      <c r="AC47">
        <v>46</v>
      </c>
      <c r="AD47" t="b">
        <f t="shared" si="13"/>
        <v>0</v>
      </c>
      <c r="AE47" t="b">
        <f t="shared" si="13"/>
        <v>0</v>
      </c>
      <c r="AF47" t="b">
        <f t="shared" si="13"/>
        <v>0</v>
      </c>
      <c r="AG47" t="b">
        <f t="shared" si="13"/>
        <v>0</v>
      </c>
      <c r="AH47" t="b">
        <f t="shared" si="7"/>
        <v>0</v>
      </c>
      <c r="AI47" t="b">
        <f t="shared" si="9"/>
        <v>1</v>
      </c>
      <c r="AJ47" t="b">
        <f t="shared" si="10"/>
        <v>0</v>
      </c>
      <c r="AK47" t="b">
        <f t="shared" si="11"/>
        <v>0</v>
      </c>
    </row>
    <row r="48" spans="1:37" x14ac:dyDescent="0.25">
      <c r="A48">
        <v>57</v>
      </c>
      <c r="B48" s="1">
        <v>44458.886678240699</v>
      </c>
      <c r="C48" s="1">
        <v>44458.886979166702</v>
      </c>
      <c r="D48" s="4" t="s">
        <v>22</v>
      </c>
      <c r="E48" s="4"/>
      <c r="G48" s="4"/>
      <c r="H48" s="4" t="s">
        <v>27</v>
      </c>
      <c r="J48" s="4"/>
      <c r="K48" s="4" t="s">
        <v>94</v>
      </c>
      <c r="M48" s="4"/>
      <c r="N48" s="3">
        <v>2</v>
      </c>
      <c r="P48" s="4"/>
      <c r="Q48" s="4" t="s">
        <v>57</v>
      </c>
      <c r="S48" s="4"/>
      <c r="T48" s="4" t="s">
        <v>30</v>
      </c>
      <c r="V48" s="4"/>
      <c r="AC48">
        <v>47</v>
      </c>
      <c r="AD48" t="b">
        <f t="shared" si="13"/>
        <v>0</v>
      </c>
      <c r="AE48" t="b">
        <f t="shared" si="13"/>
        <v>0</v>
      </c>
      <c r="AF48" t="b">
        <f t="shared" si="13"/>
        <v>0</v>
      </c>
      <c r="AG48" t="b">
        <f t="shared" si="13"/>
        <v>0</v>
      </c>
      <c r="AH48" t="b">
        <f t="shared" si="7"/>
        <v>0</v>
      </c>
      <c r="AI48" t="b">
        <f t="shared" si="9"/>
        <v>0</v>
      </c>
      <c r="AJ48" t="b">
        <f t="shared" si="10"/>
        <v>1</v>
      </c>
      <c r="AK48" t="b">
        <f t="shared" si="11"/>
        <v>0</v>
      </c>
    </row>
    <row r="49" spans="1:37" x14ac:dyDescent="0.25">
      <c r="A49">
        <v>58</v>
      </c>
      <c r="B49" s="1">
        <v>44458.886944444399</v>
      </c>
      <c r="C49" s="1">
        <v>44458.887094907397</v>
      </c>
      <c r="D49" s="4" t="s">
        <v>22</v>
      </c>
      <c r="E49" s="4"/>
      <c r="G49" s="4"/>
      <c r="H49" s="4" t="s">
        <v>23</v>
      </c>
      <c r="J49" s="4"/>
      <c r="K49" s="4" t="s">
        <v>95</v>
      </c>
      <c r="M49" s="4"/>
      <c r="N49" s="3">
        <v>1</v>
      </c>
      <c r="P49" s="4"/>
      <c r="Q49" s="4" t="s">
        <v>96</v>
      </c>
      <c r="S49" s="4"/>
      <c r="T49" s="4" t="s">
        <v>39</v>
      </c>
      <c r="V49" s="4"/>
      <c r="AC49">
        <v>48</v>
      </c>
      <c r="AD49" t="b">
        <f t="shared" si="13"/>
        <v>0</v>
      </c>
      <c r="AE49" t="b">
        <f t="shared" si="13"/>
        <v>1</v>
      </c>
      <c r="AF49" t="b">
        <f t="shared" si="13"/>
        <v>0</v>
      </c>
      <c r="AG49" t="b">
        <f t="shared" si="13"/>
        <v>0</v>
      </c>
      <c r="AH49" t="b">
        <f t="shared" si="7"/>
        <v>0</v>
      </c>
      <c r="AI49" t="b">
        <f t="shared" si="9"/>
        <v>0</v>
      </c>
      <c r="AJ49" t="b">
        <f t="shared" si="10"/>
        <v>0</v>
      </c>
      <c r="AK49" t="b">
        <f t="shared" si="11"/>
        <v>0</v>
      </c>
    </row>
    <row r="50" spans="1:37" x14ac:dyDescent="0.25">
      <c r="A50">
        <v>59</v>
      </c>
      <c r="B50" s="1">
        <v>44458.887060185203</v>
      </c>
      <c r="C50" s="1">
        <v>44458.887210648099</v>
      </c>
      <c r="D50" s="4" t="s">
        <v>22</v>
      </c>
      <c r="E50" s="4"/>
      <c r="G50" s="4"/>
      <c r="H50" s="4" t="s">
        <v>23</v>
      </c>
      <c r="J50" s="4"/>
      <c r="K50" s="4" t="s">
        <v>97</v>
      </c>
      <c r="M50" s="4"/>
      <c r="N50" s="3">
        <v>2</v>
      </c>
      <c r="P50" s="4"/>
      <c r="Q50" s="4" t="s">
        <v>34</v>
      </c>
      <c r="S50" s="4"/>
      <c r="T50" s="4" t="s">
        <v>52</v>
      </c>
      <c r="V50" s="4"/>
      <c r="AC50">
        <v>49</v>
      </c>
      <c r="AD50" t="b">
        <f t="shared" si="13"/>
        <v>1</v>
      </c>
      <c r="AE50" t="b">
        <f t="shared" si="13"/>
        <v>0</v>
      </c>
      <c r="AF50" t="b">
        <f t="shared" si="13"/>
        <v>0</v>
      </c>
      <c r="AG50" t="b">
        <f t="shared" si="13"/>
        <v>0</v>
      </c>
      <c r="AH50" t="b">
        <f t="shared" si="7"/>
        <v>0</v>
      </c>
      <c r="AI50" t="b">
        <f t="shared" si="9"/>
        <v>0</v>
      </c>
      <c r="AJ50" t="b">
        <f t="shared" si="10"/>
        <v>0</v>
      </c>
      <c r="AK50" t="b">
        <f t="shared" si="11"/>
        <v>0</v>
      </c>
    </row>
    <row r="51" spans="1:37" x14ac:dyDescent="0.25">
      <c r="A51">
        <v>60</v>
      </c>
      <c r="B51" s="1">
        <v>44458.887164351901</v>
      </c>
      <c r="C51" s="1">
        <v>44458.887395833299</v>
      </c>
      <c r="D51" s="4" t="s">
        <v>22</v>
      </c>
      <c r="E51" s="4"/>
      <c r="G51" s="4"/>
      <c r="H51" s="4" t="s">
        <v>23</v>
      </c>
      <c r="J51" s="4"/>
      <c r="K51" s="4" t="s">
        <v>98</v>
      </c>
      <c r="M51" s="4"/>
      <c r="N51" s="3">
        <v>1</v>
      </c>
      <c r="P51" s="4"/>
      <c r="Q51" s="4" t="s">
        <v>54</v>
      </c>
      <c r="S51" s="4"/>
      <c r="T51" s="4" t="s">
        <v>30</v>
      </c>
      <c r="V51" s="4"/>
      <c r="AC51">
        <v>50</v>
      </c>
      <c r="AD51" t="b">
        <f t="shared" si="13"/>
        <v>0</v>
      </c>
      <c r="AE51" t="b">
        <f t="shared" si="13"/>
        <v>0</v>
      </c>
      <c r="AF51" t="b">
        <f t="shared" si="13"/>
        <v>1</v>
      </c>
      <c r="AG51" t="b">
        <f t="shared" si="13"/>
        <v>0</v>
      </c>
      <c r="AH51" t="b">
        <f t="shared" si="7"/>
        <v>0</v>
      </c>
      <c r="AI51" t="b">
        <f t="shared" si="9"/>
        <v>0</v>
      </c>
      <c r="AJ51" t="b">
        <f t="shared" si="10"/>
        <v>0</v>
      </c>
      <c r="AK51" t="b">
        <f t="shared" si="11"/>
        <v>0</v>
      </c>
    </row>
    <row r="52" spans="1:37" x14ac:dyDescent="0.25">
      <c r="A52">
        <v>61</v>
      </c>
      <c r="B52" s="1">
        <v>44458.887337963002</v>
      </c>
      <c r="C52" s="1">
        <v>44458.887465277803</v>
      </c>
      <c r="D52" s="4" t="s">
        <v>22</v>
      </c>
      <c r="E52" s="4"/>
      <c r="G52" s="4"/>
      <c r="H52" s="4" t="s">
        <v>23</v>
      </c>
      <c r="J52" s="4"/>
      <c r="K52" s="4" t="s">
        <v>78</v>
      </c>
      <c r="M52" s="4"/>
      <c r="N52" s="3">
        <v>3</v>
      </c>
      <c r="P52" s="4"/>
      <c r="Q52" s="4" t="s">
        <v>32</v>
      </c>
      <c r="S52" s="4"/>
      <c r="T52" s="4" t="s">
        <v>52</v>
      </c>
      <c r="V52" s="4"/>
      <c r="AC52">
        <v>51</v>
      </c>
      <c r="AD52" t="b">
        <f t="shared" si="13"/>
        <v>1</v>
      </c>
      <c r="AE52" t="b">
        <f t="shared" si="13"/>
        <v>0</v>
      </c>
      <c r="AF52" t="b">
        <f t="shared" si="13"/>
        <v>0</v>
      </c>
      <c r="AG52" t="b">
        <f t="shared" si="13"/>
        <v>0</v>
      </c>
      <c r="AH52" t="b">
        <f t="shared" si="7"/>
        <v>0</v>
      </c>
      <c r="AI52" t="b">
        <f t="shared" si="9"/>
        <v>0</v>
      </c>
      <c r="AJ52" t="b">
        <f t="shared" si="10"/>
        <v>0</v>
      </c>
      <c r="AK52" t="b">
        <f t="shared" si="11"/>
        <v>0</v>
      </c>
    </row>
    <row r="53" spans="1:37" x14ac:dyDescent="0.25">
      <c r="A53">
        <v>62</v>
      </c>
      <c r="B53" s="1">
        <v>44458.887407407397</v>
      </c>
      <c r="C53" s="1">
        <v>44458.887499999997</v>
      </c>
      <c r="D53" s="4" t="s">
        <v>22</v>
      </c>
      <c r="E53" s="4"/>
      <c r="G53" s="4"/>
      <c r="H53" s="4" t="s">
        <v>23</v>
      </c>
      <c r="J53" s="4"/>
      <c r="K53" s="4" t="s">
        <v>86</v>
      </c>
      <c r="M53" s="4"/>
      <c r="N53" s="3">
        <v>1</v>
      </c>
      <c r="P53" s="4"/>
      <c r="Q53" s="4" t="s">
        <v>51</v>
      </c>
      <c r="S53" s="4"/>
      <c r="T53" s="4" t="s">
        <v>26</v>
      </c>
      <c r="V53" s="4"/>
      <c r="AC53">
        <v>52</v>
      </c>
      <c r="AD53" t="b">
        <f t="shared" si="13"/>
        <v>0</v>
      </c>
      <c r="AE53" t="b">
        <f t="shared" si="13"/>
        <v>0</v>
      </c>
      <c r="AF53" t="b">
        <f t="shared" si="13"/>
        <v>0</v>
      </c>
      <c r="AG53" t="b">
        <f t="shared" si="13"/>
        <v>1</v>
      </c>
      <c r="AH53" t="b">
        <f t="shared" si="7"/>
        <v>0</v>
      </c>
      <c r="AI53" t="b">
        <f t="shared" si="9"/>
        <v>0</v>
      </c>
      <c r="AJ53" t="b">
        <f t="shared" si="10"/>
        <v>0</v>
      </c>
      <c r="AK53" t="b">
        <f t="shared" si="11"/>
        <v>0</v>
      </c>
    </row>
    <row r="54" spans="1:37" x14ac:dyDescent="0.25">
      <c r="A54">
        <v>63</v>
      </c>
      <c r="B54" s="1">
        <v>44458.887546296297</v>
      </c>
      <c r="C54" s="1">
        <v>44458.887650463003</v>
      </c>
      <c r="D54" s="4" t="s">
        <v>22</v>
      </c>
      <c r="E54" s="4"/>
      <c r="G54" s="4"/>
      <c r="H54" s="4" t="s">
        <v>27</v>
      </c>
      <c r="J54" s="4"/>
      <c r="K54" s="4" t="s">
        <v>99</v>
      </c>
      <c r="M54" s="4"/>
      <c r="N54" s="3">
        <v>2</v>
      </c>
      <c r="P54" s="4"/>
      <c r="Q54" s="4" t="s">
        <v>82</v>
      </c>
      <c r="S54" s="4"/>
      <c r="T54" s="4" t="s">
        <v>26</v>
      </c>
      <c r="V54" s="4"/>
      <c r="AC54">
        <v>53</v>
      </c>
      <c r="AD54" t="b">
        <f t="shared" si="13"/>
        <v>0</v>
      </c>
      <c r="AE54" t="b">
        <f t="shared" si="13"/>
        <v>0</v>
      </c>
      <c r="AF54" t="b">
        <f t="shared" si="13"/>
        <v>0</v>
      </c>
      <c r="AG54" t="b">
        <f t="shared" si="13"/>
        <v>0</v>
      </c>
      <c r="AH54" t="b">
        <f t="shared" si="7"/>
        <v>0</v>
      </c>
      <c r="AI54" t="b">
        <f t="shared" si="9"/>
        <v>0</v>
      </c>
      <c r="AJ54" t="b">
        <f t="shared" si="10"/>
        <v>0</v>
      </c>
      <c r="AK54" t="b">
        <f t="shared" si="11"/>
        <v>1</v>
      </c>
    </row>
    <row r="55" spans="1:37" x14ac:dyDescent="0.25">
      <c r="A55">
        <v>64</v>
      </c>
      <c r="B55" s="1">
        <v>44458.887002314797</v>
      </c>
      <c r="C55" s="1">
        <v>44458.887754629599</v>
      </c>
      <c r="D55" s="4" t="s">
        <v>22</v>
      </c>
      <c r="E55" s="4"/>
      <c r="G55" s="4"/>
      <c r="H55" s="4" t="s">
        <v>27</v>
      </c>
      <c r="J55" s="4"/>
      <c r="K55" s="4" t="s">
        <v>100</v>
      </c>
      <c r="M55" s="4"/>
      <c r="N55" s="3">
        <v>4</v>
      </c>
      <c r="P55" s="4"/>
      <c r="Q55" s="4" t="s">
        <v>101</v>
      </c>
      <c r="S55" s="4"/>
      <c r="T55" s="4" t="s">
        <v>30</v>
      </c>
      <c r="V55" s="4"/>
      <c r="AC55">
        <v>54</v>
      </c>
      <c r="AD55" t="b">
        <f t="shared" si="13"/>
        <v>0</v>
      </c>
      <c r="AE55" t="b">
        <f t="shared" si="13"/>
        <v>0</v>
      </c>
      <c r="AF55" t="b">
        <f t="shared" si="13"/>
        <v>0</v>
      </c>
      <c r="AG55" t="b">
        <f t="shared" si="13"/>
        <v>0</v>
      </c>
      <c r="AH55" t="b">
        <f t="shared" si="7"/>
        <v>0</v>
      </c>
      <c r="AI55" t="b">
        <f t="shared" si="9"/>
        <v>0</v>
      </c>
      <c r="AJ55" t="b">
        <f t="shared" si="10"/>
        <v>1</v>
      </c>
      <c r="AK55" t="b">
        <f t="shared" si="11"/>
        <v>0</v>
      </c>
    </row>
    <row r="56" spans="1:37" x14ac:dyDescent="0.25">
      <c r="A56">
        <v>69</v>
      </c>
      <c r="B56" s="1">
        <v>44458.888136574104</v>
      </c>
      <c r="C56" s="1">
        <v>44458.888310185197</v>
      </c>
      <c r="D56" s="4" t="s">
        <v>22</v>
      </c>
      <c r="E56" s="4"/>
      <c r="G56" s="4"/>
      <c r="H56" s="4" t="s">
        <v>23</v>
      </c>
      <c r="J56" s="4"/>
      <c r="K56" s="4" t="s">
        <v>103</v>
      </c>
      <c r="M56" s="4"/>
      <c r="N56" s="3">
        <v>1</v>
      </c>
      <c r="P56" s="4"/>
      <c r="Q56" s="4" t="s">
        <v>32</v>
      </c>
      <c r="S56" s="4"/>
      <c r="T56" s="4" t="s">
        <v>52</v>
      </c>
      <c r="V56" s="4"/>
      <c r="AC56">
        <v>55</v>
      </c>
      <c r="AD56" t="b">
        <f t="shared" si="13"/>
        <v>1</v>
      </c>
      <c r="AE56" t="b">
        <f t="shared" si="13"/>
        <v>0</v>
      </c>
      <c r="AF56" t="b">
        <f t="shared" si="13"/>
        <v>0</v>
      </c>
      <c r="AG56" t="b">
        <f t="shared" si="13"/>
        <v>0</v>
      </c>
      <c r="AH56" t="b">
        <f t="shared" si="7"/>
        <v>0</v>
      </c>
      <c r="AI56" t="b">
        <f t="shared" si="9"/>
        <v>0</v>
      </c>
      <c r="AJ56" t="b">
        <f t="shared" si="10"/>
        <v>0</v>
      </c>
      <c r="AK56" t="b">
        <f t="shared" si="11"/>
        <v>0</v>
      </c>
    </row>
    <row r="57" spans="1:37" x14ac:dyDescent="0.25">
      <c r="A57">
        <v>71</v>
      </c>
      <c r="B57" s="1">
        <v>44458.888344907398</v>
      </c>
      <c r="C57" s="1">
        <v>44458.888437499998</v>
      </c>
      <c r="D57" s="4" t="s">
        <v>22</v>
      </c>
      <c r="E57" s="4"/>
      <c r="G57" s="4"/>
      <c r="H57" s="4" t="s">
        <v>23</v>
      </c>
      <c r="J57" s="4"/>
      <c r="K57" s="4" t="s">
        <v>105</v>
      </c>
      <c r="M57" s="4"/>
      <c r="N57" s="3">
        <v>2</v>
      </c>
      <c r="P57" s="4"/>
      <c r="Q57" s="4" t="s">
        <v>42</v>
      </c>
      <c r="S57" s="4"/>
      <c r="T57" s="4" t="s">
        <v>52</v>
      </c>
      <c r="V57" s="4"/>
      <c r="AC57">
        <v>56</v>
      </c>
      <c r="AD57" t="b">
        <f t="shared" si="13"/>
        <v>1</v>
      </c>
      <c r="AE57" t="b">
        <f t="shared" si="13"/>
        <v>0</v>
      </c>
      <c r="AF57" t="b">
        <f t="shared" si="13"/>
        <v>0</v>
      </c>
      <c r="AG57" t="b">
        <f t="shared" si="13"/>
        <v>0</v>
      </c>
      <c r="AH57" t="b">
        <f t="shared" si="7"/>
        <v>0</v>
      </c>
      <c r="AI57" t="b">
        <f t="shared" si="9"/>
        <v>0</v>
      </c>
      <c r="AJ57" t="b">
        <f t="shared" si="10"/>
        <v>0</v>
      </c>
      <c r="AK57" t="b">
        <f t="shared" si="11"/>
        <v>0</v>
      </c>
    </row>
    <row r="58" spans="1:37" x14ac:dyDescent="0.25">
      <c r="A58">
        <v>72</v>
      </c>
      <c r="B58" s="1">
        <v>44458.8883333333</v>
      </c>
      <c r="C58" s="1">
        <v>44458.888460648101</v>
      </c>
      <c r="D58" s="4" t="s">
        <v>22</v>
      </c>
      <c r="E58" s="4"/>
      <c r="G58" s="4"/>
      <c r="H58" s="4" t="s">
        <v>23</v>
      </c>
      <c r="J58" s="4"/>
      <c r="K58" s="4" t="s">
        <v>106</v>
      </c>
      <c r="M58" s="4"/>
      <c r="N58" s="3">
        <v>1</v>
      </c>
      <c r="P58" s="4"/>
      <c r="Q58" s="4" t="s">
        <v>107</v>
      </c>
      <c r="S58" s="4"/>
      <c r="T58" s="4" t="s">
        <v>52</v>
      </c>
      <c r="V58" s="4"/>
      <c r="AC58">
        <v>57</v>
      </c>
      <c r="AD58" t="b">
        <f t="shared" si="13"/>
        <v>1</v>
      </c>
      <c r="AE58" t="b">
        <f t="shared" si="13"/>
        <v>0</v>
      </c>
      <c r="AF58" t="b">
        <f t="shared" si="13"/>
        <v>0</v>
      </c>
      <c r="AG58" t="b">
        <f t="shared" si="13"/>
        <v>0</v>
      </c>
      <c r="AH58" t="b">
        <f t="shared" si="7"/>
        <v>0</v>
      </c>
      <c r="AI58" t="b">
        <f t="shared" si="9"/>
        <v>0</v>
      </c>
      <c r="AJ58" t="b">
        <f t="shared" si="10"/>
        <v>0</v>
      </c>
      <c r="AK58" t="b">
        <f t="shared" si="11"/>
        <v>0</v>
      </c>
    </row>
    <row r="59" spans="1:37" x14ac:dyDescent="0.25">
      <c r="A59">
        <v>73</v>
      </c>
      <c r="B59" s="1">
        <v>44458.888483796298</v>
      </c>
      <c r="C59" s="1">
        <v>44458.888576388897</v>
      </c>
      <c r="D59" s="4" t="s">
        <v>22</v>
      </c>
      <c r="E59" s="4"/>
      <c r="G59" s="4"/>
      <c r="H59" s="4" t="s">
        <v>23</v>
      </c>
      <c r="J59" s="4"/>
      <c r="K59" s="4" t="s">
        <v>108</v>
      </c>
      <c r="M59" s="4"/>
      <c r="N59" s="3">
        <v>2</v>
      </c>
      <c r="P59" s="4"/>
      <c r="Q59" s="4" t="s">
        <v>40</v>
      </c>
      <c r="S59" s="4"/>
      <c r="T59" s="4" t="s">
        <v>52</v>
      </c>
      <c r="V59" s="4"/>
      <c r="AC59">
        <v>58</v>
      </c>
      <c r="AD59" t="b">
        <f t="shared" si="13"/>
        <v>1</v>
      </c>
      <c r="AE59" t="b">
        <f t="shared" si="13"/>
        <v>0</v>
      </c>
      <c r="AF59" t="b">
        <f t="shared" si="13"/>
        <v>0</v>
      </c>
      <c r="AG59" t="b">
        <f t="shared" si="13"/>
        <v>0</v>
      </c>
      <c r="AH59" t="b">
        <f t="shared" si="7"/>
        <v>0</v>
      </c>
      <c r="AI59" t="b">
        <f t="shared" si="9"/>
        <v>0</v>
      </c>
      <c r="AJ59" t="b">
        <f t="shared" si="10"/>
        <v>0</v>
      </c>
      <c r="AK59" t="b">
        <f t="shared" si="11"/>
        <v>0</v>
      </c>
    </row>
    <row r="60" spans="1:37" x14ac:dyDescent="0.25">
      <c r="A60">
        <v>74</v>
      </c>
      <c r="B60" s="1">
        <v>44458.888449074097</v>
      </c>
      <c r="C60" s="1">
        <v>44458.888622685197</v>
      </c>
      <c r="D60" s="4" t="s">
        <v>22</v>
      </c>
      <c r="E60" s="4"/>
      <c r="G60" s="4"/>
      <c r="H60" s="4" t="s">
        <v>23</v>
      </c>
      <c r="J60" s="4"/>
      <c r="K60" s="4" t="s">
        <v>109</v>
      </c>
      <c r="M60" s="4"/>
      <c r="N60" s="3">
        <v>2</v>
      </c>
      <c r="P60" s="4"/>
      <c r="Q60" s="4" t="s">
        <v>102</v>
      </c>
      <c r="S60" s="4"/>
      <c r="T60" s="4" t="s">
        <v>52</v>
      </c>
      <c r="V60" s="4"/>
      <c r="AC60">
        <v>59</v>
      </c>
      <c r="AD60" t="b">
        <f t="shared" si="13"/>
        <v>1</v>
      </c>
      <c r="AE60" t="b">
        <f t="shared" si="13"/>
        <v>0</v>
      </c>
      <c r="AF60" t="b">
        <f t="shared" si="13"/>
        <v>0</v>
      </c>
      <c r="AG60" t="b">
        <f t="shared" si="13"/>
        <v>0</v>
      </c>
      <c r="AH60" t="b">
        <f t="shared" si="7"/>
        <v>0</v>
      </c>
      <c r="AI60" t="b">
        <f t="shared" si="9"/>
        <v>0</v>
      </c>
      <c r="AJ60" t="b">
        <f t="shared" si="10"/>
        <v>0</v>
      </c>
      <c r="AK60" t="b">
        <f t="shared" si="11"/>
        <v>0</v>
      </c>
    </row>
    <row r="61" spans="1:37" x14ac:dyDescent="0.25">
      <c r="A61">
        <v>75</v>
      </c>
      <c r="B61" s="1">
        <v>44458.888634259303</v>
      </c>
      <c r="C61" s="1">
        <v>44458.888749999998</v>
      </c>
      <c r="D61" s="4" t="s">
        <v>22</v>
      </c>
      <c r="E61" s="4"/>
      <c r="G61" s="4"/>
      <c r="H61" s="4" t="s">
        <v>23</v>
      </c>
      <c r="J61" s="4"/>
      <c r="K61" s="4" t="s">
        <v>110</v>
      </c>
      <c r="M61" s="4"/>
      <c r="N61" s="3">
        <v>2</v>
      </c>
      <c r="P61" s="4"/>
      <c r="Q61" s="4" t="s">
        <v>111</v>
      </c>
      <c r="S61" s="4"/>
      <c r="T61" s="4" t="s">
        <v>26</v>
      </c>
      <c r="V61" s="4"/>
      <c r="AC61">
        <v>60</v>
      </c>
      <c r="AD61" t="b">
        <f t="shared" si="13"/>
        <v>0</v>
      </c>
      <c r="AE61" t="b">
        <f t="shared" si="13"/>
        <v>0</v>
      </c>
      <c r="AF61" t="b">
        <f t="shared" si="13"/>
        <v>0</v>
      </c>
      <c r="AG61" t="b">
        <f t="shared" si="13"/>
        <v>1</v>
      </c>
      <c r="AH61" t="b">
        <f t="shared" si="7"/>
        <v>0</v>
      </c>
      <c r="AI61" t="b">
        <f t="shared" si="9"/>
        <v>0</v>
      </c>
      <c r="AJ61" t="b">
        <f t="shared" si="10"/>
        <v>0</v>
      </c>
      <c r="AK61" t="b">
        <f t="shared" si="11"/>
        <v>0</v>
      </c>
    </row>
    <row r="62" spans="1:37" x14ac:dyDescent="0.25">
      <c r="A62">
        <v>76</v>
      </c>
      <c r="B62" s="1">
        <v>44458.888634259303</v>
      </c>
      <c r="C62" s="1">
        <v>44458.888807870397</v>
      </c>
      <c r="D62" s="4" t="s">
        <v>22</v>
      </c>
      <c r="E62" s="4"/>
      <c r="G62" s="4"/>
      <c r="H62" s="4" t="s">
        <v>23</v>
      </c>
      <c r="J62" s="4"/>
      <c r="K62" s="4" t="s">
        <v>112</v>
      </c>
      <c r="M62" s="4"/>
      <c r="N62" s="3">
        <v>3</v>
      </c>
      <c r="P62" s="4"/>
      <c r="Q62" s="4" t="s">
        <v>113</v>
      </c>
      <c r="S62" s="4"/>
      <c r="T62" s="4" t="s">
        <v>52</v>
      </c>
      <c r="V62" s="4"/>
      <c r="AC62">
        <v>61</v>
      </c>
      <c r="AD62" t="b">
        <f t="shared" si="13"/>
        <v>1</v>
      </c>
      <c r="AE62" t="b">
        <f t="shared" si="13"/>
        <v>0</v>
      </c>
      <c r="AF62" t="b">
        <f t="shared" si="13"/>
        <v>0</v>
      </c>
      <c r="AG62" t="b">
        <f t="shared" si="13"/>
        <v>0</v>
      </c>
      <c r="AH62" t="b">
        <f t="shared" si="7"/>
        <v>0</v>
      </c>
      <c r="AI62" t="b">
        <f t="shared" si="9"/>
        <v>0</v>
      </c>
      <c r="AJ62" t="b">
        <f t="shared" si="10"/>
        <v>0</v>
      </c>
      <c r="AK62" t="b">
        <f t="shared" si="11"/>
        <v>0</v>
      </c>
    </row>
    <row r="63" spans="1:37" x14ac:dyDescent="0.25">
      <c r="A63">
        <v>77</v>
      </c>
      <c r="B63" s="1">
        <v>44458.888784722199</v>
      </c>
      <c r="C63" s="1">
        <v>44458.888900462996</v>
      </c>
      <c r="D63" s="4" t="s">
        <v>22</v>
      </c>
      <c r="E63" s="4"/>
      <c r="G63" s="4"/>
      <c r="H63" s="4" t="s">
        <v>23</v>
      </c>
      <c r="J63" s="4"/>
      <c r="K63" s="4" t="s">
        <v>114</v>
      </c>
      <c r="M63" s="4"/>
      <c r="N63" s="3">
        <v>1</v>
      </c>
      <c r="P63" s="4"/>
      <c r="Q63" s="4" t="s">
        <v>102</v>
      </c>
      <c r="S63" s="4"/>
      <c r="T63" s="4" t="s">
        <v>52</v>
      </c>
      <c r="V63" s="4"/>
      <c r="AC63">
        <v>62</v>
      </c>
      <c r="AD63" t="b">
        <f t="shared" si="13"/>
        <v>1</v>
      </c>
      <c r="AE63" t="b">
        <f t="shared" si="13"/>
        <v>0</v>
      </c>
      <c r="AF63" t="b">
        <f t="shared" si="13"/>
        <v>0</v>
      </c>
      <c r="AG63" t="b">
        <f t="shared" si="13"/>
        <v>0</v>
      </c>
      <c r="AH63" t="b">
        <f t="shared" si="7"/>
        <v>0</v>
      </c>
      <c r="AI63" t="b">
        <f t="shared" si="9"/>
        <v>0</v>
      </c>
      <c r="AJ63" t="b">
        <f t="shared" si="10"/>
        <v>0</v>
      </c>
      <c r="AK63" t="b">
        <f t="shared" si="11"/>
        <v>0</v>
      </c>
    </row>
    <row r="64" spans="1:37" x14ac:dyDescent="0.25">
      <c r="A64">
        <v>78</v>
      </c>
      <c r="B64" s="1">
        <v>44458.888854166697</v>
      </c>
      <c r="C64" s="1">
        <v>44458.888969907399</v>
      </c>
      <c r="D64" s="4" t="s">
        <v>22</v>
      </c>
      <c r="E64" s="4"/>
      <c r="G64" s="4"/>
      <c r="H64" s="4" t="s">
        <v>23</v>
      </c>
      <c r="J64" s="4"/>
      <c r="K64" s="4" t="s">
        <v>115</v>
      </c>
      <c r="M64" s="4"/>
      <c r="N64" s="3">
        <v>1</v>
      </c>
      <c r="P64" s="4"/>
      <c r="Q64" s="4" t="s">
        <v>40</v>
      </c>
      <c r="S64" s="4"/>
      <c r="T64" s="4" t="s">
        <v>52</v>
      </c>
      <c r="V64" s="4"/>
      <c r="AC64">
        <v>63</v>
      </c>
      <c r="AD64" t="b">
        <f t="shared" si="13"/>
        <v>1</v>
      </c>
      <c r="AE64" t="b">
        <f t="shared" si="13"/>
        <v>0</v>
      </c>
      <c r="AF64" t="b">
        <f t="shared" si="13"/>
        <v>0</v>
      </c>
      <c r="AG64" t="b">
        <f t="shared" si="13"/>
        <v>0</v>
      </c>
      <c r="AH64" t="b">
        <f t="shared" si="7"/>
        <v>0</v>
      </c>
      <c r="AI64" t="b">
        <f t="shared" si="9"/>
        <v>0</v>
      </c>
      <c r="AJ64" t="b">
        <f t="shared" si="10"/>
        <v>0</v>
      </c>
      <c r="AK64" t="b">
        <f t="shared" si="11"/>
        <v>0</v>
      </c>
    </row>
    <row r="65" spans="1:37" x14ac:dyDescent="0.25">
      <c r="A65">
        <v>79</v>
      </c>
      <c r="B65" s="1">
        <v>44458.888912037</v>
      </c>
      <c r="C65" s="1">
        <v>44458.8890046296</v>
      </c>
      <c r="D65" s="4" t="s">
        <v>22</v>
      </c>
      <c r="E65" s="4"/>
      <c r="G65" s="4"/>
      <c r="H65" s="4" t="s">
        <v>23</v>
      </c>
      <c r="J65" s="4"/>
      <c r="K65" s="4" t="s">
        <v>116</v>
      </c>
      <c r="M65" s="4"/>
      <c r="N65" s="3">
        <v>3</v>
      </c>
      <c r="P65" s="4"/>
      <c r="Q65" s="4" t="s">
        <v>59</v>
      </c>
      <c r="S65" s="4"/>
      <c r="T65" s="4" t="s">
        <v>52</v>
      </c>
      <c r="V65" s="4"/>
      <c r="AC65">
        <v>64</v>
      </c>
      <c r="AD65" t="b">
        <f t="shared" si="13"/>
        <v>1</v>
      </c>
      <c r="AE65" t="b">
        <f t="shared" si="13"/>
        <v>0</v>
      </c>
      <c r="AF65" t="b">
        <f t="shared" si="13"/>
        <v>0</v>
      </c>
      <c r="AG65" t="b">
        <f t="shared" si="13"/>
        <v>0</v>
      </c>
      <c r="AH65" t="b">
        <f t="shared" si="7"/>
        <v>0</v>
      </c>
      <c r="AI65" t="b">
        <f t="shared" si="9"/>
        <v>0</v>
      </c>
      <c r="AJ65" t="b">
        <f t="shared" si="10"/>
        <v>0</v>
      </c>
      <c r="AK65" t="b">
        <f t="shared" si="11"/>
        <v>0</v>
      </c>
    </row>
    <row r="66" spans="1:37" x14ac:dyDescent="0.25">
      <c r="A66">
        <v>80</v>
      </c>
      <c r="B66" s="1">
        <v>44458.889027777797</v>
      </c>
      <c r="C66" s="1">
        <v>44458.889120370397</v>
      </c>
      <c r="D66" s="4" t="s">
        <v>22</v>
      </c>
      <c r="E66" s="4"/>
      <c r="G66" s="4"/>
      <c r="H66" s="4" t="s">
        <v>23</v>
      </c>
      <c r="J66" s="4"/>
      <c r="K66" s="4" t="s">
        <v>117</v>
      </c>
      <c r="M66" s="4"/>
      <c r="N66" s="3">
        <v>3</v>
      </c>
      <c r="P66" s="4"/>
      <c r="Q66" s="4" t="s">
        <v>118</v>
      </c>
      <c r="S66" s="4"/>
      <c r="T66" s="4" t="s">
        <v>52</v>
      </c>
      <c r="V66" s="4"/>
      <c r="AC66">
        <v>65</v>
      </c>
      <c r="AD66" t="b">
        <f t="shared" si="13"/>
        <v>1</v>
      </c>
      <c r="AE66" t="b">
        <f t="shared" si="13"/>
        <v>0</v>
      </c>
      <c r="AF66" t="b">
        <f t="shared" si="13"/>
        <v>0</v>
      </c>
      <c r="AG66" t="b">
        <f t="shared" si="13"/>
        <v>0</v>
      </c>
      <c r="AH66" t="b">
        <f t="shared" si="7"/>
        <v>0</v>
      </c>
      <c r="AI66" t="b">
        <f t="shared" si="9"/>
        <v>0</v>
      </c>
      <c r="AJ66" t="b">
        <f t="shared" si="10"/>
        <v>0</v>
      </c>
      <c r="AK66" t="b">
        <f t="shared" si="11"/>
        <v>0</v>
      </c>
    </row>
    <row r="67" spans="1:37" x14ac:dyDescent="0.25">
      <c r="A67">
        <v>81</v>
      </c>
      <c r="B67" s="1">
        <v>44458.889131944401</v>
      </c>
      <c r="C67" s="1">
        <v>44458.889305555596</v>
      </c>
      <c r="D67" s="4" t="s">
        <v>22</v>
      </c>
      <c r="E67" s="4"/>
      <c r="G67" s="4"/>
      <c r="H67" s="4" t="s">
        <v>23</v>
      </c>
      <c r="J67" s="4"/>
      <c r="K67" s="4" t="s">
        <v>104</v>
      </c>
      <c r="M67" s="4"/>
      <c r="N67" s="3">
        <v>0</v>
      </c>
      <c r="P67" s="4"/>
      <c r="Q67" s="4" t="s">
        <v>60</v>
      </c>
      <c r="S67" s="4"/>
      <c r="T67" s="4" t="s">
        <v>52</v>
      </c>
      <c r="V67" s="4"/>
      <c r="AC67">
        <v>66</v>
      </c>
      <c r="AD67" t="b">
        <f t="shared" si="13"/>
        <v>1</v>
      </c>
      <c r="AE67" t="b">
        <f t="shared" si="13"/>
        <v>0</v>
      </c>
      <c r="AF67" t="b">
        <f t="shared" si="13"/>
        <v>0</v>
      </c>
      <c r="AG67" t="b">
        <f t="shared" si="13"/>
        <v>0</v>
      </c>
      <c r="AH67" t="b">
        <f t="shared" si="7"/>
        <v>0</v>
      </c>
      <c r="AI67" t="b">
        <f t="shared" si="9"/>
        <v>0</v>
      </c>
      <c r="AJ67" t="b">
        <f t="shared" si="10"/>
        <v>0</v>
      </c>
      <c r="AK67" t="b">
        <f t="shared" si="11"/>
        <v>0</v>
      </c>
    </row>
    <row r="68" spans="1:37" x14ac:dyDescent="0.25">
      <c r="A68">
        <v>82</v>
      </c>
      <c r="B68" s="1">
        <v>44458.8893171296</v>
      </c>
      <c r="C68" s="1">
        <v>44458.889432870397</v>
      </c>
      <c r="D68" s="4" t="s">
        <v>22</v>
      </c>
      <c r="E68" s="4"/>
      <c r="G68" s="4"/>
      <c r="H68" s="4" t="s">
        <v>23</v>
      </c>
      <c r="J68" s="4"/>
      <c r="K68" s="4" t="s">
        <v>119</v>
      </c>
      <c r="M68" s="4"/>
      <c r="N68" s="3">
        <v>0</v>
      </c>
      <c r="P68" s="4"/>
      <c r="Q68" s="4" t="s">
        <v>102</v>
      </c>
      <c r="S68" s="4"/>
      <c r="T68" s="4" t="s">
        <v>52</v>
      </c>
      <c r="V68" s="4"/>
      <c r="AC68">
        <v>67</v>
      </c>
      <c r="AD68" t="b">
        <f t="shared" si="13"/>
        <v>1</v>
      </c>
      <c r="AE68" t="b">
        <f t="shared" si="13"/>
        <v>0</v>
      </c>
      <c r="AF68" t="b">
        <f t="shared" si="13"/>
        <v>0</v>
      </c>
      <c r="AG68" t="b">
        <f t="shared" si="13"/>
        <v>0</v>
      </c>
      <c r="AH68" t="b">
        <f t="shared" ref="AH68:AH114" si="14">AND(ISNUMBER(FIND(AD$1,$T68)),ISNUMBER(FIND("Женский",$H68)))</f>
        <v>0</v>
      </c>
      <c r="AI68" t="b">
        <f t="shared" si="9"/>
        <v>0</v>
      </c>
      <c r="AJ68" t="b">
        <f t="shared" si="10"/>
        <v>0</v>
      </c>
      <c r="AK68" t="b">
        <f t="shared" si="11"/>
        <v>0</v>
      </c>
    </row>
    <row r="69" spans="1:37" x14ac:dyDescent="0.25">
      <c r="A69">
        <v>83</v>
      </c>
      <c r="B69" s="1">
        <v>44458.889444444401</v>
      </c>
      <c r="C69" s="1">
        <v>44458.889537037001</v>
      </c>
      <c r="D69" s="4" t="s">
        <v>22</v>
      </c>
      <c r="E69" s="4"/>
      <c r="G69" s="4"/>
      <c r="H69" s="4" t="s">
        <v>23</v>
      </c>
      <c r="J69" s="4"/>
      <c r="K69" s="4" t="s">
        <v>120</v>
      </c>
      <c r="M69" s="4"/>
      <c r="N69" s="3">
        <v>0</v>
      </c>
      <c r="P69" s="4"/>
      <c r="Q69" s="4" t="s">
        <v>42</v>
      </c>
      <c r="S69" s="4"/>
      <c r="T69" s="4" t="s">
        <v>52</v>
      </c>
      <c r="V69" s="4"/>
      <c r="AC69">
        <v>68</v>
      </c>
      <c r="AD69" t="b">
        <f t="shared" si="13"/>
        <v>1</v>
      </c>
      <c r="AE69" t="b">
        <f t="shared" si="13"/>
        <v>0</v>
      </c>
      <c r="AF69" t="b">
        <f t="shared" si="13"/>
        <v>0</v>
      </c>
      <c r="AG69" t="b">
        <f t="shared" si="13"/>
        <v>0</v>
      </c>
      <c r="AH69" t="b">
        <f t="shared" si="14"/>
        <v>0</v>
      </c>
      <c r="AI69" t="b">
        <f t="shared" ref="AI69:AI114" si="15">AND(ISNUMBER(FIND(AE$1,$T69)),ISNUMBER(FIND("Женский",$H69)))</f>
        <v>0</v>
      </c>
      <c r="AJ69" t="b">
        <f t="shared" ref="AJ69:AJ114" si="16">AND(ISNUMBER(FIND(AF$1,$T69)),ISNUMBER(FIND("Женский",$H69)))</f>
        <v>0</v>
      </c>
      <c r="AK69" t="b">
        <f t="shared" ref="AK69:AK114" si="17">AND(ISNUMBER(FIND(AG$1,$T69)),ISNUMBER(FIND("Женский",$H69)))</f>
        <v>0</v>
      </c>
    </row>
    <row r="70" spans="1:37" x14ac:dyDescent="0.25">
      <c r="A70">
        <v>84</v>
      </c>
      <c r="B70" s="1">
        <v>44458.8895486111</v>
      </c>
      <c r="C70" s="1">
        <v>44458.889641203699</v>
      </c>
      <c r="D70" s="4" t="s">
        <v>22</v>
      </c>
      <c r="E70" s="4"/>
      <c r="G70" s="4"/>
      <c r="H70" s="4" t="s">
        <v>27</v>
      </c>
      <c r="J70" s="4"/>
      <c r="K70" s="4" t="s">
        <v>121</v>
      </c>
      <c r="M70" s="4"/>
      <c r="N70" s="3">
        <v>2</v>
      </c>
      <c r="P70" s="4"/>
      <c r="Q70" s="4" t="s">
        <v>122</v>
      </c>
      <c r="S70" s="4"/>
      <c r="T70" s="4" t="s">
        <v>52</v>
      </c>
      <c r="V70" s="4"/>
      <c r="AC70">
        <v>69</v>
      </c>
      <c r="AD70" t="b">
        <f t="shared" si="13"/>
        <v>0</v>
      </c>
      <c r="AE70" t="b">
        <f t="shared" si="13"/>
        <v>0</v>
      </c>
      <c r="AF70" t="b">
        <f t="shared" si="13"/>
        <v>0</v>
      </c>
      <c r="AG70" t="b">
        <f t="shared" si="13"/>
        <v>0</v>
      </c>
      <c r="AH70" t="b">
        <f t="shared" si="14"/>
        <v>1</v>
      </c>
      <c r="AI70" t="b">
        <f t="shared" si="15"/>
        <v>0</v>
      </c>
      <c r="AJ70" t="b">
        <f t="shared" si="16"/>
        <v>0</v>
      </c>
      <c r="AK70" t="b">
        <f t="shared" si="17"/>
        <v>0</v>
      </c>
    </row>
    <row r="71" spans="1:37" x14ac:dyDescent="0.25">
      <c r="A71">
        <v>85</v>
      </c>
      <c r="B71" s="1">
        <v>44458.889652777798</v>
      </c>
      <c r="C71" s="1">
        <v>44458.889756944402</v>
      </c>
      <c r="D71" s="4" t="s">
        <v>22</v>
      </c>
      <c r="E71" s="4"/>
      <c r="G71" s="4"/>
      <c r="H71" s="4" t="s">
        <v>27</v>
      </c>
      <c r="J71" s="4"/>
      <c r="K71" s="4" t="s">
        <v>123</v>
      </c>
      <c r="M71" s="4"/>
      <c r="N71" s="3">
        <v>3</v>
      </c>
      <c r="P71" s="4"/>
      <c r="Q71" s="4" t="s">
        <v>42</v>
      </c>
      <c r="S71" s="4"/>
      <c r="T71" s="4" t="s">
        <v>52</v>
      </c>
      <c r="V71" s="4"/>
      <c r="AC71">
        <v>70</v>
      </c>
      <c r="AD71" t="b">
        <f t="shared" si="13"/>
        <v>0</v>
      </c>
      <c r="AE71" t="b">
        <f t="shared" si="13"/>
        <v>0</v>
      </c>
      <c r="AF71" t="b">
        <f t="shared" si="13"/>
        <v>0</v>
      </c>
      <c r="AG71" t="b">
        <f t="shared" si="13"/>
        <v>0</v>
      </c>
      <c r="AH71" t="b">
        <f t="shared" si="14"/>
        <v>1</v>
      </c>
      <c r="AI71" t="b">
        <f t="shared" si="15"/>
        <v>0</v>
      </c>
      <c r="AJ71" t="b">
        <f t="shared" si="16"/>
        <v>0</v>
      </c>
      <c r="AK71" t="b">
        <f t="shared" si="17"/>
        <v>0</v>
      </c>
    </row>
    <row r="72" spans="1:37" x14ac:dyDescent="0.25">
      <c r="A72">
        <v>86</v>
      </c>
      <c r="B72" s="1">
        <v>44458.889039351903</v>
      </c>
      <c r="C72" s="1">
        <v>44458.889803240701</v>
      </c>
      <c r="D72" s="4" t="s">
        <v>22</v>
      </c>
      <c r="E72" s="4"/>
      <c r="G72" s="4"/>
      <c r="H72" s="4" t="s">
        <v>27</v>
      </c>
      <c r="J72" s="4"/>
      <c r="K72" s="4" t="s">
        <v>124</v>
      </c>
      <c r="M72" s="4"/>
      <c r="N72" s="3">
        <v>1</v>
      </c>
      <c r="P72" s="4"/>
      <c r="Q72" s="4" t="s">
        <v>32</v>
      </c>
      <c r="S72" s="4"/>
      <c r="T72" s="4" t="s">
        <v>52</v>
      </c>
      <c r="V72" s="4"/>
      <c r="AC72">
        <v>71</v>
      </c>
      <c r="AD72" t="b">
        <f t="shared" si="13"/>
        <v>0</v>
      </c>
      <c r="AE72" t="b">
        <f t="shared" si="13"/>
        <v>0</v>
      </c>
      <c r="AF72" t="b">
        <f t="shared" si="13"/>
        <v>0</v>
      </c>
      <c r="AG72" t="b">
        <f t="shared" si="13"/>
        <v>0</v>
      </c>
      <c r="AH72" t="b">
        <f t="shared" si="14"/>
        <v>1</v>
      </c>
      <c r="AI72" t="b">
        <f t="shared" si="15"/>
        <v>0</v>
      </c>
      <c r="AJ72" t="b">
        <f t="shared" si="16"/>
        <v>0</v>
      </c>
      <c r="AK72" t="b">
        <f t="shared" si="17"/>
        <v>0</v>
      </c>
    </row>
    <row r="73" spans="1:37" x14ac:dyDescent="0.25">
      <c r="A73">
        <v>87</v>
      </c>
      <c r="B73" s="1">
        <v>44458.8897685185</v>
      </c>
      <c r="C73" s="1">
        <v>44458.889884259297</v>
      </c>
      <c r="D73" s="4" t="s">
        <v>22</v>
      </c>
      <c r="E73" s="4"/>
      <c r="G73" s="4"/>
      <c r="H73" s="4" t="s">
        <v>27</v>
      </c>
      <c r="J73" s="4"/>
      <c r="K73" s="4" t="s">
        <v>125</v>
      </c>
      <c r="M73" s="4"/>
      <c r="N73" s="3">
        <v>3</v>
      </c>
      <c r="P73" s="4"/>
      <c r="Q73" s="4" t="s">
        <v>42</v>
      </c>
      <c r="S73" s="4"/>
      <c r="T73" s="4" t="s">
        <v>52</v>
      </c>
      <c r="V73" s="4"/>
      <c r="AC73">
        <v>72</v>
      </c>
      <c r="AD73" t="b">
        <f t="shared" si="13"/>
        <v>0</v>
      </c>
      <c r="AE73" t="b">
        <f t="shared" si="13"/>
        <v>0</v>
      </c>
      <c r="AF73" t="b">
        <f t="shared" si="13"/>
        <v>0</v>
      </c>
      <c r="AG73" t="b">
        <f t="shared" si="13"/>
        <v>0</v>
      </c>
      <c r="AH73" t="b">
        <f t="shared" si="14"/>
        <v>1</v>
      </c>
      <c r="AI73" t="b">
        <f t="shared" si="15"/>
        <v>0</v>
      </c>
      <c r="AJ73" t="b">
        <f t="shared" si="16"/>
        <v>0</v>
      </c>
      <c r="AK73" t="b">
        <f t="shared" si="17"/>
        <v>0</v>
      </c>
    </row>
    <row r="74" spans="1:37" x14ac:dyDescent="0.25">
      <c r="A74">
        <v>88</v>
      </c>
      <c r="B74" s="1">
        <v>44458.889895833301</v>
      </c>
      <c r="C74" s="1">
        <v>44458.89</v>
      </c>
      <c r="D74" s="4" t="s">
        <v>22</v>
      </c>
      <c r="E74" s="4"/>
      <c r="G74" s="4"/>
      <c r="H74" s="4" t="s">
        <v>23</v>
      </c>
      <c r="J74" s="4"/>
      <c r="K74" s="4" t="s">
        <v>104</v>
      </c>
      <c r="M74" s="4"/>
      <c r="N74" s="3">
        <v>3</v>
      </c>
      <c r="P74" s="4"/>
      <c r="Q74" s="4" t="s">
        <v>54</v>
      </c>
      <c r="S74" s="4"/>
      <c r="T74" s="4" t="s">
        <v>52</v>
      </c>
      <c r="V74" s="4"/>
      <c r="AC74">
        <v>73</v>
      </c>
      <c r="AD74" t="b">
        <f t="shared" si="13"/>
        <v>1</v>
      </c>
      <c r="AE74" t="b">
        <f t="shared" si="13"/>
        <v>0</v>
      </c>
      <c r="AF74" t="b">
        <f t="shared" si="13"/>
        <v>0</v>
      </c>
      <c r="AG74" t="b">
        <f t="shared" si="13"/>
        <v>0</v>
      </c>
      <c r="AH74" t="b">
        <f t="shared" si="14"/>
        <v>0</v>
      </c>
      <c r="AI74" t="b">
        <f t="shared" si="15"/>
        <v>0</v>
      </c>
      <c r="AJ74" t="b">
        <f t="shared" si="16"/>
        <v>0</v>
      </c>
      <c r="AK74" t="b">
        <f t="shared" si="17"/>
        <v>0</v>
      </c>
    </row>
    <row r="75" spans="1:37" x14ac:dyDescent="0.25">
      <c r="A75">
        <v>89</v>
      </c>
      <c r="B75" s="1">
        <v>44458.8898611111</v>
      </c>
      <c r="C75" s="1">
        <v>44458.890011574098</v>
      </c>
      <c r="D75" s="4" t="s">
        <v>22</v>
      </c>
      <c r="E75" s="4"/>
      <c r="G75" s="4"/>
      <c r="H75" s="4" t="s">
        <v>27</v>
      </c>
      <c r="J75" s="4"/>
      <c r="K75" s="4" t="s">
        <v>126</v>
      </c>
      <c r="M75" s="4"/>
      <c r="N75" s="3">
        <v>1</v>
      </c>
      <c r="P75" s="4"/>
      <c r="Q75" s="4" t="s">
        <v>32</v>
      </c>
      <c r="S75" s="4"/>
      <c r="T75" s="4" t="s">
        <v>52</v>
      </c>
      <c r="V75" s="4"/>
      <c r="AC75">
        <v>74</v>
      </c>
      <c r="AD75" t="b">
        <f t="shared" si="13"/>
        <v>0</v>
      </c>
      <c r="AE75" t="b">
        <f t="shared" si="13"/>
        <v>0</v>
      </c>
      <c r="AF75" t="b">
        <f t="shared" si="13"/>
        <v>0</v>
      </c>
      <c r="AG75" t="b">
        <f t="shared" si="13"/>
        <v>0</v>
      </c>
      <c r="AH75" t="b">
        <f t="shared" si="14"/>
        <v>1</v>
      </c>
      <c r="AI75" t="b">
        <f t="shared" si="15"/>
        <v>0</v>
      </c>
      <c r="AJ75" t="b">
        <f t="shared" si="16"/>
        <v>0</v>
      </c>
      <c r="AK75" t="b">
        <f t="shared" si="17"/>
        <v>0</v>
      </c>
    </row>
    <row r="76" spans="1:37" x14ac:dyDescent="0.25">
      <c r="A76">
        <v>90</v>
      </c>
      <c r="B76" s="1">
        <v>44458.890011574098</v>
      </c>
      <c r="C76" s="1">
        <v>44458.890150462998</v>
      </c>
      <c r="D76" s="4" t="s">
        <v>22</v>
      </c>
      <c r="E76" s="4"/>
      <c r="G76" s="4"/>
      <c r="H76" s="4" t="s">
        <v>27</v>
      </c>
      <c r="J76" s="4"/>
      <c r="K76" s="4" t="s">
        <v>127</v>
      </c>
      <c r="M76" s="4"/>
      <c r="N76" s="3">
        <v>0</v>
      </c>
      <c r="P76" s="4"/>
      <c r="Q76" s="4" t="s">
        <v>40</v>
      </c>
      <c r="S76" s="4"/>
      <c r="T76" s="4" t="s">
        <v>52</v>
      </c>
      <c r="V76" s="4"/>
      <c r="AC76">
        <v>75</v>
      </c>
      <c r="AD76" t="b">
        <f t="shared" si="13"/>
        <v>0</v>
      </c>
      <c r="AE76" t="b">
        <f t="shared" si="13"/>
        <v>0</v>
      </c>
      <c r="AF76" t="b">
        <f t="shared" si="13"/>
        <v>0</v>
      </c>
      <c r="AG76" t="b">
        <f t="shared" si="13"/>
        <v>0</v>
      </c>
      <c r="AH76" t="b">
        <f t="shared" si="14"/>
        <v>1</v>
      </c>
      <c r="AI76" t="b">
        <f t="shared" si="15"/>
        <v>0</v>
      </c>
      <c r="AJ76" t="b">
        <f t="shared" si="16"/>
        <v>0</v>
      </c>
      <c r="AK76" t="b">
        <f t="shared" si="17"/>
        <v>0</v>
      </c>
    </row>
    <row r="77" spans="1:37" x14ac:dyDescent="0.25">
      <c r="A77">
        <v>91</v>
      </c>
      <c r="B77" s="1">
        <v>44458.890069444402</v>
      </c>
      <c r="C77" s="1">
        <v>44458.890208333301</v>
      </c>
      <c r="D77" s="4" t="s">
        <v>22</v>
      </c>
      <c r="E77" s="4"/>
      <c r="G77" s="4"/>
      <c r="H77" s="4" t="s">
        <v>27</v>
      </c>
      <c r="J77" s="4"/>
      <c r="K77" s="4" t="s">
        <v>128</v>
      </c>
      <c r="M77" s="4"/>
      <c r="N77" s="3">
        <v>1</v>
      </c>
      <c r="P77" s="4"/>
      <c r="Q77" s="4" t="s">
        <v>32</v>
      </c>
      <c r="S77" s="4"/>
      <c r="T77" s="4" t="s">
        <v>52</v>
      </c>
      <c r="V77" s="4"/>
      <c r="AC77">
        <v>76</v>
      </c>
      <c r="AD77" t="b">
        <f t="shared" si="13"/>
        <v>0</v>
      </c>
      <c r="AE77" t="b">
        <f t="shared" si="13"/>
        <v>0</v>
      </c>
      <c r="AF77" t="b">
        <f t="shared" si="13"/>
        <v>0</v>
      </c>
      <c r="AG77" t="b">
        <f t="shared" si="13"/>
        <v>0</v>
      </c>
      <c r="AH77" t="b">
        <f t="shared" si="14"/>
        <v>1</v>
      </c>
      <c r="AI77" t="b">
        <f t="shared" si="15"/>
        <v>0</v>
      </c>
      <c r="AJ77" t="b">
        <f t="shared" si="16"/>
        <v>0</v>
      </c>
      <c r="AK77" t="b">
        <f t="shared" si="17"/>
        <v>0</v>
      </c>
    </row>
    <row r="78" spans="1:37" x14ac:dyDescent="0.25">
      <c r="A78">
        <v>92</v>
      </c>
      <c r="B78" s="1">
        <v>44458.8901736111</v>
      </c>
      <c r="C78" s="1">
        <v>44458.890254629601</v>
      </c>
      <c r="D78" s="4" t="s">
        <v>22</v>
      </c>
      <c r="E78" s="4"/>
      <c r="G78" s="4"/>
      <c r="H78" s="4" t="s">
        <v>23</v>
      </c>
      <c r="J78" s="4"/>
      <c r="K78" s="4" t="s">
        <v>72</v>
      </c>
      <c r="M78" s="4"/>
      <c r="N78" s="3">
        <v>3</v>
      </c>
      <c r="P78" s="4"/>
      <c r="Q78" s="4" t="s">
        <v>45</v>
      </c>
      <c r="S78" s="4"/>
      <c r="T78" s="4" t="s">
        <v>52</v>
      </c>
      <c r="V78" s="4"/>
      <c r="AC78">
        <v>77</v>
      </c>
      <c r="AD78" t="b">
        <f t="shared" si="13"/>
        <v>1</v>
      </c>
      <c r="AE78" t="b">
        <f t="shared" si="13"/>
        <v>0</v>
      </c>
      <c r="AF78" t="b">
        <f t="shared" si="13"/>
        <v>0</v>
      </c>
      <c r="AG78" t="b">
        <f t="shared" si="13"/>
        <v>0</v>
      </c>
      <c r="AH78" t="b">
        <f t="shared" si="14"/>
        <v>0</v>
      </c>
      <c r="AI78" t="b">
        <f t="shared" si="15"/>
        <v>0</v>
      </c>
      <c r="AJ78" t="b">
        <f t="shared" si="16"/>
        <v>0</v>
      </c>
      <c r="AK78" t="b">
        <f t="shared" si="17"/>
        <v>0</v>
      </c>
    </row>
    <row r="79" spans="1:37" x14ac:dyDescent="0.25">
      <c r="A79">
        <v>93</v>
      </c>
      <c r="B79" s="1">
        <v>44458.8902662037</v>
      </c>
      <c r="C79" s="1">
        <v>44458.890347222201</v>
      </c>
      <c r="D79" s="4" t="s">
        <v>22</v>
      </c>
      <c r="E79" s="4"/>
      <c r="G79" s="4"/>
      <c r="H79" s="4" t="s">
        <v>27</v>
      </c>
      <c r="J79" s="4"/>
      <c r="K79" s="4" t="s">
        <v>65</v>
      </c>
      <c r="M79" s="4"/>
      <c r="N79" s="3">
        <v>3</v>
      </c>
      <c r="P79" s="4"/>
      <c r="Q79" s="4" t="s">
        <v>45</v>
      </c>
      <c r="S79" s="4"/>
      <c r="T79" s="4" t="s">
        <v>52</v>
      </c>
      <c r="V79" s="4"/>
      <c r="AC79">
        <v>78</v>
      </c>
      <c r="AD79" t="b">
        <f t="shared" si="13"/>
        <v>0</v>
      </c>
      <c r="AE79" t="b">
        <f t="shared" si="13"/>
        <v>0</v>
      </c>
      <c r="AF79" t="b">
        <f t="shared" si="13"/>
        <v>0</v>
      </c>
      <c r="AG79" t="b">
        <f t="shared" si="13"/>
        <v>0</v>
      </c>
      <c r="AH79" t="b">
        <f t="shared" si="14"/>
        <v>1</v>
      </c>
      <c r="AI79" t="b">
        <f t="shared" si="15"/>
        <v>0</v>
      </c>
      <c r="AJ79" t="b">
        <f t="shared" si="16"/>
        <v>0</v>
      </c>
      <c r="AK79" t="b">
        <f t="shared" si="17"/>
        <v>0</v>
      </c>
    </row>
    <row r="80" spans="1:37" x14ac:dyDescent="0.25">
      <c r="A80">
        <v>94</v>
      </c>
      <c r="B80" s="1">
        <v>44458.8902662037</v>
      </c>
      <c r="C80" s="1">
        <v>44458.890405092599</v>
      </c>
      <c r="D80" s="4" t="s">
        <v>22</v>
      </c>
      <c r="E80" s="4"/>
      <c r="G80" s="4"/>
      <c r="H80" s="4" t="s">
        <v>27</v>
      </c>
      <c r="J80" s="4"/>
      <c r="K80" s="4" t="s">
        <v>129</v>
      </c>
      <c r="M80" s="4"/>
      <c r="N80" s="3">
        <v>2</v>
      </c>
      <c r="P80" s="4"/>
      <c r="Q80" s="4" t="s">
        <v>60</v>
      </c>
      <c r="S80" s="4"/>
      <c r="T80" s="4" t="s">
        <v>52</v>
      </c>
      <c r="V80" s="4"/>
      <c r="AC80">
        <v>79</v>
      </c>
      <c r="AD80" t="b">
        <f t="shared" si="13"/>
        <v>0</v>
      </c>
      <c r="AE80" t="b">
        <f t="shared" si="13"/>
        <v>0</v>
      </c>
      <c r="AF80" t="b">
        <f t="shared" si="13"/>
        <v>0</v>
      </c>
      <c r="AG80" t="b">
        <f t="shared" si="13"/>
        <v>0</v>
      </c>
      <c r="AH80" t="b">
        <f t="shared" si="14"/>
        <v>1</v>
      </c>
      <c r="AI80" t="b">
        <f t="shared" si="15"/>
        <v>0</v>
      </c>
      <c r="AJ80" t="b">
        <f t="shared" si="16"/>
        <v>0</v>
      </c>
      <c r="AK80" t="b">
        <f t="shared" si="17"/>
        <v>0</v>
      </c>
    </row>
    <row r="81" spans="1:37" x14ac:dyDescent="0.25">
      <c r="A81">
        <v>95</v>
      </c>
      <c r="B81" s="1">
        <v>44458.8903587963</v>
      </c>
      <c r="C81" s="1">
        <v>44458.890462962998</v>
      </c>
      <c r="D81" s="4" t="s">
        <v>22</v>
      </c>
      <c r="E81" s="4"/>
      <c r="G81" s="4"/>
      <c r="H81" s="4" t="s">
        <v>23</v>
      </c>
      <c r="J81" s="4"/>
      <c r="K81" s="4" t="s">
        <v>130</v>
      </c>
      <c r="M81" s="4"/>
      <c r="N81" s="3">
        <v>5</v>
      </c>
      <c r="P81" s="4"/>
      <c r="Q81" s="4" t="s">
        <v>102</v>
      </c>
      <c r="S81" s="4"/>
      <c r="T81" s="4" t="s">
        <v>52</v>
      </c>
      <c r="V81" s="4"/>
      <c r="AC81">
        <v>80</v>
      </c>
      <c r="AD81" t="b">
        <f t="shared" si="13"/>
        <v>1</v>
      </c>
      <c r="AE81" t="b">
        <f t="shared" si="13"/>
        <v>0</v>
      </c>
      <c r="AF81" t="b">
        <f t="shared" si="13"/>
        <v>0</v>
      </c>
      <c r="AG81" t="b">
        <f t="shared" si="13"/>
        <v>0</v>
      </c>
      <c r="AH81" t="b">
        <f t="shared" si="14"/>
        <v>0</v>
      </c>
      <c r="AI81" t="b">
        <f t="shared" si="15"/>
        <v>0</v>
      </c>
      <c r="AJ81" t="b">
        <f t="shared" si="16"/>
        <v>0</v>
      </c>
      <c r="AK81" t="b">
        <f t="shared" si="17"/>
        <v>0</v>
      </c>
    </row>
    <row r="82" spans="1:37" x14ac:dyDescent="0.25">
      <c r="A82">
        <v>96</v>
      </c>
      <c r="B82" s="1">
        <v>44458.890474537002</v>
      </c>
      <c r="C82" s="1">
        <v>44458.890555555598</v>
      </c>
      <c r="D82" s="4" t="s">
        <v>22</v>
      </c>
      <c r="E82" s="4"/>
      <c r="G82" s="4"/>
      <c r="H82" s="4" t="s">
        <v>23</v>
      </c>
      <c r="J82" s="4"/>
      <c r="K82" s="4" t="s">
        <v>131</v>
      </c>
      <c r="M82" s="4"/>
      <c r="N82" s="3">
        <v>5</v>
      </c>
      <c r="P82" s="4"/>
      <c r="Q82" s="4" t="s">
        <v>34</v>
      </c>
      <c r="S82" s="4"/>
      <c r="T82" s="4" t="s">
        <v>52</v>
      </c>
      <c r="V82" s="4"/>
      <c r="AC82">
        <v>81</v>
      </c>
      <c r="AD82" t="b">
        <f t="shared" si="13"/>
        <v>1</v>
      </c>
      <c r="AE82" t="b">
        <f t="shared" si="13"/>
        <v>0</v>
      </c>
      <c r="AF82" t="b">
        <f t="shared" si="13"/>
        <v>0</v>
      </c>
      <c r="AG82" t="b">
        <f t="shared" ref="AE82:AG114" si="18">AND(ISNUMBER(FIND(AG$1,$T82)),ISNUMBER(FIND("Мужской",$H82)))</f>
        <v>0</v>
      </c>
      <c r="AH82" t="b">
        <f t="shared" si="14"/>
        <v>0</v>
      </c>
      <c r="AI82" t="b">
        <f t="shared" si="15"/>
        <v>0</v>
      </c>
      <c r="AJ82" t="b">
        <f t="shared" si="16"/>
        <v>0</v>
      </c>
      <c r="AK82" t="b">
        <f t="shared" si="17"/>
        <v>0</v>
      </c>
    </row>
    <row r="83" spans="1:37" x14ac:dyDescent="0.25">
      <c r="A83">
        <v>97</v>
      </c>
      <c r="B83" s="1">
        <v>44458.890462962998</v>
      </c>
      <c r="C83" s="1">
        <v>44458.890601851803</v>
      </c>
      <c r="D83" s="4" t="s">
        <v>22</v>
      </c>
      <c r="E83" s="4"/>
      <c r="G83" s="4"/>
      <c r="H83" s="4" t="s">
        <v>27</v>
      </c>
      <c r="J83" s="4"/>
      <c r="K83" s="4" t="s">
        <v>132</v>
      </c>
      <c r="M83" s="4"/>
      <c r="N83" s="3">
        <v>3</v>
      </c>
      <c r="P83" s="4"/>
      <c r="Q83" s="4" t="s">
        <v>133</v>
      </c>
      <c r="S83" s="4"/>
      <c r="T83" s="4" t="s">
        <v>52</v>
      </c>
      <c r="V83" s="4"/>
      <c r="AC83">
        <v>82</v>
      </c>
      <c r="AD83" t="b">
        <f t="shared" ref="AD83:AD114" si="19">AND(ISNUMBER(FIND(AD$1,$T83)),ISNUMBER(FIND("Мужской",$H83)))</f>
        <v>0</v>
      </c>
      <c r="AE83" t="b">
        <f t="shared" si="18"/>
        <v>0</v>
      </c>
      <c r="AF83" t="b">
        <f t="shared" si="18"/>
        <v>0</v>
      </c>
      <c r="AG83" t="b">
        <f t="shared" si="18"/>
        <v>0</v>
      </c>
      <c r="AH83" t="b">
        <f t="shared" si="14"/>
        <v>1</v>
      </c>
      <c r="AI83" t="b">
        <f t="shared" si="15"/>
        <v>0</v>
      </c>
      <c r="AJ83" t="b">
        <f t="shared" si="16"/>
        <v>0</v>
      </c>
      <c r="AK83" t="b">
        <f t="shared" si="17"/>
        <v>0</v>
      </c>
    </row>
    <row r="84" spans="1:37" x14ac:dyDescent="0.25">
      <c r="A84">
        <v>98</v>
      </c>
      <c r="B84" s="1">
        <v>44458.890567129602</v>
      </c>
      <c r="C84" s="1">
        <v>44458.890659722201</v>
      </c>
      <c r="D84" s="4" t="s">
        <v>22</v>
      </c>
      <c r="E84" s="4"/>
      <c r="G84" s="4"/>
      <c r="H84" s="4" t="s">
        <v>23</v>
      </c>
      <c r="J84" s="4"/>
      <c r="K84" s="4" t="s">
        <v>56</v>
      </c>
      <c r="M84" s="4"/>
      <c r="N84" s="3">
        <v>5</v>
      </c>
      <c r="P84" s="4"/>
      <c r="Q84" s="4" t="s">
        <v>60</v>
      </c>
      <c r="S84" s="4"/>
      <c r="T84" s="4" t="s">
        <v>52</v>
      </c>
      <c r="V84" s="4"/>
      <c r="AC84">
        <v>83</v>
      </c>
      <c r="AD84" t="b">
        <f t="shared" si="19"/>
        <v>1</v>
      </c>
      <c r="AE84" t="b">
        <f t="shared" si="18"/>
        <v>0</v>
      </c>
      <c r="AF84" t="b">
        <f t="shared" si="18"/>
        <v>0</v>
      </c>
      <c r="AG84" t="b">
        <f t="shared" si="18"/>
        <v>0</v>
      </c>
      <c r="AH84" t="b">
        <f t="shared" si="14"/>
        <v>0</v>
      </c>
      <c r="AI84" t="b">
        <f t="shared" si="15"/>
        <v>0</v>
      </c>
      <c r="AJ84" t="b">
        <f t="shared" si="16"/>
        <v>0</v>
      </c>
      <c r="AK84" t="b">
        <f t="shared" si="17"/>
        <v>0</v>
      </c>
    </row>
    <row r="85" spans="1:37" x14ac:dyDescent="0.25">
      <c r="A85">
        <v>99</v>
      </c>
      <c r="B85" s="1">
        <v>44458.890798611101</v>
      </c>
      <c r="C85" s="1">
        <v>44458.890902777799</v>
      </c>
      <c r="D85" s="4" t="s">
        <v>22</v>
      </c>
      <c r="E85" s="4"/>
      <c r="G85" s="4"/>
      <c r="H85" s="4" t="s">
        <v>23</v>
      </c>
      <c r="J85" s="4"/>
      <c r="K85" s="4" t="s">
        <v>134</v>
      </c>
      <c r="M85" s="4"/>
      <c r="N85" s="3">
        <v>4</v>
      </c>
      <c r="P85" s="4"/>
      <c r="Q85" s="4" t="s">
        <v>57</v>
      </c>
      <c r="S85" s="4"/>
      <c r="T85" s="4" t="s">
        <v>52</v>
      </c>
      <c r="V85" s="4"/>
      <c r="AC85">
        <v>84</v>
      </c>
      <c r="AD85" t="b">
        <f t="shared" si="19"/>
        <v>1</v>
      </c>
      <c r="AE85" t="b">
        <f t="shared" si="18"/>
        <v>0</v>
      </c>
      <c r="AF85" t="b">
        <f t="shared" si="18"/>
        <v>0</v>
      </c>
      <c r="AG85" t="b">
        <f t="shared" si="18"/>
        <v>0</v>
      </c>
      <c r="AH85" t="b">
        <f t="shared" si="14"/>
        <v>0</v>
      </c>
      <c r="AI85" t="b">
        <f t="shared" si="15"/>
        <v>0</v>
      </c>
      <c r="AJ85" t="b">
        <f t="shared" si="16"/>
        <v>0</v>
      </c>
      <c r="AK85" t="b">
        <f t="shared" si="17"/>
        <v>0</v>
      </c>
    </row>
    <row r="86" spans="1:37" x14ac:dyDescent="0.25">
      <c r="A86">
        <v>100</v>
      </c>
      <c r="B86" s="1">
        <v>44458.890914351803</v>
      </c>
      <c r="C86" s="1">
        <v>44458.891111111101</v>
      </c>
      <c r="D86" s="4" t="s">
        <v>22</v>
      </c>
      <c r="E86" s="4"/>
      <c r="G86" s="4"/>
      <c r="H86" s="4" t="s">
        <v>27</v>
      </c>
      <c r="J86" s="4"/>
      <c r="K86" s="4" t="s">
        <v>135</v>
      </c>
      <c r="M86" s="4"/>
      <c r="N86" s="3">
        <v>3</v>
      </c>
      <c r="P86" s="4"/>
      <c r="Q86" s="4" t="s">
        <v>54</v>
      </c>
      <c r="S86" s="4"/>
      <c r="T86" s="4" t="s">
        <v>52</v>
      </c>
      <c r="V86" s="4"/>
      <c r="AC86">
        <v>85</v>
      </c>
      <c r="AD86" t="b">
        <f t="shared" si="19"/>
        <v>0</v>
      </c>
      <c r="AE86" t="b">
        <f t="shared" si="18"/>
        <v>0</v>
      </c>
      <c r="AF86" t="b">
        <f t="shared" si="18"/>
        <v>0</v>
      </c>
      <c r="AG86" t="b">
        <f t="shared" si="18"/>
        <v>0</v>
      </c>
      <c r="AH86" t="b">
        <f t="shared" si="14"/>
        <v>1</v>
      </c>
      <c r="AI86" t="b">
        <f t="shared" si="15"/>
        <v>0</v>
      </c>
      <c r="AJ86" t="b">
        <f t="shared" si="16"/>
        <v>0</v>
      </c>
      <c r="AK86" t="b">
        <f t="shared" si="17"/>
        <v>0</v>
      </c>
    </row>
    <row r="87" spans="1:37" x14ac:dyDescent="0.25">
      <c r="A87">
        <v>101</v>
      </c>
      <c r="B87" s="1">
        <v>44458.891053240703</v>
      </c>
      <c r="C87" s="1">
        <v>44458.8911689815</v>
      </c>
      <c r="D87" s="4" t="s">
        <v>22</v>
      </c>
      <c r="E87" s="4"/>
      <c r="G87" s="4"/>
      <c r="H87" s="4" t="s">
        <v>27</v>
      </c>
      <c r="J87" s="4"/>
      <c r="K87" s="4" t="s">
        <v>123</v>
      </c>
      <c r="M87" s="4"/>
      <c r="N87" s="3">
        <v>3</v>
      </c>
      <c r="P87" s="4"/>
      <c r="Q87" s="4" t="s">
        <v>40</v>
      </c>
      <c r="S87" s="4"/>
      <c r="T87" s="4" t="s">
        <v>52</v>
      </c>
      <c r="V87" s="4"/>
      <c r="AC87">
        <v>86</v>
      </c>
      <c r="AD87" t="b">
        <f t="shared" si="19"/>
        <v>0</v>
      </c>
      <c r="AE87" t="b">
        <f t="shared" si="18"/>
        <v>0</v>
      </c>
      <c r="AF87" t="b">
        <f t="shared" si="18"/>
        <v>0</v>
      </c>
      <c r="AG87" t="b">
        <f t="shared" si="18"/>
        <v>0</v>
      </c>
      <c r="AH87" t="b">
        <f t="shared" si="14"/>
        <v>1</v>
      </c>
      <c r="AI87" t="b">
        <f t="shared" si="15"/>
        <v>0</v>
      </c>
      <c r="AJ87" t="b">
        <f t="shared" si="16"/>
        <v>0</v>
      </c>
      <c r="AK87" t="b">
        <f t="shared" si="17"/>
        <v>0</v>
      </c>
    </row>
    <row r="88" spans="1:37" x14ac:dyDescent="0.25">
      <c r="A88">
        <v>102</v>
      </c>
      <c r="B88" s="1">
        <v>44458.8911226852</v>
      </c>
      <c r="C88" s="1">
        <v>44458.891226851803</v>
      </c>
      <c r="D88" s="4" t="s">
        <v>22</v>
      </c>
      <c r="E88" s="4"/>
      <c r="G88" s="4"/>
      <c r="H88" s="4" t="s">
        <v>23</v>
      </c>
      <c r="J88" s="4"/>
      <c r="K88" s="4" t="s">
        <v>121</v>
      </c>
      <c r="M88" s="4"/>
      <c r="N88" s="3">
        <v>2</v>
      </c>
      <c r="P88" s="4"/>
      <c r="Q88" s="4" t="s">
        <v>102</v>
      </c>
      <c r="S88" s="4"/>
      <c r="T88" s="4" t="s">
        <v>52</v>
      </c>
      <c r="V88" s="4"/>
      <c r="AC88">
        <v>87</v>
      </c>
      <c r="AD88" t="b">
        <f t="shared" si="19"/>
        <v>1</v>
      </c>
      <c r="AE88" t="b">
        <f t="shared" si="18"/>
        <v>0</v>
      </c>
      <c r="AF88" t="b">
        <f t="shared" si="18"/>
        <v>0</v>
      </c>
      <c r="AG88" t="b">
        <f t="shared" si="18"/>
        <v>0</v>
      </c>
      <c r="AH88" t="b">
        <f t="shared" si="14"/>
        <v>0</v>
      </c>
      <c r="AI88" t="b">
        <f t="shared" si="15"/>
        <v>0</v>
      </c>
      <c r="AJ88" t="b">
        <f t="shared" si="16"/>
        <v>0</v>
      </c>
      <c r="AK88" t="b">
        <f t="shared" si="17"/>
        <v>0</v>
      </c>
    </row>
    <row r="89" spans="1:37" x14ac:dyDescent="0.25">
      <c r="A89">
        <v>103</v>
      </c>
      <c r="B89" s="1">
        <v>44458.891238425902</v>
      </c>
      <c r="C89" s="1">
        <v>44458.891354166699</v>
      </c>
      <c r="D89" s="4" t="s">
        <v>22</v>
      </c>
      <c r="E89" s="4"/>
      <c r="G89" s="4"/>
      <c r="H89" s="4" t="s">
        <v>23</v>
      </c>
      <c r="J89" s="4"/>
      <c r="K89" s="4" t="s">
        <v>121</v>
      </c>
      <c r="M89" s="4"/>
      <c r="N89" s="3">
        <v>1</v>
      </c>
      <c r="P89" s="4"/>
      <c r="Q89" s="4" t="s">
        <v>82</v>
      </c>
      <c r="S89" s="4"/>
      <c r="T89" s="4" t="s">
        <v>52</v>
      </c>
      <c r="V89" s="4"/>
      <c r="AC89">
        <v>88</v>
      </c>
      <c r="AD89" t="b">
        <f t="shared" si="19"/>
        <v>1</v>
      </c>
      <c r="AE89" t="b">
        <f t="shared" si="18"/>
        <v>0</v>
      </c>
      <c r="AF89" t="b">
        <f t="shared" si="18"/>
        <v>0</v>
      </c>
      <c r="AG89" t="b">
        <f t="shared" si="18"/>
        <v>0</v>
      </c>
      <c r="AH89" t="b">
        <f t="shared" si="14"/>
        <v>0</v>
      </c>
      <c r="AI89" t="b">
        <f t="shared" si="15"/>
        <v>0</v>
      </c>
      <c r="AJ89" t="b">
        <f t="shared" si="16"/>
        <v>0</v>
      </c>
      <c r="AK89" t="b">
        <f t="shared" si="17"/>
        <v>0</v>
      </c>
    </row>
    <row r="90" spans="1:37" x14ac:dyDescent="0.25">
      <c r="A90">
        <v>104</v>
      </c>
      <c r="B90" s="1">
        <v>44458.891238425902</v>
      </c>
      <c r="C90" s="1">
        <v>44458.891365740703</v>
      </c>
      <c r="D90" s="4" t="s">
        <v>22</v>
      </c>
      <c r="E90" s="4"/>
      <c r="G90" s="4"/>
      <c r="H90" s="4" t="s">
        <v>27</v>
      </c>
      <c r="J90" s="4"/>
      <c r="K90" s="4" t="s">
        <v>123</v>
      </c>
      <c r="M90" s="4"/>
      <c r="N90" s="3">
        <v>2</v>
      </c>
      <c r="P90" s="4"/>
      <c r="Q90" s="4" t="s">
        <v>32</v>
      </c>
      <c r="S90" s="4"/>
      <c r="T90" s="4" t="s">
        <v>52</v>
      </c>
      <c r="V90" s="4"/>
      <c r="AC90">
        <v>89</v>
      </c>
      <c r="AD90" t="b">
        <f t="shared" si="19"/>
        <v>0</v>
      </c>
      <c r="AE90" t="b">
        <f t="shared" si="18"/>
        <v>0</v>
      </c>
      <c r="AF90" t="b">
        <f t="shared" si="18"/>
        <v>0</v>
      </c>
      <c r="AG90" t="b">
        <f t="shared" si="18"/>
        <v>0</v>
      </c>
      <c r="AH90" t="b">
        <f t="shared" si="14"/>
        <v>1</v>
      </c>
      <c r="AI90" t="b">
        <f t="shared" si="15"/>
        <v>0</v>
      </c>
      <c r="AJ90" t="b">
        <f t="shared" si="16"/>
        <v>0</v>
      </c>
      <c r="AK90" t="b">
        <f t="shared" si="17"/>
        <v>0</v>
      </c>
    </row>
    <row r="91" spans="1:37" x14ac:dyDescent="0.25">
      <c r="A91">
        <v>105</v>
      </c>
      <c r="B91" s="1">
        <v>44458.891400462999</v>
      </c>
      <c r="C91" s="1">
        <v>44458.891504629602</v>
      </c>
      <c r="D91" s="4" t="s">
        <v>22</v>
      </c>
      <c r="E91" s="4"/>
      <c r="G91" s="4"/>
      <c r="H91" s="4" t="s">
        <v>27</v>
      </c>
      <c r="J91" s="4"/>
      <c r="K91" s="4" t="s">
        <v>136</v>
      </c>
      <c r="M91" s="4"/>
      <c r="N91" s="3">
        <v>2</v>
      </c>
      <c r="P91" s="4"/>
      <c r="Q91" s="4" t="s">
        <v>133</v>
      </c>
      <c r="S91" s="4"/>
      <c r="T91" s="4" t="s">
        <v>52</v>
      </c>
      <c r="V91" s="4"/>
      <c r="AC91">
        <v>90</v>
      </c>
      <c r="AD91" t="b">
        <f t="shared" si="19"/>
        <v>0</v>
      </c>
      <c r="AE91" t="b">
        <f t="shared" si="18"/>
        <v>0</v>
      </c>
      <c r="AF91" t="b">
        <f t="shared" si="18"/>
        <v>0</v>
      </c>
      <c r="AG91" t="b">
        <f t="shared" si="18"/>
        <v>0</v>
      </c>
      <c r="AH91" t="b">
        <f t="shared" si="14"/>
        <v>1</v>
      </c>
      <c r="AI91" t="b">
        <f t="shared" si="15"/>
        <v>0</v>
      </c>
      <c r="AJ91" t="b">
        <f t="shared" si="16"/>
        <v>0</v>
      </c>
      <c r="AK91" t="b">
        <f t="shared" si="17"/>
        <v>0</v>
      </c>
    </row>
    <row r="92" spans="1:37" x14ac:dyDescent="0.25">
      <c r="A92">
        <v>106</v>
      </c>
      <c r="B92" s="1">
        <v>44458.891365740703</v>
      </c>
      <c r="C92" s="1">
        <v>44458.891550925902</v>
      </c>
      <c r="D92" s="4" t="s">
        <v>22</v>
      </c>
      <c r="E92" s="4"/>
      <c r="G92" s="4"/>
      <c r="H92" s="4" t="s">
        <v>23</v>
      </c>
      <c r="J92" s="4"/>
      <c r="K92" s="4" t="s">
        <v>62</v>
      </c>
      <c r="M92" s="4"/>
      <c r="N92" s="3">
        <v>2</v>
      </c>
      <c r="P92" s="4"/>
      <c r="Q92" s="4" t="s">
        <v>137</v>
      </c>
      <c r="S92" s="4"/>
      <c r="T92" s="4" t="s">
        <v>52</v>
      </c>
      <c r="V92" s="4"/>
      <c r="AC92">
        <v>91</v>
      </c>
      <c r="AD92" t="b">
        <f t="shared" si="19"/>
        <v>1</v>
      </c>
      <c r="AE92" t="b">
        <f t="shared" si="18"/>
        <v>0</v>
      </c>
      <c r="AF92" t="b">
        <f t="shared" si="18"/>
        <v>0</v>
      </c>
      <c r="AG92" t="b">
        <f t="shared" si="18"/>
        <v>0</v>
      </c>
      <c r="AH92" t="b">
        <f t="shared" si="14"/>
        <v>0</v>
      </c>
      <c r="AI92" t="b">
        <f t="shared" si="15"/>
        <v>0</v>
      </c>
      <c r="AJ92" t="b">
        <f t="shared" si="16"/>
        <v>0</v>
      </c>
      <c r="AK92" t="b">
        <f t="shared" si="17"/>
        <v>0</v>
      </c>
    </row>
    <row r="93" spans="1:37" x14ac:dyDescent="0.25">
      <c r="A93">
        <v>107</v>
      </c>
      <c r="B93" s="1">
        <v>44458.891562500001</v>
      </c>
      <c r="C93" s="1">
        <v>44458.8917013889</v>
      </c>
      <c r="D93" s="4" t="s">
        <v>22</v>
      </c>
      <c r="E93" s="4"/>
      <c r="G93" s="4"/>
      <c r="H93" s="4" t="s">
        <v>27</v>
      </c>
      <c r="J93" s="4"/>
      <c r="K93" s="4" t="s">
        <v>138</v>
      </c>
      <c r="M93" s="4"/>
      <c r="N93" s="3">
        <v>1</v>
      </c>
      <c r="P93" s="4"/>
      <c r="Q93" s="4" t="s">
        <v>139</v>
      </c>
      <c r="S93" s="4"/>
      <c r="T93" s="4" t="s">
        <v>30</v>
      </c>
      <c r="V93" s="4"/>
      <c r="AC93">
        <v>92</v>
      </c>
      <c r="AD93" t="b">
        <f t="shared" si="19"/>
        <v>0</v>
      </c>
      <c r="AE93" t="b">
        <f t="shared" si="18"/>
        <v>0</v>
      </c>
      <c r="AF93" t="b">
        <f t="shared" si="18"/>
        <v>0</v>
      </c>
      <c r="AG93" t="b">
        <f t="shared" si="18"/>
        <v>0</v>
      </c>
      <c r="AH93" t="b">
        <f t="shared" si="14"/>
        <v>0</v>
      </c>
      <c r="AI93" t="b">
        <f t="shared" si="15"/>
        <v>0</v>
      </c>
      <c r="AJ93" t="b">
        <f t="shared" si="16"/>
        <v>1</v>
      </c>
      <c r="AK93" t="b">
        <f t="shared" si="17"/>
        <v>0</v>
      </c>
    </row>
    <row r="94" spans="1:37" x14ac:dyDescent="0.25">
      <c r="A94">
        <v>108</v>
      </c>
      <c r="B94" s="1">
        <v>44458.891724537003</v>
      </c>
      <c r="C94" s="1">
        <v>44458.891828703701</v>
      </c>
      <c r="D94" s="4" t="s">
        <v>22</v>
      </c>
      <c r="E94" s="4"/>
      <c r="G94" s="4"/>
      <c r="H94" s="4" t="s">
        <v>27</v>
      </c>
      <c r="J94" s="4"/>
      <c r="K94" s="4" t="s">
        <v>140</v>
      </c>
      <c r="M94" s="4"/>
      <c r="N94" s="3">
        <v>2</v>
      </c>
      <c r="P94" s="4"/>
      <c r="Q94" s="4" t="s">
        <v>137</v>
      </c>
      <c r="S94" s="4"/>
      <c r="T94" s="4" t="s">
        <v>52</v>
      </c>
      <c r="V94" s="4"/>
      <c r="AC94">
        <v>93</v>
      </c>
      <c r="AD94" t="b">
        <f t="shared" si="19"/>
        <v>0</v>
      </c>
      <c r="AE94" t="b">
        <f t="shared" si="18"/>
        <v>0</v>
      </c>
      <c r="AF94" t="b">
        <f t="shared" si="18"/>
        <v>0</v>
      </c>
      <c r="AG94" t="b">
        <f t="shared" si="18"/>
        <v>0</v>
      </c>
      <c r="AH94" t="b">
        <f t="shared" si="14"/>
        <v>1</v>
      </c>
      <c r="AI94" t="b">
        <f t="shared" si="15"/>
        <v>0</v>
      </c>
      <c r="AJ94" t="b">
        <f t="shared" si="16"/>
        <v>0</v>
      </c>
      <c r="AK94" t="b">
        <f t="shared" si="17"/>
        <v>0</v>
      </c>
    </row>
    <row r="95" spans="1:37" x14ac:dyDescent="0.25">
      <c r="A95">
        <v>109</v>
      </c>
      <c r="B95" s="1">
        <v>44458.8918402778</v>
      </c>
      <c r="C95" s="1">
        <v>44458.891956018502</v>
      </c>
      <c r="D95" s="4" t="s">
        <v>22</v>
      </c>
      <c r="E95" s="4"/>
      <c r="G95" s="4"/>
      <c r="H95" s="4" t="s">
        <v>27</v>
      </c>
      <c r="J95" s="4"/>
      <c r="K95" s="4" t="s">
        <v>141</v>
      </c>
      <c r="M95" s="4"/>
      <c r="N95" s="3">
        <v>2</v>
      </c>
      <c r="P95" s="4"/>
      <c r="Q95" s="4" t="s">
        <v>42</v>
      </c>
      <c r="S95" s="4"/>
      <c r="T95" s="4" t="s">
        <v>52</v>
      </c>
      <c r="V95" s="4"/>
      <c r="AC95">
        <v>94</v>
      </c>
      <c r="AD95" t="b">
        <f t="shared" si="19"/>
        <v>0</v>
      </c>
      <c r="AE95" t="b">
        <f t="shared" si="18"/>
        <v>0</v>
      </c>
      <c r="AF95" t="b">
        <f t="shared" si="18"/>
        <v>0</v>
      </c>
      <c r="AG95" t="b">
        <f t="shared" si="18"/>
        <v>0</v>
      </c>
      <c r="AH95" t="b">
        <f t="shared" si="14"/>
        <v>1</v>
      </c>
      <c r="AI95" t="b">
        <f t="shared" si="15"/>
        <v>0</v>
      </c>
      <c r="AJ95" t="b">
        <f t="shared" si="16"/>
        <v>0</v>
      </c>
      <c r="AK95" t="b">
        <f t="shared" si="17"/>
        <v>0</v>
      </c>
    </row>
    <row r="96" spans="1:37" x14ac:dyDescent="0.25">
      <c r="A96">
        <v>110</v>
      </c>
      <c r="B96" s="1">
        <v>44458.891921296301</v>
      </c>
      <c r="C96" s="1">
        <v>44458.892013888901</v>
      </c>
      <c r="D96" s="4" t="s">
        <v>22</v>
      </c>
      <c r="E96" s="4"/>
      <c r="G96" s="4"/>
      <c r="H96" s="4" t="s">
        <v>27</v>
      </c>
      <c r="J96" s="4"/>
      <c r="K96" s="4" t="s">
        <v>136</v>
      </c>
      <c r="M96" s="4"/>
      <c r="N96" s="3">
        <v>2</v>
      </c>
      <c r="P96" s="4"/>
      <c r="Q96" s="4" t="s">
        <v>57</v>
      </c>
      <c r="S96" s="4"/>
      <c r="T96" s="4" t="s">
        <v>52</v>
      </c>
      <c r="V96" s="4"/>
      <c r="AC96">
        <v>95</v>
      </c>
      <c r="AD96" t="b">
        <f t="shared" si="19"/>
        <v>0</v>
      </c>
      <c r="AE96" t="b">
        <f t="shared" si="18"/>
        <v>0</v>
      </c>
      <c r="AF96" t="b">
        <f t="shared" si="18"/>
        <v>0</v>
      </c>
      <c r="AG96" t="b">
        <f t="shared" si="18"/>
        <v>0</v>
      </c>
      <c r="AH96" t="b">
        <f t="shared" si="14"/>
        <v>1</v>
      </c>
      <c r="AI96" t="b">
        <f t="shared" si="15"/>
        <v>0</v>
      </c>
      <c r="AJ96" t="b">
        <f t="shared" si="16"/>
        <v>0</v>
      </c>
      <c r="AK96" t="b">
        <f t="shared" si="17"/>
        <v>0</v>
      </c>
    </row>
    <row r="97" spans="1:37" x14ac:dyDescent="0.25">
      <c r="A97">
        <v>111</v>
      </c>
      <c r="B97" s="1">
        <v>44458.892060185201</v>
      </c>
      <c r="C97" s="1">
        <v>44458.8921527778</v>
      </c>
      <c r="D97" s="4" t="s">
        <v>22</v>
      </c>
      <c r="E97" s="4"/>
      <c r="G97" s="4"/>
      <c r="H97" s="4" t="s">
        <v>27</v>
      </c>
      <c r="J97" s="4"/>
      <c r="K97" s="4" t="s">
        <v>142</v>
      </c>
      <c r="M97" s="4"/>
      <c r="N97" s="3">
        <v>2</v>
      </c>
      <c r="P97" s="4"/>
      <c r="Q97" s="4" t="s">
        <v>34</v>
      </c>
      <c r="S97" s="4"/>
      <c r="T97" s="4" t="s">
        <v>52</v>
      </c>
      <c r="V97" s="4"/>
      <c r="AC97">
        <v>96</v>
      </c>
      <c r="AD97" t="b">
        <f t="shared" si="19"/>
        <v>0</v>
      </c>
      <c r="AE97" t="b">
        <f t="shared" si="18"/>
        <v>0</v>
      </c>
      <c r="AF97" t="b">
        <f t="shared" si="18"/>
        <v>0</v>
      </c>
      <c r="AG97" t="b">
        <f t="shared" si="18"/>
        <v>0</v>
      </c>
      <c r="AH97" t="b">
        <f t="shared" si="14"/>
        <v>1</v>
      </c>
      <c r="AI97" t="b">
        <f t="shared" si="15"/>
        <v>0</v>
      </c>
      <c r="AJ97" t="b">
        <f t="shared" si="16"/>
        <v>0</v>
      </c>
      <c r="AK97" t="b">
        <f t="shared" si="17"/>
        <v>0</v>
      </c>
    </row>
    <row r="98" spans="1:37" x14ac:dyDescent="0.25">
      <c r="A98">
        <v>112</v>
      </c>
      <c r="B98" s="1">
        <v>44458.892812500002</v>
      </c>
      <c r="C98" s="1">
        <v>44458.892939814803</v>
      </c>
      <c r="D98" s="4" t="s">
        <v>22</v>
      </c>
      <c r="E98" s="4"/>
      <c r="G98" s="4"/>
      <c r="H98" s="4" t="s">
        <v>27</v>
      </c>
      <c r="J98" s="4"/>
      <c r="K98" s="4" t="s">
        <v>143</v>
      </c>
      <c r="M98" s="4"/>
      <c r="N98" s="3">
        <v>2</v>
      </c>
      <c r="P98" s="4"/>
      <c r="Q98" s="4" t="s">
        <v>137</v>
      </c>
      <c r="S98" s="4"/>
      <c r="T98" s="4" t="s">
        <v>52</v>
      </c>
      <c r="V98" s="4"/>
      <c r="AC98">
        <v>97</v>
      </c>
      <c r="AD98" t="b">
        <f t="shared" si="19"/>
        <v>0</v>
      </c>
      <c r="AE98" t="b">
        <f t="shared" si="18"/>
        <v>0</v>
      </c>
      <c r="AF98" t="b">
        <f t="shared" si="18"/>
        <v>0</v>
      </c>
      <c r="AG98" t="b">
        <f t="shared" si="18"/>
        <v>0</v>
      </c>
      <c r="AH98" t="b">
        <f t="shared" si="14"/>
        <v>1</v>
      </c>
      <c r="AI98" t="b">
        <f t="shared" si="15"/>
        <v>0</v>
      </c>
      <c r="AJ98" t="b">
        <f t="shared" si="16"/>
        <v>0</v>
      </c>
      <c r="AK98" t="b">
        <f t="shared" si="17"/>
        <v>0</v>
      </c>
    </row>
    <row r="99" spans="1:37" x14ac:dyDescent="0.25">
      <c r="A99">
        <v>113</v>
      </c>
      <c r="B99" s="1">
        <v>44458.892962963</v>
      </c>
      <c r="C99" s="1">
        <v>44458.893043981501</v>
      </c>
      <c r="D99" s="4" t="s">
        <v>22</v>
      </c>
      <c r="E99" s="4"/>
      <c r="G99" s="4"/>
      <c r="H99" s="4" t="s">
        <v>23</v>
      </c>
      <c r="J99" s="4"/>
      <c r="K99" s="4" t="s">
        <v>144</v>
      </c>
      <c r="M99" s="4"/>
      <c r="N99" s="3">
        <v>2</v>
      </c>
      <c r="P99" s="4"/>
      <c r="Q99" s="4" t="s">
        <v>60</v>
      </c>
      <c r="S99" s="4"/>
      <c r="T99" s="4" t="s">
        <v>52</v>
      </c>
      <c r="V99" s="4"/>
      <c r="AC99">
        <v>98</v>
      </c>
      <c r="AD99" t="b">
        <f t="shared" si="19"/>
        <v>1</v>
      </c>
      <c r="AE99" t="b">
        <f t="shared" si="18"/>
        <v>0</v>
      </c>
      <c r="AF99" t="b">
        <f t="shared" si="18"/>
        <v>0</v>
      </c>
      <c r="AG99" t="b">
        <f t="shared" si="18"/>
        <v>0</v>
      </c>
      <c r="AH99" t="b">
        <f t="shared" si="14"/>
        <v>0</v>
      </c>
      <c r="AI99" t="b">
        <f t="shared" si="15"/>
        <v>0</v>
      </c>
      <c r="AJ99" t="b">
        <f t="shared" si="16"/>
        <v>0</v>
      </c>
      <c r="AK99" t="b">
        <f t="shared" si="17"/>
        <v>0</v>
      </c>
    </row>
    <row r="100" spans="1:37" x14ac:dyDescent="0.25">
      <c r="A100">
        <v>114</v>
      </c>
      <c r="B100" s="1">
        <v>44458.893252314803</v>
      </c>
      <c r="C100" s="1">
        <v>44458.8933680556</v>
      </c>
      <c r="D100" s="4" t="s">
        <v>22</v>
      </c>
      <c r="E100" s="4"/>
      <c r="G100" s="4"/>
      <c r="H100" s="4" t="s">
        <v>27</v>
      </c>
      <c r="J100" s="4"/>
      <c r="K100" s="4" t="s">
        <v>145</v>
      </c>
      <c r="M100" s="4"/>
      <c r="N100" s="3">
        <v>2</v>
      </c>
      <c r="P100" s="4"/>
      <c r="Q100" s="4" t="s">
        <v>42</v>
      </c>
      <c r="S100" s="4"/>
      <c r="T100" s="4" t="s">
        <v>52</v>
      </c>
      <c r="V100" s="4"/>
      <c r="AC100">
        <v>99</v>
      </c>
      <c r="AD100" t="b">
        <f t="shared" si="19"/>
        <v>0</v>
      </c>
      <c r="AE100" t="b">
        <f t="shared" si="18"/>
        <v>0</v>
      </c>
      <c r="AF100" t="b">
        <f t="shared" si="18"/>
        <v>0</v>
      </c>
      <c r="AG100" t="b">
        <f t="shared" si="18"/>
        <v>0</v>
      </c>
      <c r="AH100" t="b">
        <f t="shared" si="14"/>
        <v>1</v>
      </c>
      <c r="AI100" t="b">
        <f t="shared" si="15"/>
        <v>0</v>
      </c>
      <c r="AJ100" t="b">
        <f t="shared" si="16"/>
        <v>0</v>
      </c>
      <c r="AK100" t="b">
        <f t="shared" si="17"/>
        <v>0</v>
      </c>
    </row>
    <row r="101" spans="1:37" x14ac:dyDescent="0.25">
      <c r="A101">
        <v>115</v>
      </c>
      <c r="B101" s="1">
        <v>44458.893379629597</v>
      </c>
      <c r="C101" s="1">
        <v>44458.893472222197</v>
      </c>
      <c r="D101" s="4" t="s">
        <v>22</v>
      </c>
      <c r="E101" s="4"/>
      <c r="G101" s="4"/>
      <c r="H101" s="4" t="s">
        <v>23</v>
      </c>
      <c r="J101" s="4"/>
      <c r="K101" s="4" t="s">
        <v>146</v>
      </c>
      <c r="M101" s="4"/>
      <c r="N101" s="3">
        <v>2</v>
      </c>
      <c r="P101" s="4"/>
      <c r="Q101" s="4" t="s">
        <v>118</v>
      </c>
      <c r="S101" s="4"/>
      <c r="T101" s="4" t="s">
        <v>52</v>
      </c>
      <c r="V101" s="4"/>
      <c r="AC101">
        <v>100</v>
      </c>
      <c r="AD101" t="b">
        <f t="shared" si="19"/>
        <v>1</v>
      </c>
      <c r="AE101" t="b">
        <f t="shared" si="18"/>
        <v>0</v>
      </c>
      <c r="AF101" t="b">
        <f t="shared" si="18"/>
        <v>0</v>
      </c>
      <c r="AG101" t="b">
        <f t="shared" si="18"/>
        <v>0</v>
      </c>
      <c r="AH101" t="b">
        <f t="shared" si="14"/>
        <v>0</v>
      </c>
      <c r="AI101" t="b">
        <f t="shared" si="15"/>
        <v>0</v>
      </c>
      <c r="AJ101" t="b">
        <f t="shared" si="16"/>
        <v>0</v>
      </c>
      <c r="AK101" t="b">
        <f t="shared" si="17"/>
        <v>0</v>
      </c>
    </row>
    <row r="102" spans="1:37" x14ac:dyDescent="0.25">
      <c r="A102">
        <v>116</v>
      </c>
      <c r="B102" s="1">
        <v>44458.893495370401</v>
      </c>
      <c r="C102" s="1">
        <v>44458.893576388902</v>
      </c>
      <c r="D102" s="4" t="s">
        <v>22</v>
      </c>
      <c r="E102" s="4"/>
      <c r="G102" s="4"/>
      <c r="H102" s="4" t="s">
        <v>23</v>
      </c>
      <c r="J102" s="4"/>
      <c r="K102" s="4" t="s">
        <v>109</v>
      </c>
      <c r="M102" s="4"/>
      <c r="N102" s="3">
        <v>2</v>
      </c>
      <c r="P102" s="4"/>
      <c r="Q102" s="4" t="s">
        <v>61</v>
      </c>
      <c r="S102" s="4"/>
      <c r="T102" s="4" t="s">
        <v>52</v>
      </c>
      <c r="V102" s="4"/>
      <c r="AC102">
        <v>101</v>
      </c>
      <c r="AD102" t="b">
        <f t="shared" si="19"/>
        <v>1</v>
      </c>
      <c r="AE102" t="b">
        <f t="shared" si="18"/>
        <v>0</v>
      </c>
      <c r="AF102" t="b">
        <f t="shared" si="18"/>
        <v>0</v>
      </c>
      <c r="AG102" t="b">
        <f t="shared" si="18"/>
        <v>0</v>
      </c>
      <c r="AH102" t="b">
        <f t="shared" si="14"/>
        <v>0</v>
      </c>
      <c r="AI102" t="b">
        <f t="shared" si="15"/>
        <v>0</v>
      </c>
      <c r="AJ102" t="b">
        <f t="shared" si="16"/>
        <v>0</v>
      </c>
      <c r="AK102" t="b">
        <f t="shared" si="17"/>
        <v>0</v>
      </c>
    </row>
    <row r="103" spans="1:37" x14ac:dyDescent="0.25">
      <c r="A103">
        <v>117</v>
      </c>
      <c r="B103" s="1">
        <v>44458.893587963001</v>
      </c>
      <c r="C103" s="1">
        <v>44458.893738425897</v>
      </c>
      <c r="D103" s="4" t="s">
        <v>22</v>
      </c>
      <c r="E103" s="4"/>
      <c r="G103" s="4"/>
      <c r="H103" s="4" t="s">
        <v>27</v>
      </c>
      <c r="J103" s="4"/>
      <c r="K103" s="4" t="s">
        <v>147</v>
      </c>
      <c r="M103" s="4"/>
      <c r="N103" s="3">
        <v>2</v>
      </c>
      <c r="P103" s="4"/>
      <c r="Q103" s="4" t="s">
        <v>57</v>
      </c>
      <c r="S103" s="4"/>
      <c r="T103" s="4" t="s">
        <v>52</v>
      </c>
      <c r="V103" s="4"/>
      <c r="AC103">
        <v>102</v>
      </c>
      <c r="AD103" t="b">
        <f t="shared" si="19"/>
        <v>0</v>
      </c>
      <c r="AE103" t="b">
        <f t="shared" si="18"/>
        <v>0</v>
      </c>
      <c r="AF103" t="b">
        <f t="shared" si="18"/>
        <v>0</v>
      </c>
      <c r="AG103" t="b">
        <f t="shared" si="18"/>
        <v>0</v>
      </c>
      <c r="AH103" t="b">
        <f t="shared" si="14"/>
        <v>1</v>
      </c>
      <c r="AI103" t="b">
        <f t="shared" si="15"/>
        <v>0</v>
      </c>
      <c r="AJ103" t="b">
        <f t="shared" si="16"/>
        <v>0</v>
      </c>
      <c r="AK103" t="b">
        <f t="shared" si="17"/>
        <v>0</v>
      </c>
    </row>
    <row r="104" spans="1:37" x14ac:dyDescent="0.25">
      <c r="A104">
        <v>118</v>
      </c>
      <c r="B104" s="1">
        <v>44458.893761574102</v>
      </c>
      <c r="C104" s="1">
        <v>44458.893865740698</v>
      </c>
      <c r="D104" s="4" t="s">
        <v>22</v>
      </c>
      <c r="E104" s="4"/>
      <c r="G104" s="4"/>
      <c r="H104" s="4" t="s">
        <v>27</v>
      </c>
      <c r="J104" s="4"/>
      <c r="K104" s="4" t="s">
        <v>148</v>
      </c>
      <c r="M104" s="4"/>
      <c r="N104" s="3">
        <v>2</v>
      </c>
      <c r="P104" s="4"/>
      <c r="Q104" s="4" t="s">
        <v>57</v>
      </c>
      <c r="S104" s="4"/>
      <c r="T104" s="4" t="s">
        <v>52</v>
      </c>
      <c r="V104" s="4"/>
      <c r="AC104">
        <v>103</v>
      </c>
      <c r="AD104" t="b">
        <f t="shared" si="19"/>
        <v>0</v>
      </c>
      <c r="AE104" t="b">
        <f t="shared" si="18"/>
        <v>0</v>
      </c>
      <c r="AF104" t="b">
        <f t="shared" si="18"/>
        <v>0</v>
      </c>
      <c r="AG104" t="b">
        <f t="shared" si="18"/>
        <v>0</v>
      </c>
      <c r="AH104" t="b">
        <f t="shared" si="14"/>
        <v>1</v>
      </c>
      <c r="AI104" t="b">
        <f t="shared" si="15"/>
        <v>0</v>
      </c>
      <c r="AJ104" t="b">
        <f t="shared" si="16"/>
        <v>0</v>
      </c>
      <c r="AK104" t="b">
        <f t="shared" si="17"/>
        <v>0</v>
      </c>
    </row>
    <row r="105" spans="1:37" x14ac:dyDescent="0.25">
      <c r="A105">
        <v>119</v>
      </c>
      <c r="B105" s="1">
        <v>44458.893807870401</v>
      </c>
      <c r="C105" s="1">
        <v>44458.893969907404</v>
      </c>
      <c r="D105" s="4" t="s">
        <v>22</v>
      </c>
      <c r="E105" s="4"/>
      <c r="G105" s="4"/>
      <c r="H105" s="4" t="s">
        <v>23</v>
      </c>
      <c r="J105" s="4"/>
      <c r="K105" s="4" t="s">
        <v>149</v>
      </c>
      <c r="M105" s="4"/>
      <c r="N105" s="3">
        <v>0</v>
      </c>
      <c r="P105" s="4"/>
      <c r="Q105" s="4" t="s">
        <v>137</v>
      </c>
      <c r="S105" s="4"/>
      <c r="T105" s="4" t="s">
        <v>52</v>
      </c>
      <c r="V105" s="4"/>
      <c r="AC105">
        <v>104</v>
      </c>
      <c r="AD105" t="b">
        <f t="shared" si="19"/>
        <v>1</v>
      </c>
      <c r="AE105" t="b">
        <f t="shared" si="18"/>
        <v>0</v>
      </c>
      <c r="AF105" t="b">
        <f t="shared" si="18"/>
        <v>0</v>
      </c>
      <c r="AG105" t="b">
        <f t="shared" si="18"/>
        <v>0</v>
      </c>
      <c r="AH105" t="b">
        <f t="shared" si="14"/>
        <v>0</v>
      </c>
      <c r="AI105" t="b">
        <f t="shared" si="15"/>
        <v>0</v>
      </c>
      <c r="AJ105" t="b">
        <f t="shared" si="16"/>
        <v>0</v>
      </c>
      <c r="AK105" t="b">
        <f t="shared" si="17"/>
        <v>0</v>
      </c>
    </row>
    <row r="106" spans="1:37" x14ac:dyDescent="0.25">
      <c r="A106">
        <v>120</v>
      </c>
      <c r="B106" s="1">
        <v>44458.893888888902</v>
      </c>
      <c r="C106" s="1">
        <v>44458.893993055601</v>
      </c>
      <c r="D106" s="4" t="s">
        <v>22</v>
      </c>
      <c r="E106" s="4"/>
      <c r="G106" s="4"/>
      <c r="H106" s="4" t="s">
        <v>27</v>
      </c>
      <c r="J106" s="4"/>
      <c r="K106" s="4" t="s">
        <v>150</v>
      </c>
      <c r="M106" s="4"/>
      <c r="N106" s="3">
        <v>2</v>
      </c>
      <c r="P106" s="4"/>
      <c r="Q106" s="4" t="s">
        <v>34</v>
      </c>
      <c r="S106" s="4"/>
      <c r="T106" s="4" t="s">
        <v>52</v>
      </c>
      <c r="V106" s="4"/>
      <c r="AC106">
        <v>105</v>
      </c>
      <c r="AD106" t="b">
        <f t="shared" si="19"/>
        <v>0</v>
      </c>
      <c r="AE106" t="b">
        <f t="shared" si="18"/>
        <v>0</v>
      </c>
      <c r="AF106" t="b">
        <f t="shared" si="18"/>
        <v>0</v>
      </c>
      <c r="AG106" t="b">
        <f t="shared" si="18"/>
        <v>0</v>
      </c>
      <c r="AH106" t="b">
        <f t="shared" si="14"/>
        <v>1</v>
      </c>
      <c r="AI106" t="b">
        <f t="shared" si="15"/>
        <v>0</v>
      </c>
      <c r="AJ106" t="b">
        <f t="shared" si="16"/>
        <v>0</v>
      </c>
      <c r="AK106" t="b">
        <f t="shared" si="17"/>
        <v>0</v>
      </c>
    </row>
    <row r="107" spans="1:37" x14ac:dyDescent="0.25">
      <c r="A107">
        <v>121</v>
      </c>
      <c r="B107" s="1">
        <v>44458.893993055601</v>
      </c>
      <c r="C107" s="1">
        <v>44458.894097222197</v>
      </c>
      <c r="D107" s="4" t="s">
        <v>22</v>
      </c>
      <c r="E107" s="4"/>
      <c r="G107" s="4"/>
      <c r="H107" s="4" t="s">
        <v>23</v>
      </c>
      <c r="J107" s="4"/>
      <c r="K107" s="4" t="s">
        <v>121</v>
      </c>
      <c r="M107" s="4"/>
      <c r="N107" s="3">
        <v>2</v>
      </c>
      <c r="P107" s="4"/>
      <c r="Q107" s="4" t="s">
        <v>122</v>
      </c>
      <c r="S107" s="4"/>
      <c r="T107" s="4" t="s">
        <v>52</v>
      </c>
      <c r="V107" s="4"/>
      <c r="AC107">
        <v>106</v>
      </c>
      <c r="AD107" t="b">
        <f t="shared" si="19"/>
        <v>1</v>
      </c>
      <c r="AE107" t="b">
        <f t="shared" si="18"/>
        <v>0</v>
      </c>
      <c r="AF107" t="b">
        <f t="shared" si="18"/>
        <v>0</v>
      </c>
      <c r="AG107" t="b">
        <f t="shared" si="18"/>
        <v>0</v>
      </c>
      <c r="AH107" t="b">
        <f t="shared" si="14"/>
        <v>0</v>
      </c>
      <c r="AI107" t="b">
        <f t="shared" si="15"/>
        <v>0</v>
      </c>
      <c r="AJ107" t="b">
        <f t="shared" si="16"/>
        <v>0</v>
      </c>
      <c r="AK107" t="b">
        <f t="shared" si="17"/>
        <v>0</v>
      </c>
    </row>
    <row r="108" spans="1:37" x14ac:dyDescent="0.25">
      <c r="A108">
        <v>122</v>
      </c>
      <c r="B108" s="1">
        <v>44458.894016203703</v>
      </c>
      <c r="C108" s="1">
        <v>44458.894108796303</v>
      </c>
      <c r="D108" s="4" t="s">
        <v>22</v>
      </c>
      <c r="E108" s="4"/>
      <c r="G108" s="4"/>
      <c r="H108" s="4" t="s">
        <v>27</v>
      </c>
      <c r="J108" s="4"/>
      <c r="K108" s="4" t="s">
        <v>115</v>
      </c>
      <c r="M108" s="4"/>
      <c r="N108" s="3">
        <v>2</v>
      </c>
      <c r="P108" s="4"/>
      <c r="Q108" s="4" t="s">
        <v>60</v>
      </c>
      <c r="S108" s="4"/>
      <c r="T108" s="4" t="s">
        <v>52</v>
      </c>
      <c r="V108" s="4"/>
      <c r="AC108">
        <v>107</v>
      </c>
      <c r="AD108" t="b">
        <f t="shared" si="19"/>
        <v>0</v>
      </c>
      <c r="AE108" t="b">
        <f t="shared" si="18"/>
        <v>0</v>
      </c>
      <c r="AF108" t="b">
        <f t="shared" si="18"/>
        <v>0</v>
      </c>
      <c r="AG108" t="b">
        <f t="shared" si="18"/>
        <v>0</v>
      </c>
      <c r="AH108" t="b">
        <f t="shared" si="14"/>
        <v>1</v>
      </c>
      <c r="AI108" t="b">
        <f t="shared" si="15"/>
        <v>0</v>
      </c>
      <c r="AJ108" t="b">
        <f t="shared" si="16"/>
        <v>0</v>
      </c>
      <c r="AK108" t="b">
        <f t="shared" si="17"/>
        <v>0</v>
      </c>
    </row>
    <row r="109" spans="1:37" x14ac:dyDescent="0.25">
      <c r="A109">
        <v>123</v>
      </c>
      <c r="B109" s="1">
        <v>44458.894108796303</v>
      </c>
      <c r="C109" s="1">
        <v>44458.894189814797</v>
      </c>
      <c r="D109" s="4" t="s">
        <v>22</v>
      </c>
      <c r="E109" s="4"/>
      <c r="G109" s="4"/>
      <c r="H109" s="4" t="s">
        <v>23</v>
      </c>
      <c r="J109" s="4"/>
      <c r="K109" s="4" t="s">
        <v>78</v>
      </c>
      <c r="M109" s="4"/>
      <c r="N109" s="3">
        <v>2</v>
      </c>
      <c r="P109" s="4"/>
      <c r="Q109" s="4" t="s">
        <v>61</v>
      </c>
      <c r="S109" s="4"/>
      <c r="T109" s="4" t="s">
        <v>52</v>
      </c>
      <c r="V109" s="4"/>
      <c r="AC109">
        <v>108</v>
      </c>
      <c r="AD109" t="b">
        <f t="shared" si="19"/>
        <v>1</v>
      </c>
      <c r="AE109" t="b">
        <f t="shared" si="18"/>
        <v>0</v>
      </c>
      <c r="AF109" t="b">
        <f t="shared" si="18"/>
        <v>0</v>
      </c>
      <c r="AG109" t="b">
        <f t="shared" si="18"/>
        <v>0</v>
      </c>
      <c r="AH109" t="b">
        <f t="shared" si="14"/>
        <v>0</v>
      </c>
      <c r="AI109" t="b">
        <f t="shared" si="15"/>
        <v>0</v>
      </c>
      <c r="AJ109" t="b">
        <f t="shared" si="16"/>
        <v>0</v>
      </c>
      <c r="AK109" t="b">
        <f t="shared" si="17"/>
        <v>0</v>
      </c>
    </row>
    <row r="110" spans="1:37" x14ac:dyDescent="0.25">
      <c r="A110">
        <v>124</v>
      </c>
      <c r="B110" s="1">
        <v>44458.894212963001</v>
      </c>
      <c r="C110" s="1">
        <v>44458.894293981502</v>
      </c>
      <c r="D110" s="4" t="s">
        <v>22</v>
      </c>
      <c r="E110" s="4"/>
      <c r="G110" s="4"/>
      <c r="H110" s="4" t="s">
        <v>23</v>
      </c>
      <c r="J110" s="4"/>
      <c r="K110" s="4" t="s">
        <v>151</v>
      </c>
      <c r="M110" s="4"/>
      <c r="N110" s="3">
        <v>2</v>
      </c>
      <c r="P110" s="4"/>
      <c r="Q110" s="4" t="s">
        <v>60</v>
      </c>
      <c r="S110" s="4"/>
      <c r="T110" s="4" t="s">
        <v>52</v>
      </c>
      <c r="V110" s="4"/>
      <c r="AC110">
        <v>109</v>
      </c>
      <c r="AD110" t="b">
        <f t="shared" si="19"/>
        <v>1</v>
      </c>
      <c r="AE110" t="b">
        <f t="shared" si="18"/>
        <v>0</v>
      </c>
      <c r="AF110" t="b">
        <f t="shared" si="18"/>
        <v>0</v>
      </c>
      <c r="AG110" t="b">
        <f t="shared" si="18"/>
        <v>0</v>
      </c>
      <c r="AH110" t="b">
        <f t="shared" si="14"/>
        <v>0</v>
      </c>
      <c r="AI110" t="b">
        <f t="shared" si="15"/>
        <v>0</v>
      </c>
      <c r="AJ110" t="b">
        <f t="shared" si="16"/>
        <v>0</v>
      </c>
      <c r="AK110" t="b">
        <f t="shared" si="17"/>
        <v>0</v>
      </c>
    </row>
    <row r="111" spans="1:37" x14ac:dyDescent="0.25">
      <c r="A111">
        <v>125</v>
      </c>
      <c r="B111" s="1">
        <v>44458.894386574102</v>
      </c>
      <c r="C111" s="1">
        <v>44458.894479166702</v>
      </c>
      <c r="D111" s="4" t="s">
        <v>22</v>
      </c>
      <c r="E111" s="4"/>
      <c r="G111" s="4"/>
      <c r="H111" s="4" t="s">
        <v>23</v>
      </c>
      <c r="J111" s="4"/>
      <c r="K111" s="4" t="s">
        <v>58</v>
      </c>
      <c r="M111" s="4"/>
      <c r="N111" s="3">
        <v>2</v>
      </c>
      <c r="P111" s="4"/>
      <c r="Q111" s="4" t="s">
        <v>42</v>
      </c>
      <c r="S111" s="4"/>
      <c r="T111" s="4" t="s">
        <v>52</v>
      </c>
      <c r="V111" s="4"/>
      <c r="AC111">
        <v>110</v>
      </c>
      <c r="AD111" t="b">
        <f t="shared" si="19"/>
        <v>1</v>
      </c>
      <c r="AE111" t="b">
        <f t="shared" si="18"/>
        <v>0</v>
      </c>
      <c r="AF111" t="b">
        <f t="shared" si="18"/>
        <v>0</v>
      </c>
      <c r="AG111" t="b">
        <f t="shared" si="18"/>
        <v>0</v>
      </c>
      <c r="AH111" t="b">
        <f t="shared" si="14"/>
        <v>0</v>
      </c>
      <c r="AI111" t="b">
        <f t="shared" si="15"/>
        <v>0</v>
      </c>
      <c r="AJ111" t="b">
        <f t="shared" si="16"/>
        <v>0</v>
      </c>
      <c r="AK111" t="b">
        <f t="shared" si="17"/>
        <v>0</v>
      </c>
    </row>
    <row r="112" spans="1:37" x14ac:dyDescent="0.25">
      <c r="A112">
        <v>126</v>
      </c>
      <c r="B112" s="1">
        <v>44458.894502314797</v>
      </c>
      <c r="C112" s="1">
        <v>44458.894675925898</v>
      </c>
      <c r="D112" s="4" t="s">
        <v>22</v>
      </c>
      <c r="E112" s="4"/>
      <c r="G112" s="4"/>
      <c r="H112" s="4" t="s">
        <v>27</v>
      </c>
      <c r="J112" s="4"/>
      <c r="K112" s="4" t="s">
        <v>152</v>
      </c>
      <c r="M112" s="4"/>
      <c r="N112" s="3">
        <v>2</v>
      </c>
      <c r="P112" s="4"/>
      <c r="Q112" s="4" t="s">
        <v>153</v>
      </c>
      <c r="S112" s="4"/>
      <c r="T112" s="4" t="s">
        <v>26</v>
      </c>
      <c r="V112" s="4"/>
      <c r="AC112">
        <v>111</v>
      </c>
      <c r="AD112" t="b">
        <f t="shared" si="19"/>
        <v>0</v>
      </c>
      <c r="AE112" t="b">
        <f t="shared" si="18"/>
        <v>0</v>
      </c>
      <c r="AF112" t="b">
        <f t="shared" si="18"/>
        <v>0</v>
      </c>
      <c r="AG112" t="b">
        <f t="shared" si="18"/>
        <v>0</v>
      </c>
      <c r="AH112" t="b">
        <f t="shared" si="14"/>
        <v>0</v>
      </c>
      <c r="AI112" t="b">
        <f t="shared" si="15"/>
        <v>0</v>
      </c>
      <c r="AJ112" t="b">
        <f t="shared" si="16"/>
        <v>0</v>
      </c>
      <c r="AK112" t="b">
        <f t="shared" si="17"/>
        <v>1</v>
      </c>
    </row>
    <row r="113" spans="1:37" x14ac:dyDescent="0.25">
      <c r="A113">
        <v>127</v>
      </c>
      <c r="B113" s="1">
        <v>44458.894687499997</v>
      </c>
      <c r="C113" s="1">
        <v>44458.894768518498</v>
      </c>
      <c r="D113" s="4" t="s">
        <v>22</v>
      </c>
      <c r="E113" s="4"/>
      <c r="G113" s="4"/>
      <c r="H113" s="4" t="s">
        <v>23</v>
      </c>
      <c r="J113" s="4"/>
      <c r="K113" s="4" t="s">
        <v>109</v>
      </c>
      <c r="M113" s="4"/>
      <c r="N113" s="3">
        <v>2</v>
      </c>
      <c r="P113" s="4"/>
      <c r="Q113" s="4" t="s">
        <v>122</v>
      </c>
      <c r="S113" s="4"/>
      <c r="T113" s="4" t="s">
        <v>52</v>
      </c>
      <c r="V113" s="4"/>
      <c r="AC113">
        <v>112</v>
      </c>
      <c r="AD113" t="b">
        <f t="shared" si="19"/>
        <v>1</v>
      </c>
      <c r="AE113" t="b">
        <f t="shared" si="18"/>
        <v>0</v>
      </c>
      <c r="AF113" t="b">
        <f t="shared" si="18"/>
        <v>0</v>
      </c>
      <c r="AG113" t="b">
        <f t="shared" si="18"/>
        <v>0</v>
      </c>
      <c r="AH113" t="b">
        <f t="shared" si="14"/>
        <v>0</v>
      </c>
      <c r="AI113" t="b">
        <f t="shared" si="15"/>
        <v>0</v>
      </c>
      <c r="AJ113" t="b">
        <f t="shared" si="16"/>
        <v>0</v>
      </c>
      <c r="AK113" t="b">
        <f t="shared" si="17"/>
        <v>0</v>
      </c>
    </row>
    <row r="114" spans="1:37" x14ac:dyDescent="0.25">
      <c r="A114">
        <v>128</v>
      </c>
      <c r="B114" s="1">
        <v>44458.894756944399</v>
      </c>
      <c r="C114" s="1">
        <v>44458.894872685203</v>
      </c>
      <c r="D114" s="4" t="s">
        <v>22</v>
      </c>
      <c r="E114" s="4"/>
      <c r="G114" s="4"/>
      <c r="H114" s="4" t="s">
        <v>27</v>
      </c>
      <c r="J114" s="4"/>
      <c r="K114" s="4" t="s">
        <v>65</v>
      </c>
      <c r="M114" s="4"/>
      <c r="N114" s="3">
        <v>3</v>
      </c>
      <c r="P114" s="4"/>
      <c r="Q114" s="4" t="s">
        <v>57</v>
      </c>
      <c r="S114" s="4"/>
      <c r="T114" s="4" t="s">
        <v>52</v>
      </c>
      <c r="V114" s="4"/>
      <c r="AC114">
        <v>113</v>
      </c>
      <c r="AD114" t="b">
        <f t="shared" si="19"/>
        <v>0</v>
      </c>
      <c r="AE114" t="b">
        <f t="shared" si="18"/>
        <v>0</v>
      </c>
      <c r="AF114" t="b">
        <f t="shared" si="18"/>
        <v>0</v>
      </c>
      <c r="AG114" t="b">
        <f t="shared" si="18"/>
        <v>0</v>
      </c>
      <c r="AH114" t="b">
        <f t="shared" si="14"/>
        <v>1</v>
      </c>
      <c r="AI114" t="b">
        <f t="shared" si="15"/>
        <v>0</v>
      </c>
      <c r="AJ114" t="b">
        <f t="shared" si="16"/>
        <v>0</v>
      </c>
      <c r="AK114" t="b">
        <f t="shared" si="17"/>
        <v>0</v>
      </c>
    </row>
    <row r="115" spans="1:37" x14ac:dyDescent="0.25">
      <c r="A115" s="4">
        <f>COUNT(Table1[ID])</f>
        <v>113</v>
      </c>
      <c r="B115" s="2"/>
      <c r="C115" s="2"/>
      <c r="D115" s="4"/>
      <c r="E115" s="4"/>
      <c r="F115" s="4"/>
      <c r="G115" s="4"/>
      <c r="H115" t="s">
        <v>23</v>
      </c>
      <c r="I115" t="s">
        <v>27</v>
      </c>
      <c r="J115" s="4"/>
      <c r="K115" s="4"/>
      <c r="L115" s="4"/>
      <c r="M115" s="4"/>
      <c r="O115" s="4"/>
      <c r="P115" s="4"/>
      <c r="Q115" s="4"/>
      <c r="R115" s="4"/>
      <c r="S115" s="4"/>
      <c r="T115" s="4"/>
      <c r="U115" s="4"/>
      <c r="V115" s="4"/>
    </row>
    <row r="116" spans="1:37" x14ac:dyDescent="0.25">
      <c r="H116" s="7">
        <f>COUNTIF(Table1[Выберите ваш пол:],"Мужской")</f>
        <v>55</v>
      </c>
      <c r="I116" s="7">
        <f>COUNTIF(Table1[Выберите ваш пол:],"Женский")</f>
        <v>58</v>
      </c>
      <c r="U116" t="s">
        <v>23</v>
      </c>
      <c r="V116" t="s">
        <v>27</v>
      </c>
      <c r="Z116" t="s">
        <v>161</v>
      </c>
      <c r="AA116" t="s">
        <v>162</v>
      </c>
      <c r="AB116" t="s">
        <v>163</v>
      </c>
      <c r="AC116" t="s">
        <v>164</v>
      </c>
      <c r="AD116" t="s">
        <v>165</v>
      </c>
    </row>
    <row r="117" spans="1:37" x14ac:dyDescent="0.25">
      <c r="K117">
        <v>1</v>
      </c>
      <c r="L117" t="b">
        <f>ISNUMBER((SEARCH("Понедельник",$K2)))</f>
        <v>1</v>
      </c>
      <c r="M117" t="b">
        <f>ISNUMBER((SEARCH("Вторник",$K2)))</f>
        <v>0</v>
      </c>
      <c r="N117" s="6" t="b">
        <f>ISNUMBER((SEARCH("Среда",$K2)))</f>
        <v>0</v>
      </c>
      <c r="O117" t="b">
        <f>ISNUMBER((SEARCH("Четверг",$K2)))</f>
        <v>0</v>
      </c>
      <c r="P117" t="b">
        <f>ISNUMBER((SEARCH("Пятница",$K2)))</f>
        <v>0</v>
      </c>
      <c r="Q117" t="b">
        <f>ISNUMBER((SEARCH("Суббота",$K2)))</f>
        <v>0</v>
      </c>
      <c r="R117" t="b">
        <f>ISNUMBER((SEARCH("Воскресенье",$K2)))</f>
        <v>0</v>
      </c>
      <c r="S117" s="5" t="str">
        <f>CONCATENATE(H2,N2)</f>
        <v>Мужской0</v>
      </c>
      <c r="T117" s="8">
        <v>0</v>
      </c>
      <c r="U117">
        <f>COUNTIF($S$117:$S$229,CONCATENATE(U$116,$T117))</f>
        <v>7</v>
      </c>
      <c r="V117">
        <f>COUNTIF($S$117:$S$229,CONCATENATE(V$116,$T117))</f>
        <v>2</v>
      </c>
      <c r="Y117">
        <v>1</v>
      </c>
      <c r="Z117" t="b">
        <f>AND(ISNUMBER(SEARCH(Z$116,$Q2)),ISNUMBER(SEARCH("Мужской",$H2)))</f>
        <v>0</v>
      </c>
      <c r="AA117" t="b">
        <f>AND(ISNUMBER(SEARCH(AA$116,$Q2)),ISNUMBER(SEARCH("Мужской",$H2)))</f>
        <v>0</v>
      </c>
      <c r="AB117" t="b">
        <f t="shared" ref="AB117:AD117" si="20">AND(ISNUMBER(SEARCH(AB$116,$Q2)),ISNUMBER(SEARCH("Мужской",$H2)))</f>
        <v>0</v>
      </c>
      <c r="AC117" t="b">
        <f t="shared" si="20"/>
        <v>0</v>
      </c>
      <c r="AD117" t="b">
        <f t="shared" si="20"/>
        <v>1</v>
      </c>
    </row>
    <row r="118" spans="1:37" x14ac:dyDescent="0.25">
      <c r="K118">
        <v>2</v>
      </c>
      <c r="L118" t="b">
        <f t="shared" ref="L118:L181" si="21">ISNUMBER((SEARCH("Понедельник",$K3)))</f>
        <v>0</v>
      </c>
      <c r="M118" t="b">
        <f t="shared" ref="M118:M181" si="22">ISNUMBER((SEARCH("Вторник",$K3)))</f>
        <v>0</v>
      </c>
      <c r="N118" s="6" t="b">
        <f t="shared" ref="N118:N181" si="23">ISNUMBER((SEARCH("Среда",$K3)))</f>
        <v>0</v>
      </c>
      <c r="O118" t="b">
        <f t="shared" ref="O118:O181" si="24">ISNUMBER((SEARCH("Четверг",$K3)))</f>
        <v>0</v>
      </c>
      <c r="P118" t="b">
        <f t="shared" ref="P118:P181" si="25">ISNUMBER((SEARCH("Пятница",$K3)))</f>
        <v>0</v>
      </c>
      <c r="Q118" t="b">
        <f>ISNUMBER((SEARCH("Суббота",$K3)))</f>
        <v>1</v>
      </c>
      <c r="R118" t="b">
        <f t="shared" ref="R118:R181" si="26">ISNUMBER((SEARCH("Воскресенье",$K3)))</f>
        <v>1</v>
      </c>
      <c r="S118" s="5" t="str">
        <f t="shared" ref="S118:S181" si="27">CONCATENATE(H3,N3)</f>
        <v>Женский4</v>
      </c>
      <c r="T118" s="9">
        <v>1</v>
      </c>
      <c r="U118">
        <f t="shared" ref="U118:V124" si="28">COUNTIF($S$117:$S$229,CONCATENATE(U$116,$T118))</f>
        <v>13</v>
      </c>
      <c r="V118">
        <f t="shared" si="28"/>
        <v>12</v>
      </c>
      <c r="Y118">
        <v>2</v>
      </c>
      <c r="Z118" t="b">
        <f t="shared" ref="Z118:AD118" si="29">AND(ISNUMBER(SEARCH(Z$116,$Q3)),ISNUMBER(SEARCH("Мужской",$H3)))</f>
        <v>0</v>
      </c>
      <c r="AA118" t="b">
        <f t="shared" si="29"/>
        <v>0</v>
      </c>
      <c r="AB118" t="b">
        <f t="shared" si="29"/>
        <v>0</v>
      </c>
      <c r="AC118" t="b">
        <f t="shared" si="29"/>
        <v>0</v>
      </c>
      <c r="AD118" t="b">
        <f t="shared" si="29"/>
        <v>0</v>
      </c>
    </row>
    <row r="119" spans="1:37" x14ac:dyDescent="0.25">
      <c r="K119">
        <v>3</v>
      </c>
      <c r="L119" t="b">
        <f t="shared" si="21"/>
        <v>1</v>
      </c>
      <c r="M119" t="b">
        <f t="shared" si="22"/>
        <v>1</v>
      </c>
      <c r="N119" s="6" t="b">
        <f t="shared" si="23"/>
        <v>1</v>
      </c>
      <c r="O119" t="b">
        <f t="shared" si="24"/>
        <v>1</v>
      </c>
      <c r="P119" t="b">
        <f t="shared" si="25"/>
        <v>1</v>
      </c>
      <c r="Q119" t="b">
        <f t="shared" ref="Q118:Q181" si="30">ISNUMBER((SEARCH("Суббота",$K4)))</f>
        <v>1</v>
      </c>
      <c r="R119" t="b">
        <f t="shared" si="26"/>
        <v>1</v>
      </c>
      <c r="S119" s="5" t="str">
        <f t="shared" si="27"/>
        <v>Мужской1</v>
      </c>
      <c r="T119" s="8">
        <v>2</v>
      </c>
      <c r="U119">
        <f t="shared" si="28"/>
        <v>17</v>
      </c>
      <c r="V119">
        <f t="shared" si="28"/>
        <v>22</v>
      </c>
      <c r="Y119">
        <v>3</v>
      </c>
      <c r="Z119" t="b">
        <f t="shared" ref="Z119:AD119" si="31">AND(ISNUMBER(SEARCH(Z$116,$Q4)),ISNUMBER(SEARCH("Мужской",$H4)))</f>
        <v>1</v>
      </c>
      <c r="AA119" t="b">
        <f t="shared" si="31"/>
        <v>1</v>
      </c>
      <c r="AB119" t="b">
        <f t="shared" si="31"/>
        <v>1</v>
      </c>
      <c r="AC119" t="b">
        <f t="shared" si="31"/>
        <v>1</v>
      </c>
      <c r="AD119" t="b">
        <f t="shared" si="31"/>
        <v>0</v>
      </c>
    </row>
    <row r="120" spans="1:37" x14ac:dyDescent="0.25">
      <c r="K120">
        <v>4</v>
      </c>
      <c r="L120" t="b">
        <f t="shared" si="21"/>
        <v>1</v>
      </c>
      <c r="M120" t="b">
        <f t="shared" si="22"/>
        <v>1</v>
      </c>
      <c r="N120" s="6" t="b">
        <f t="shared" si="23"/>
        <v>1</v>
      </c>
      <c r="O120" t="b">
        <f t="shared" si="24"/>
        <v>1</v>
      </c>
      <c r="P120" t="b">
        <f t="shared" si="25"/>
        <v>1</v>
      </c>
      <c r="Q120" t="b">
        <f t="shared" si="30"/>
        <v>1</v>
      </c>
      <c r="R120" t="b">
        <f t="shared" si="26"/>
        <v>1</v>
      </c>
      <c r="S120" s="5" t="str">
        <f t="shared" si="27"/>
        <v>Женский1</v>
      </c>
      <c r="T120" s="9">
        <v>3</v>
      </c>
      <c r="U120">
        <f t="shared" si="28"/>
        <v>12</v>
      </c>
      <c r="V120">
        <f>COUNTIF($S$117:$S$229,CONCATENATE(V$116,$T120))</f>
        <v>15</v>
      </c>
      <c r="Y120">
        <v>4</v>
      </c>
      <c r="Z120" t="b">
        <f t="shared" ref="Z120:AD120" si="32">AND(ISNUMBER(SEARCH(Z$116,$Q5)),ISNUMBER(SEARCH("Мужской",$H5)))</f>
        <v>0</v>
      </c>
      <c r="AA120" t="b">
        <f t="shared" si="32"/>
        <v>0</v>
      </c>
      <c r="AB120" t="b">
        <f t="shared" si="32"/>
        <v>0</v>
      </c>
      <c r="AC120" t="b">
        <f t="shared" si="32"/>
        <v>0</v>
      </c>
      <c r="AD120" t="b">
        <f t="shared" si="32"/>
        <v>0</v>
      </c>
    </row>
    <row r="121" spans="1:37" x14ac:dyDescent="0.25">
      <c r="K121">
        <v>5</v>
      </c>
      <c r="L121" t="b">
        <f t="shared" si="21"/>
        <v>1</v>
      </c>
      <c r="M121" t="b">
        <f t="shared" si="22"/>
        <v>0</v>
      </c>
      <c r="N121" s="6" t="b">
        <f t="shared" si="23"/>
        <v>0</v>
      </c>
      <c r="O121" t="b">
        <f t="shared" si="24"/>
        <v>0</v>
      </c>
      <c r="P121" t="b">
        <f t="shared" si="25"/>
        <v>0</v>
      </c>
      <c r="Q121" t="b">
        <f t="shared" si="30"/>
        <v>0</v>
      </c>
      <c r="R121" t="b">
        <f t="shared" si="26"/>
        <v>0</v>
      </c>
      <c r="S121" s="5" t="str">
        <f t="shared" si="27"/>
        <v>Женский0</v>
      </c>
      <c r="T121" s="8">
        <v>4</v>
      </c>
      <c r="U121">
        <f t="shared" si="28"/>
        <v>2</v>
      </c>
      <c r="V121">
        <f t="shared" si="28"/>
        <v>4</v>
      </c>
      <c r="Y121">
        <v>5</v>
      </c>
      <c r="Z121" t="b">
        <f t="shared" ref="Z121:AD121" si="33">AND(ISNUMBER(SEARCH(Z$116,$Q6)),ISNUMBER(SEARCH("Мужской",$H6)))</f>
        <v>0</v>
      </c>
      <c r="AA121" t="b">
        <f t="shared" si="33"/>
        <v>0</v>
      </c>
      <c r="AB121" t="b">
        <f t="shared" si="33"/>
        <v>0</v>
      </c>
      <c r="AC121" t="b">
        <f t="shared" si="33"/>
        <v>0</v>
      </c>
      <c r="AD121" t="b">
        <f t="shared" si="33"/>
        <v>0</v>
      </c>
    </row>
    <row r="122" spans="1:37" x14ac:dyDescent="0.25">
      <c r="K122">
        <v>6</v>
      </c>
      <c r="L122" t="b">
        <f t="shared" si="21"/>
        <v>1</v>
      </c>
      <c r="M122" t="b">
        <f t="shared" si="22"/>
        <v>1</v>
      </c>
      <c r="N122" s="6" t="b">
        <f t="shared" si="23"/>
        <v>1</v>
      </c>
      <c r="O122" t="b">
        <f t="shared" si="24"/>
        <v>1</v>
      </c>
      <c r="P122" t="b">
        <f t="shared" si="25"/>
        <v>1</v>
      </c>
      <c r="Q122" t="b">
        <f t="shared" si="30"/>
        <v>1</v>
      </c>
      <c r="R122" t="b">
        <f t="shared" si="26"/>
        <v>1</v>
      </c>
      <c r="S122" s="5" t="str">
        <f t="shared" si="27"/>
        <v>Женский3</v>
      </c>
      <c r="T122" s="9">
        <v>5</v>
      </c>
      <c r="U122">
        <f t="shared" si="28"/>
        <v>4</v>
      </c>
      <c r="V122">
        <f t="shared" si="28"/>
        <v>2</v>
      </c>
      <c r="Y122">
        <v>6</v>
      </c>
      <c r="Z122" t="b">
        <f t="shared" ref="Z122:AD122" si="34">AND(ISNUMBER(SEARCH(Z$116,$Q7)),ISNUMBER(SEARCH("Мужской",$H7)))</f>
        <v>0</v>
      </c>
      <c r="AA122" t="b">
        <f t="shared" si="34"/>
        <v>0</v>
      </c>
      <c r="AB122" t="b">
        <f t="shared" si="34"/>
        <v>0</v>
      </c>
      <c r="AC122" t="b">
        <f t="shared" si="34"/>
        <v>0</v>
      </c>
      <c r="AD122" t="b">
        <f t="shared" si="34"/>
        <v>0</v>
      </c>
    </row>
    <row r="123" spans="1:37" x14ac:dyDescent="0.25">
      <c r="K123">
        <v>7</v>
      </c>
      <c r="L123" t="b">
        <f t="shared" si="21"/>
        <v>1</v>
      </c>
      <c r="M123" t="b">
        <f t="shared" si="22"/>
        <v>0</v>
      </c>
      <c r="N123" s="6" t="b">
        <f t="shared" si="23"/>
        <v>0</v>
      </c>
      <c r="O123" t="b">
        <f t="shared" si="24"/>
        <v>0</v>
      </c>
      <c r="P123" t="b">
        <f t="shared" si="25"/>
        <v>0</v>
      </c>
      <c r="Q123" t="b">
        <f t="shared" si="30"/>
        <v>0</v>
      </c>
      <c r="R123" t="b">
        <f t="shared" si="26"/>
        <v>0</v>
      </c>
      <c r="S123" s="5" t="str">
        <f t="shared" si="27"/>
        <v>Мужской0</v>
      </c>
      <c r="T123" s="8">
        <v>6</v>
      </c>
      <c r="U123">
        <f t="shared" si="28"/>
        <v>0</v>
      </c>
      <c r="V123">
        <f>COUNTIF($S$117:$S$229,CONCATENATE(V$116,$T123))</f>
        <v>1</v>
      </c>
      <c r="Y123">
        <v>7</v>
      </c>
      <c r="Z123" t="b">
        <f t="shared" ref="Z123:AD123" si="35">AND(ISNUMBER(SEARCH(Z$116,$Q8)),ISNUMBER(SEARCH("Мужской",$H8)))</f>
        <v>1</v>
      </c>
      <c r="AA123" t="b">
        <f t="shared" si="35"/>
        <v>1</v>
      </c>
      <c r="AB123" t="b">
        <f t="shared" si="35"/>
        <v>1</v>
      </c>
      <c r="AC123" t="b">
        <f t="shared" si="35"/>
        <v>1</v>
      </c>
      <c r="AD123" t="b">
        <f t="shared" si="35"/>
        <v>1</v>
      </c>
    </row>
    <row r="124" spans="1:37" x14ac:dyDescent="0.25">
      <c r="K124">
        <v>8</v>
      </c>
      <c r="L124" t="b">
        <f t="shared" si="21"/>
        <v>0</v>
      </c>
      <c r="M124" t="b">
        <f t="shared" si="22"/>
        <v>0</v>
      </c>
      <c r="N124" s="6" t="b">
        <f t="shared" si="23"/>
        <v>0</v>
      </c>
      <c r="O124" t="b">
        <f t="shared" si="24"/>
        <v>0</v>
      </c>
      <c r="P124" t="b">
        <f t="shared" si="25"/>
        <v>0</v>
      </c>
      <c r="Q124" t="b">
        <f t="shared" si="30"/>
        <v>0</v>
      </c>
      <c r="R124" t="b">
        <f t="shared" si="26"/>
        <v>1</v>
      </c>
      <c r="S124" s="5" t="str">
        <f t="shared" si="27"/>
        <v>Мужской1</v>
      </c>
      <c r="T124" s="9"/>
      <c r="Y124">
        <v>8</v>
      </c>
      <c r="Z124" t="b">
        <f t="shared" ref="Z124:AD124" si="36">AND(ISNUMBER(SEARCH(Z$116,$Q9)),ISNUMBER(SEARCH("Мужской",$H9)))</f>
        <v>0</v>
      </c>
      <c r="AA124" t="b">
        <f t="shared" si="36"/>
        <v>1</v>
      </c>
      <c r="AB124" t="b">
        <f t="shared" si="36"/>
        <v>0</v>
      </c>
      <c r="AC124" t="b">
        <f t="shared" si="36"/>
        <v>0</v>
      </c>
      <c r="AD124" t="b">
        <f t="shared" si="36"/>
        <v>0</v>
      </c>
    </row>
    <row r="125" spans="1:37" x14ac:dyDescent="0.25">
      <c r="K125">
        <v>9</v>
      </c>
      <c r="L125" t="b">
        <f t="shared" si="21"/>
        <v>1</v>
      </c>
      <c r="M125" t="b">
        <f t="shared" si="22"/>
        <v>1</v>
      </c>
      <c r="N125" s="6" t="b">
        <f t="shared" si="23"/>
        <v>1</v>
      </c>
      <c r="O125" t="b">
        <f t="shared" si="24"/>
        <v>1</v>
      </c>
      <c r="P125" t="b">
        <f t="shared" si="25"/>
        <v>1</v>
      </c>
      <c r="Q125" t="b">
        <f t="shared" si="30"/>
        <v>1</v>
      </c>
      <c r="R125" t="b">
        <f t="shared" si="26"/>
        <v>1</v>
      </c>
      <c r="S125" s="5" t="str">
        <f t="shared" si="27"/>
        <v>Женский2</v>
      </c>
      <c r="T125" s="8"/>
      <c r="Y125">
        <v>9</v>
      </c>
      <c r="Z125" t="b">
        <f t="shared" ref="Z125:AD125" si="37">AND(ISNUMBER(SEARCH(Z$116,$Q10)),ISNUMBER(SEARCH("Мужской",$H10)))</f>
        <v>0</v>
      </c>
      <c r="AA125" t="b">
        <f t="shared" si="37"/>
        <v>0</v>
      </c>
      <c r="AB125" t="b">
        <f t="shared" si="37"/>
        <v>0</v>
      </c>
      <c r="AC125" t="b">
        <f t="shared" si="37"/>
        <v>0</v>
      </c>
      <c r="AD125" t="b">
        <f t="shared" si="37"/>
        <v>0</v>
      </c>
    </row>
    <row r="126" spans="1:37" x14ac:dyDescent="0.25">
      <c r="K126">
        <v>10</v>
      </c>
      <c r="L126" t="b">
        <f t="shared" si="21"/>
        <v>1</v>
      </c>
      <c r="M126" t="b">
        <f t="shared" si="22"/>
        <v>1</v>
      </c>
      <c r="N126" s="6" t="b">
        <f t="shared" si="23"/>
        <v>1</v>
      </c>
      <c r="O126" t="b">
        <f t="shared" si="24"/>
        <v>1</v>
      </c>
      <c r="P126" t="b">
        <f t="shared" si="25"/>
        <v>1</v>
      </c>
      <c r="Q126" t="b">
        <f t="shared" si="30"/>
        <v>1</v>
      </c>
      <c r="R126" t="b">
        <f t="shared" si="26"/>
        <v>1</v>
      </c>
      <c r="S126" s="5" t="str">
        <f t="shared" si="27"/>
        <v>Женский1</v>
      </c>
      <c r="T126" s="9"/>
      <c r="Y126">
        <v>10</v>
      </c>
      <c r="Z126" t="b">
        <f t="shared" ref="Z126:AD126" si="38">AND(ISNUMBER(SEARCH(Z$116,$Q11)),ISNUMBER(SEARCH("Мужской",$H11)))</f>
        <v>0</v>
      </c>
      <c r="AA126" t="b">
        <f t="shared" si="38"/>
        <v>0</v>
      </c>
      <c r="AB126" t="b">
        <f t="shared" si="38"/>
        <v>0</v>
      </c>
      <c r="AC126" t="b">
        <f t="shared" si="38"/>
        <v>0</v>
      </c>
      <c r="AD126" t="b">
        <f t="shared" si="38"/>
        <v>0</v>
      </c>
    </row>
    <row r="127" spans="1:37" x14ac:dyDescent="0.25">
      <c r="K127">
        <v>11</v>
      </c>
      <c r="L127" t="b">
        <f t="shared" si="21"/>
        <v>0</v>
      </c>
      <c r="M127" t="b">
        <f t="shared" si="22"/>
        <v>0</v>
      </c>
      <c r="N127" s="6" t="b">
        <f t="shared" si="23"/>
        <v>0</v>
      </c>
      <c r="O127" t="b">
        <f t="shared" si="24"/>
        <v>0</v>
      </c>
      <c r="P127" t="b">
        <f t="shared" si="25"/>
        <v>0</v>
      </c>
      <c r="Q127" t="b">
        <f t="shared" si="30"/>
        <v>1</v>
      </c>
      <c r="R127" t="b">
        <f t="shared" si="26"/>
        <v>1</v>
      </c>
      <c r="S127" s="5" t="str">
        <f t="shared" si="27"/>
        <v>Мужской0</v>
      </c>
      <c r="T127" s="8"/>
      <c r="Y127">
        <v>11</v>
      </c>
      <c r="Z127" t="b">
        <f t="shared" ref="Z127:AD127" si="39">AND(ISNUMBER(SEARCH(Z$116,$Q12)),ISNUMBER(SEARCH("Мужской",$H12)))</f>
        <v>1</v>
      </c>
      <c r="AA127" t="b">
        <f t="shared" si="39"/>
        <v>1</v>
      </c>
      <c r="AB127" t="b">
        <f t="shared" si="39"/>
        <v>0</v>
      </c>
      <c r="AC127" t="b">
        <f t="shared" si="39"/>
        <v>0</v>
      </c>
      <c r="AD127" t="b">
        <f t="shared" si="39"/>
        <v>0</v>
      </c>
    </row>
    <row r="128" spans="1:37" x14ac:dyDescent="0.25">
      <c r="K128">
        <v>12</v>
      </c>
      <c r="L128" t="b">
        <f t="shared" si="21"/>
        <v>1</v>
      </c>
      <c r="M128" t="b">
        <f t="shared" si="22"/>
        <v>1</v>
      </c>
      <c r="N128" s="6" t="b">
        <f t="shared" si="23"/>
        <v>1</v>
      </c>
      <c r="O128" t="b">
        <f t="shared" si="24"/>
        <v>1</v>
      </c>
      <c r="P128" t="b">
        <f t="shared" si="25"/>
        <v>1</v>
      </c>
      <c r="Q128" t="b">
        <f t="shared" si="30"/>
        <v>1</v>
      </c>
      <c r="R128" t="b">
        <f t="shared" si="26"/>
        <v>1</v>
      </c>
      <c r="S128" s="5" t="str">
        <f t="shared" si="27"/>
        <v>Женский6</v>
      </c>
      <c r="T128" s="9"/>
      <c r="Y128">
        <v>12</v>
      </c>
      <c r="Z128" t="b">
        <f t="shared" ref="Z128:AD128" si="40">AND(ISNUMBER(SEARCH(Z$116,$Q13)),ISNUMBER(SEARCH("Мужской",$H13)))</f>
        <v>0</v>
      </c>
      <c r="AA128" t="b">
        <f t="shared" si="40"/>
        <v>0</v>
      </c>
      <c r="AB128" t="b">
        <f t="shared" si="40"/>
        <v>0</v>
      </c>
      <c r="AC128" t="b">
        <f t="shared" si="40"/>
        <v>0</v>
      </c>
      <c r="AD128" t="b">
        <f t="shared" si="40"/>
        <v>0</v>
      </c>
    </row>
    <row r="129" spans="11:30" x14ac:dyDescent="0.25">
      <c r="K129">
        <v>13</v>
      </c>
      <c r="L129" t="b">
        <f t="shared" si="21"/>
        <v>0</v>
      </c>
      <c r="M129" t="b">
        <f t="shared" si="22"/>
        <v>0</v>
      </c>
      <c r="N129" s="6" t="b">
        <f t="shared" si="23"/>
        <v>0</v>
      </c>
      <c r="O129" t="b">
        <f t="shared" si="24"/>
        <v>0</v>
      </c>
      <c r="P129" t="b">
        <f t="shared" si="25"/>
        <v>0</v>
      </c>
      <c r="Q129" t="b">
        <f t="shared" si="30"/>
        <v>1</v>
      </c>
      <c r="R129" t="b">
        <f t="shared" si="26"/>
        <v>1</v>
      </c>
      <c r="S129" s="5" t="str">
        <f t="shared" si="27"/>
        <v>Женский1</v>
      </c>
      <c r="T129" s="8"/>
      <c r="Y129">
        <v>13</v>
      </c>
      <c r="Z129" t="b">
        <f t="shared" ref="Z129:AD129" si="41">AND(ISNUMBER(SEARCH(Z$116,$Q14)),ISNUMBER(SEARCH("Мужской",$H14)))</f>
        <v>0</v>
      </c>
      <c r="AA129" t="b">
        <f t="shared" si="41"/>
        <v>0</v>
      </c>
      <c r="AB129" t="b">
        <f t="shared" si="41"/>
        <v>0</v>
      </c>
      <c r="AC129" t="b">
        <f t="shared" si="41"/>
        <v>0</v>
      </c>
      <c r="AD129" t="b">
        <f t="shared" si="41"/>
        <v>0</v>
      </c>
    </row>
    <row r="130" spans="11:30" x14ac:dyDescent="0.25">
      <c r="K130">
        <v>14</v>
      </c>
      <c r="L130" t="b">
        <f t="shared" si="21"/>
        <v>1</v>
      </c>
      <c r="M130" t="b">
        <f t="shared" si="22"/>
        <v>1</v>
      </c>
      <c r="N130" s="6" t="b">
        <f t="shared" si="23"/>
        <v>1</v>
      </c>
      <c r="O130" t="b">
        <f t="shared" si="24"/>
        <v>1</v>
      </c>
      <c r="P130" t="b">
        <f t="shared" si="25"/>
        <v>1</v>
      </c>
      <c r="Q130" t="b">
        <f t="shared" si="30"/>
        <v>1</v>
      </c>
      <c r="R130" t="b">
        <f t="shared" si="26"/>
        <v>1</v>
      </c>
      <c r="S130" s="5" t="str">
        <f t="shared" si="27"/>
        <v>Женский5</v>
      </c>
      <c r="T130" s="9"/>
      <c r="Y130">
        <v>14</v>
      </c>
      <c r="Z130" t="b">
        <f t="shared" ref="Z130:AD130" si="42">AND(ISNUMBER(SEARCH(Z$116,$Q15)),ISNUMBER(SEARCH("Мужской",$H15)))</f>
        <v>0</v>
      </c>
      <c r="AA130" t="b">
        <f t="shared" si="42"/>
        <v>0</v>
      </c>
      <c r="AB130" t="b">
        <f t="shared" si="42"/>
        <v>0</v>
      </c>
      <c r="AC130" t="b">
        <f t="shared" si="42"/>
        <v>0</v>
      </c>
      <c r="AD130" t="b">
        <f t="shared" si="42"/>
        <v>0</v>
      </c>
    </row>
    <row r="131" spans="11:30" x14ac:dyDescent="0.25">
      <c r="K131">
        <v>15</v>
      </c>
      <c r="L131" t="b">
        <f t="shared" si="21"/>
        <v>0</v>
      </c>
      <c r="M131" t="b">
        <f t="shared" si="22"/>
        <v>0</v>
      </c>
      <c r="N131" s="6" t="b">
        <f t="shared" si="23"/>
        <v>0</v>
      </c>
      <c r="O131" t="b">
        <f t="shared" si="24"/>
        <v>0</v>
      </c>
      <c r="P131" t="b">
        <f t="shared" si="25"/>
        <v>1</v>
      </c>
      <c r="Q131" t="b">
        <f t="shared" si="30"/>
        <v>1</v>
      </c>
      <c r="R131" t="b">
        <f t="shared" si="26"/>
        <v>1</v>
      </c>
      <c r="S131" s="5" t="str">
        <f t="shared" si="27"/>
        <v>Женский3</v>
      </c>
      <c r="T131" s="8"/>
      <c r="Y131">
        <v>15</v>
      </c>
      <c r="Z131" t="b">
        <f t="shared" ref="Z131:AD131" si="43">AND(ISNUMBER(SEARCH(Z$116,$Q16)),ISNUMBER(SEARCH("Мужской",$H16)))</f>
        <v>0</v>
      </c>
      <c r="AA131" t="b">
        <f t="shared" si="43"/>
        <v>0</v>
      </c>
      <c r="AB131" t="b">
        <f t="shared" si="43"/>
        <v>0</v>
      </c>
      <c r="AC131" t="b">
        <f t="shared" si="43"/>
        <v>0</v>
      </c>
      <c r="AD131" t="b">
        <f t="shared" si="43"/>
        <v>0</v>
      </c>
    </row>
    <row r="132" spans="11:30" x14ac:dyDescent="0.25">
      <c r="K132">
        <v>16</v>
      </c>
      <c r="L132" t="b">
        <f t="shared" si="21"/>
        <v>1</v>
      </c>
      <c r="M132" t="b">
        <f t="shared" si="22"/>
        <v>1</v>
      </c>
      <c r="N132" s="6" t="b">
        <f t="shared" si="23"/>
        <v>1</v>
      </c>
      <c r="O132" t="b">
        <f t="shared" si="24"/>
        <v>1</v>
      </c>
      <c r="P132" t="b">
        <f t="shared" si="25"/>
        <v>1</v>
      </c>
      <c r="Q132" t="b">
        <f t="shared" si="30"/>
        <v>1</v>
      </c>
      <c r="R132" t="b">
        <f t="shared" si="26"/>
        <v>1</v>
      </c>
      <c r="S132" s="5" t="str">
        <f t="shared" si="27"/>
        <v>Мужской3</v>
      </c>
      <c r="T132" s="9"/>
      <c r="Y132">
        <v>16</v>
      </c>
      <c r="Z132" t="b">
        <f t="shared" ref="Z132:AD132" si="44">AND(ISNUMBER(SEARCH(Z$116,$Q17)),ISNUMBER(SEARCH("Мужской",$H17)))</f>
        <v>1</v>
      </c>
      <c r="AA132" t="b">
        <f t="shared" si="44"/>
        <v>1</v>
      </c>
      <c r="AB132" t="b">
        <f t="shared" si="44"/>
        <v>0</v>
      </c>
      <c r="AC132" t="b">
        <f t="shared" si="44"/>
        <v>1</v>
      </c>
      <c r="AD132" t="b">
        <f t="shared" si="44"/>
        <v>0</v>
      </c>
    </row>
    <row r="133" spans="11:30" x14ac:dyDescent="0.25">
      <c r="K133">
        <v>17</v>
      </c>
      <c r="L133" t="b">
        <f t="shared" si="21"/>
        <v>1</v>
      </c>
      <c r="M133" t="b">
        <f t="shared" si="22"/>
        <v>1</v>
      </c>
      <c r="N133" s="6" t="b">
        <f t="shared" si="23"/>
        <v>1</v>
      </c>
      <c r="O133" t="b">
        <f t="shared" si="24"/>
        <v>1</v>
      </c>
      <c r="P133" t="b">
        <f t="shared" si="25"/>
        <v>1</v>
      </c>
      <c r="Q133" t="b">
        <f t="shared" si="30"/>
        <v>1</v>
      </c>
      <c r="R133" t="b">
        <f t="shared" si="26"/>
        <v>1</v>
      </c>
      <c r="S133" s="5" t="str">
        <f t="shared" si="27"/>
        <v>Мужской1</v>
      </c>
      <c r="T133" s="8"/>
      <c r="Y133">
        <v>17</v>
      </c>
      <c r="Z133" t="b">
        <f t="shared" ref="Z133:AD133" si="45">AND(ISNUMBER(SEARCH(Z$116,$Q18)),ISNUMBER(SEARCH("Мужской",$H18)))</f>
        <v>1</v>
      </c>
      <c r="AA133" t="b">
        <f t="shared" si="45"/>
        <v>1</v>
      </c>
      <c r="AB133" t="b">
        <f t="shared" si="45"/>
        <v>0</v>
      </c>
      <c r="AC133" t="b">
        <f t="shared" si="45"/>
        <v>1</v>
      </c>
      <c r="AD133" t="b">
        <f t="shared" si="45"/>
        <v>0</v>
      </c>
    </row>
    <row r="134" spans="11:30" x14ac:dyDescent="0.25">
      <c r="K134">
        <v>18</v>
      </c>
      <c r="L134" t="b">
        <f t="shared" si="21"/>
        <v>0</v>
      </c>
      <c r="M134" t="b">
        <f t="shared" si="22"/>
        <v>1</v>
      </c>
      <c r="N134" s="6" t="b">
        <f t="shared" si="23"/>
        <v>0</v>
      </c>
      <c r="O134" t="b">
        <f t="shared" si="24"/>
        <v>1</v>
      </c>
      <c r="P134" t="b">
        <f t="shared" si="25"/>
        <v>0</v>
      </c>
      <c r="Q134" t="b">
        <f t="shared" si="30"/>
        <v>0</v>
      </c>
      <c r="R134" t="b">
        <f t="shared" si="26"/>
        <v>1</v>
      </c>
      <c r="S134" s="5" t="str">
        <f t="shared" si="27"/>
        <v>Женский3</v>
      </c>
      <c r="T134" s="9"/>
      <c r="Y134">
        <v>18</v>
      </c>
      <c r="Z134" t="b">
        <f t="shared" ref="Z134:AD134" si="46">AND(ISNUMBER(SEARCH(Z$116,$Q19)),ISNUMBER(SEARCH("Мужской",$H19)))</f>
        <v>0</v>
      </c>
      <c r="AA134" t="b">
        <f t="shared" si="46"/>
        <v>0</v>
      </c>
      <c r="AB134" t="b">
        <f t="shared" si="46"/>
        <v>0</v>
      </c>
      <c r="AC134" t="b">
        <f t="shared" si="46"/>
        <v>0</v>
      </c>
      <c r="AD134" t="b">
        <f t="shared" si="46"/>
        <v>0</v>
      </c>
    </row>
    <row r="135" spans="11:30" x14ac:dyDescent="0.25">
      <c r="K135">
        <v>19</v>
      </c>
      <c r="L135" t="b">
        <f t="shared" si="21"/>
        <v>0</v>
      </c>
      <c r="M135" t="b">
        <f t="shared" si="22"/>
        <v>1</v>
      </c>
      <c r="N135" s="6" t="b">
        <f t="shared" si="23"/>
        <v>1</v>
      </c>
      <c r="O135" t="b">
        <f t="shared" si="24"/>
        <v>0</v>
      </c>
      <c r="P135" t="b">
        <f t="shared" si="25"/>
        <v>0</v>
      </c>
      <c r="Q135" t="b">
        <f t="shared" si="30"/>
        <v>0</v>
      </c>
      <c r="R135" t="b">
        <f t="shared" si="26"/>
        <v>0</v>
      </c>
      <c r="S135" s="5" t="str">
        <f t="shared" si="27"/>
        <v>Женский1</v>
      </c>
      <c r="T135" s="8"/>
      <c r="Y135">
        <v>19</v>
      </c>
      <c r="Z135" t="b">
        <f t="shared" ref="Z135:AD135" si="47">AND(ISNUMBER(SEARCH(Z$116,$Q20)),ISNUMBER(SEARCH("Мужской",$H20)))</f>
        <v>0</v>
      </c>
      <c r="AA135" t="b">
        <f t="shared" si="47"/>
        <v>0</v>
      </c>
      <c r="AB135" t="b">
        <f t="shared" si="47"/>
        <v>0</v>
      </c>
      <c r="AC135" t="b">
        <f t="shared" si="47"/>
        <v>0</v>
      </c>
      <c r="AD135" t="b">
        <f t="shared" si="47"/>
        <v>0</v>
      </c>
    </row>
    <row r="136" spans="11:30" x14ac:dyDescent="0.25">
      <c r="K136">
        <v>20</v>
      </c>
      <c r="L136" t="b">
        <f t="shared" si="21"/>
        <v>1</v>
      </c>
      <c r="M136" t="b">
        <f t="shared" si="22"/>
        <v>0</v>
      </c>
      <c r="N136" s="6" t="b">
        <f t="shared" si="23"/>
        <v>1</v>
      </c>
      <c r="O136" t="b">
        <f t="shared" si="24"/>
        <v>0</v>
      </c>
      <c r="P136" t="b">
        <f t="shared" si="25"/>
        <v>1</v>
      </c>
      <c r="Q136" t="b">
        <f t="shared" si="30"/>
        <v>1</v>
      </c>
      <c r="R136" t="b">
        <f t="shared" si="26"/>
        <v>1</v>
      </c>
      <c r="S136" s="5" t="str">
        <f t="shared" si="27"/>
        <v>Мужской2</v>
      </c>
      <c r="T136" s="9"/>
      <c r="Y136">
        <v>20</v>
      </c>
      <c r="Z136" t="b">
        <f t="shared" ref="Z136:AD136" si="48">AND(ISNUMBER(SEARCH(Z$116,$Q21)),ISNUMBER(SEARCH("Мужской",$H21)))</f>
        <v>1</v>
      </c>
      <c r="AA136" t="b">
        <f t="shared" si="48"/>
        <v>1</v>
      </c>
      <c r="AB136" t="b">
        <f t="shared" si="48"/>
        <v>1</v>
      </c>
      <c r="AC136" t="b">
        <f t="shared" si="48"/>
        <v>1</v>
      </c>
      <c r="AD136" t="b">
        <f t="shared" si="48"/>
        <v>1</v>
      </c>
    </row>
    <row r="137" spans="11:30" x14ac:dyDescent="0.25">
      <c r="K137">
        <v>21</v>
      </c>
      <c r="L137" t="b">
        <f t="shared" si="21"/>
        <v>1</v>
      </c>
      <c r="M137" t="b">
        <f t="shared" si="22"/>
        <v>0</v>
      </c>
      <c r="N137" s="6" t="b">
        <f t="shared" si="23"/>
        <v>0</v>
      </c>
      <c r="O137" t="b">
        <f t="shared" si="24"/>
        <v>1</v>
      </c>
      <c r="P137" t="b">
        <f t="shared" si="25"/>
        <v>0</v>
      </c>
      <c r="Q137" t="b">
        <f t="shared" si="30"/>
        <v>1</v>
      </c>
      <c r="R137" t="b">
        <f t="shared" si="26"/>
        <v>1</v>
      </c>
      <c r="S137" s="5" t="str">
        <f t="shared" si="27"/>
        <v>Женский5</v>
      </c>
      <c r="T137" s="8"/>
      <c r="Y137">
        <v>21</v>
      </c>
      <c r="Z137" t="b">
        <f t="shared" ref="Z137:AD137" si="49">AND(ISNUMBER(SEARCH(Z$116,$Q22)),ISNUMBER(SEARCH("Мужской",$H22)))</f>
        <v>0</v>
      </c>
      <c r="AA137" t="b">
        <f t="shared" si="49"/>
        <v>0</v>
      </c>
      <c r="AB137" t="b">
        <f t="shared" si="49"/>
        <v>0</v>
      </c>
      <c r="AC137" t="b">
        <f t="shared" si="49"/>
        <v>0</v>
      </c>
      <c r="AD137" t="b">
        <f t="shared" si="49"/>
        <v>0</v>
      </c>
    </row>
    <row r="138" spans="11:30" x14ac:dyDescent="0.25">
      <c r="K138">
        <v>22</v>
      </c>
      <c r="L138" t="b">
        <f t="shared" si="21"/>
        <v>0</v>
      </c>
      <c r="M138" t="b">
        <f t="shared" si="22"/>
        <v>1</v>
      </c>
      <c r="N138" s="6" t="b">
        <f t="shared" si="23"/>
        <v>0</v>
      </c>
      <c r="O138" t="b">
        <f t="shared" si="24"/>
        <v>0</v>
      </c>
      <c r="P138" t="b">
        <f t="shared" si="25"/>
        <v>1</v>
      </c>
      <c r="Q138" t="b">
        <f t="shared" si="30"/>
        <v>0</v>
      </c>
      <c r="R138" t="b">
        <f t="shared" si="26"/>
        <v>1</v>
      </c>
      <c r="S138" s="5" t="str">
        <f t="shared" si="27"/>
        <v>Мужской4</v>
      </c>
      <c r="T138" s="9"/>
      <c r="Y138">
        <v>22</v>
      </c>
      <c r="Z138" t="b">
        <f t="shared" ref="Z138:AD138" si="50">AND(ISNUMBER(SEARCH(Z$116,$Q23)),ISNUMBER(SEARCH("Мужской",$H23)))</f>
        <v>0</v>
      </c>
      <c r="AA138" t="b">
        <f t="shared" si="50"/>
        <v>0</v>
      </c>
      <c r="AB138" t="b">
        <f t="shared" si="50"/>
        <v>1</v>
      </c>
      <c r="AC138" t="b">
        <f t="shared" si="50"/>
        <v>0</v>
      </c>
      <c r="AD138" t="b">
        <f t="shared" si="50"/>
        <v>1</v>
      </c>
    </row>
    <row r="139" spans="11:30" x14ac:dyDescent="0.25">
      <c r="K139">
        <v>23</v>
      </c>
      <c r="L139" t="b">
        <f t="shared" si="21"/>
        <v>1</v>
      </c>
      <c r="M139" t="b">
        <f t="shared" si="22"/>
        <v>1</v>
      </c>
      <c r="N139" s="6" t="b">
        <f t="shared" si="23"/>
        <v>1</v>
      </c>
      <c r="O139" t="b">
        <f t="shared" si="24"/>
        <v>1</v>
      </c>
      <c r="P139" t="b">
        <f t="shared" si="25"/>
        <v>1</v>
      </c>
      <c r="Q139" t="b">
        <f t="shared" si="30"/>
        <v>1</v>
      </c>
      <c r="R139" t="b">
        <f t="shared" si="26"/>
        <v>1</v>
      </c>
      <c r="S139" s="5" t="str">
        <f t="shared" si="27"/>
        <v>Женский2</v>
      </c>
      <c r="T139" s="8"/>
      <c r="Y139">
        <v>23</v>
      </c>
      <c r="Z139" t="b">
        <f t="shared" ref="Z139:AD139" si="51">AND(ISNUMBER(SEARCH(Z$116,$Q24)),ISNUMBER(SEARCH("Мужской",$H24)))</f>
        <v>0</v>
      </c>
      <c r="AA139" t="b">
        <f t="shared" si="51"/>
        <v>0</v>
      </c>
      <c r="AB139" t="b">
        <f t="shared" si="51"/>
        <v>0</v>
      </c>
      <c r="AC139" t="b">
        <f t="shared" si="51"/>
        <v>0</v>
      </c>
      <c r="AD139" t="b">
        <f t="shared" si="51"/>
        <v>0</v>
      </c>
    </row>
    <row r="140" spans="11:30" x14ac:dyDescent="0.25">
      <c r="K140">
        <v>24</v>
      </c>
      <c r="L140" t="b">
        <f t="shared" si="21"/>
        <v>0</v>
      </c>
      <c r="M140" t="b">
        <f t="shared" si="22"/>
        <v>1</v>
      </c>
      <c r="N140" s="6" t="b">
        <f t="shared" si="23"/>
        <v>1</v>
      </c>
      <c r="O140" t="b">
        <f t="shared" si="24"/>
        <v>0</v>
      </c>
      <c r="P140" t="b">
        <f t="shared" si="25"/>
        <v>1</v>
      </c>
      <c r="Q140" t="b">
        <f t="shared" si="30"/>
        <v>0</v>
      </c>
      <c r="R140" t="b">
        <f t="shared" si="26"/>
        <v>0</v>
      </c>
      <c r="S140" s="5" t="str">
        <f t="shared" si="27"/>
        <v>Мужской3</v>
      </c>
      <c r="T140" s="9"/>
      <c r="Y140">
        <v>24</v>
      </c>
      <c r="Z140" t="b">
        <f t="shared" ref="Z140:AD140" si="52">AND(ISNUMBER(SEARCH(Z$116,$Q25)),ISNUMBER(SEARCH("Мужской",$H25)))</f>
        <v>1</v>
      </c>
      <c r="AA140" t="b">
        <f t="shared" si="52"/>
        <v>1</v>
      </c>
      <c r="AB140" t="b">
        <f t="shared" si="52"/>
        <v>0</v>
      </c>
      <c r="AC140" t="b">
        <f t="shared" si="52"/>
        <v>0</v>
      </c>
      <c r="AD140" t="b">
        <f t="shared" si="52"/>
        <v>1</v>
      </c>
    </row>
    <row r="141" spans="11:30" x14ac:dyDescent="0.25">
      <c r="K141">
        <v>25</v>
      </c>
      <c r="L141" t="b">
        <f t="shared" si="21"/>
        <v>1</v>
      </c>
      <c r="M141" t="b">
        <f t="shared" si="22"/>
        <v>0</v>
      </c>
      <c r="N141" s="6" t="b">
        <f t="shared" si="23"/>
        <v>0</v>
      </c>
      <c r="O141" t="b">
        <f t="shared" si="24"/>
        <v>1</v>
      </c>
      <c r="P141" t="b">
        <f t="shared" si="25"/>
        <v>0</v>
      </c>
      <c r="Q141" t="b">
        <f t="shared" si="30"/>
        <v>1</v>
      </c>
      <c r="R141" t="b">
        <f t="shared" si="26"/>
        <v>0</v>
      </c>
      <c r="S141" s="5" t="str">
        <f t="shared" si="27"/>
        <v>Мужской3</v>
      </c>
      <c r="T141" s="8"/>
      <c r="Y141">
        <v>25</v>
      </c>
      <c r="Z141" t="b">
        <f t="shared" ref="Z141:AD141" si="53">AND(ISNUMBER(SEARCH(Z$116,$Q26)),ISNUMBER(SEARCH("Мужской",$H26)))</f>
        <v>0</v>
      </c>
      <c r="AA141" t="b">
        <f t="shared" si="53"/>
        <v>1</v>
      </c>
      <c r="AB141" t="b">
        <f t="shared" si="53"/>
        <v>0</v>
      </c>
      <c r="AC141" t="b">
        <f t="shared" si="53"/>
        <v>0</v>
      </c>
      <c r="AD141" t="b">
        <f t="shared" si="53"/>
        <v>1</v>
      </c>
    </row>
    <row r="142" spans="11:30" x14ac:dyDescent="0.25">
      <c r="K142">
        <v>26</v>
      </c>
      <c r="L142" t="b">
        <f t="shared" si="21"/>
        <v>1</v>
      </c>
      <c r="M142" t="b">
        <f t="shared" si="22"/>
        <v>1</v>
      </c>
      <c r="N142" s="6" t="b">
        <f t="shared" si="23"/>
        <v>1</v>
      </c>
      <c r="O142" t="b">
        <f t="shared" si="24"/>
        <v>0</v>
      </c>
      <c r="P142" t="b">
        <f t="shared" si="25"/>
        <v>0</v>
      </c>
      <c r="Q142" t="b">
        <f t="shared" si="30"/>
        <v>1</v>
      </c>
      <c r="R142" t="b">
        <f t="shared" si="26"/>
        <v>0</v>
      </c>
      <c r="S142" s="5" t="str">
        <f t="shared" si="27"/>
        <v>Женский3</v>
      </c>
      <c r="T142" s="9"/>
      <c r="Y142">
        <v>26</v>
      </c>
      <c r="Z142" t="b">
        <f t="shared" ref="Z142:AD142" si="54">AND(ISNUMBER(SEARCH(Z$116,$Q27)),ISNUMBER(SEARCH("Мужской",$H27)))</f>
        <v>0</v>
      </c>
      <c r="AA142" t="b">
        <f t="shared" si="54"/>
        <v>0</v>
      </c>
      <c r="AB142" t="b">
        <f t="shared" si="54"/>
        <v>0</v>
      </c>
      <c r="AC142" t="b">
        <f t="shared" si="54"/>
        <v>0</v>
      </c>
      <c r="AD142" t="b">
        <f t="shared" si="54"/>
        <v>0</v>
      </c>
    </row>
    <row r="143" spans="11:30" x14ac:dyDescent="0.25">
      <c r="K143">
        <v>27</v>
      </c>
      <c r="L143" t="b">
        <f t="shared" si="21"/>
        <v>1</v>
      </c>
      <c r="M143" t="b">
        <f t="shared" si="22"/>
        <v>0</v>
      </c>
      <c r="N143" s="6" t="b">
        <f t="shared" si="23"/>
        <v>0</v>
      </c>
      <c r="O143" t="b">
        <f t="shared" si="24"/>
        <v>1</v>
      </c>
      <c r="P143" t="b">
        <f t="shared" si="25"/>
        <v>1</v>
      </c>
      <c r="Q143" t="b">
        <f t="shared" si="30"/>
        <v>0</v>
      </c>
      <c r="R143" t="b">
        <f t="shared" si="26"/>
        <v>1</v>
      </c>
      <c r="S143" s="5" t="str">
        <f t="shared" si="27"/>
        <v>Женский1</v>
      </c>
      <c r="T143" s="8"/>
      <c r="Y143">
        <v>27</v>
      </c>
      <c r="Z143" t="b">
        <f t="shared" ref="Z143:AD143" si="55">AND(ISNUMBER(SEARCH(Z$116,$Q28)),ISNUMBER(SEARCH("Мужской",$H28)))</f>
        <v>0</v>
      </c>
      <c r="AA143" t="b">
        <f t="shared" si="55"/>
        <v>0</v>
      </c>
      <c r="AB143" t="b">
        <f t="shared" si="55"/>
        <v>0</v>
      </c>
      <c r="AC143" t="b">
        <f t="shared" si="55"/>
        <v>0</v>
      </c>
      <c r="AD143" t="b">
        <f t="shared" si="55"/>
        <v>0</v>
      </c>
    </row>
    <row r="144" spans="11:30" x14ac:dyDescent="0.25">
      <c r="K144">
        <v>28</v>
      </c>
      <c r="L144" t="b">
        <f t="shared" si="21"/>
        <v>1</v>
      </c>
      <c r="M144" t="b">
        <f t="shared" si="22"/>
        <v>0</v>
      </c>
      <c r="N144" s="6" t="b">
        <f t="shared" si="23"/>
        <v>1</v>
      </c>
      <c r="O144" t="b">
        <f t="shared" si="24"/>
        <v>1</v>
      </c>
      <c r="P144" t="b">
        <f t="shared" si="25"/>
        <v>0</v>
      </c>
      <c r="Q144" t="b">
        <f t="shared" si="30"/>
        <v>0</v>
      </c>
      <c r="R144" t="b">
        <f t="shared" si="26"/>
        <v>1</v>
      </c>
      <c r="S144" s="5" t="str">
        <f t="shared" si="27"/>
        <v>Женский2</v>
      </c>
      <c r="T144" s="9"/>
      <c r="Y144">
        <v>28</v>
      </c>
      <c r="Z144" t="b">
        <f t="shared" ref="Z144:AD144" si="56">AND(ISNUMBER(SEARCH(Z$116,$Q29)),ISNUMBER(SEARCH("Мужской",$H29)))</f>
        <v>0</v>
      </c>
      <c r="AA144" t="b">
        <f t="shared" si="56"/>
        <v>0</v>
      </c>
      <c r="AB144" t="b">
        <f t="shared" si="56"/>
        <v>0</v>
      </c>
      <c r="AC144" t="b">
        <f t="shared" si="56"/>
        <v>0</v>
      </c>
      <c r="AD144" t="b">
        <f t="shared" si="56"/>
        <v>0</v>
      </c>
    </row>
    <row r="145" spans="11:30" x14ac:dyDescent="0.25">
      <c r="K145">
        <v>29</v>
      </c>
      <c r="L145" t="b">
        <f t="shared" si="21"/>
        <v>0</v>
      </c>
      <c r="M145" t="b">
        <f t="shared" si="22"/>
        <v>1</v>
      </c>
      <c r="N145" s="6" t="b">
        <f t="shared" si="23"/>
        <v>0</v>
      </c>
      <c r="O145" t="b">
        <f t="shared" si="24"/>
        <v>1</v>
      </c>
      <c r="P145" t="b">
        <f t="shared" si="25"/>
        <v>0</v>
      </c>
      <c r="Q145" t="b">
        <f t="shared" si="30"/>
        <v>1</v>
      </c>
      <c r="R145" t="b">
        <f t="shared" si="26"/>
        <v>0</v>
      </c>
      <c r="S145" s="5" t="str">
        <f t="shared" si="27"/>
        <v>Мужской5</v>
      </c>
      <c r="T145" s="8"/>
      <c r="Y145">
        <v>29</v>
      </c>
      <c r="Z145" t="b">
        <f t="shared" ref="Z145:AD145" si="57">AND(ISNUMBER(SEARCH(Z$116,$Q30)),ISNUMBER(SEARCH("Мужской",$H30)))</f>
        <v>1</v>
      </c>
      <c r="AA145" t="b">
        <f t="shared" si="57"/>
        <v>0</v>
      </c>
      <c r="AB145" t="b">
        <f t="shared" si="57"/>
        <v>1</v>
      </c>
      <c r="AC145" t="b">
        <f t="shared" si="57"/>
        <v>0</v>
      </c>
      <c r="AD145" t="b">
        <f t="shared" si="57"/>
        <v>0</v>
      </c>
    </row>
    <row r="146" spans="11:30" x14ac:dyDescent="0.25">
      <c r="K146">
        <v>30</v>
      </c>
      <c r="L146" t="b">
        <f t="shared" si="21"/>
        <v>1</v>
      </c>
      <c r="M146" t="b">
        <f t="shared" si="22"/>
        <v>0</v>
      </c>
      <c r="N146" s="6" t="b">
        <f t="shared" si="23"/>
        <v>1</v>
      </c>
      <c r="O146" t="b">
        <f t="shared" si="24"/>
        <v>1</v>
      </c>
      <c r="P146" t="b">
        <f t="shared" si="25"/>
        <v>0</v>
      </c>
      <c r="Q146" t="b">
        <f t="shared" si="30"/>
        <v>1</v>
      </c>
      <c r="R146" t="b">
        <f t="shared" si="26"/>
        <v>1</v>
      </c>
      <c r="S146" s="5" t="str">
        <f t="shared" si="27"/>
        <v>Женский3</v>
      </c>
      <c r="T146" s="9"/>
      <c r="Y146">
        <v>30</v>
      </c>
      <c r="Z146" t="b">
        <f t="shared" ref="Z146:AD146" si="58">AND(ISNUMBER(SEARCH(Z$116,$Q31)),ISNUMBER(SEARCH("Мужской",$H31)))</f>
        <v>0</v>
      </c>
      <c r="AA146" t="b">
        <f t="shared" si="58"/>
        <v>0</v>
      </c>
      <c r="AB146" t="b">
        <f t="shared" si="58"/>
        <v>0</v>
      </c>
      <c r="AC146" t="b">
        <f t="shared" si="58"/>
        <v>0</v>
      </c>
      <c r="AD146" t="b">
        <f t="shared" si="58"/>
        <v>0</v>
      </c>
    </row>
    <row r="147" spans="11:30" x14ac:dyDescent="0.25">
      <c r="K147">
        <v>31</v>
      </c>
      <c r="L147" t="b">
        <f t="shared" si="21"/>
        <v>1</v>
      </c>
      <c r="M147" t="b">
        <f t="shared" si="22"/>
        <v>0</v>
      </c>
      <c r="N147" s="6" t="b">
        <f t="shared" si="23"/>
        <v>0</v>
      </c>
      <c r="O147" t="b">
        <f t="shared" si="24"/>
        <v>1</v>
      </c>
      <c r="P147" t="b">
        <f t="shared" si="25"/>
        <v>0</v>
      </c>
      <c r="Q147" t="b">
        <f t="shared" si="30"/>
        <v>0</v>
      </c>
      <c r="R147" t="b">
        <f t="shared" si="26"/>
        <v>1</v>
      </c>
      <c r="S147" s="5" t="str">
        <f t="shared" si="27"/>
        <v>Мужской1</v>
      </c>
      <c r="T147" s="8"/>
      <c r="Y147">
        <v>31</v>
      </c>
      <c r="Z147" t="b">
        <f t="shared" ref="Z147:AD147" si="59">AND(ISNUMBER(SEARCH(Z$116,$Q32)),ISNUMBER(SEARCH("Мужской",$H32)))</f>
        <v>1</v>
      </c>
      <c r="AA147" t="b">
        <f t="shared" si="59"/>
        <v>1</v>
      </c>
      <c r="AB147" t="b">
        <f t="shared" si="59"/>
        <v>1</v>
      </c>
      <c r="AC147" t="b">
        <f t="shared" si="59"/>
        <v>1</v>
      </c>
      <c r="AD147" t="b">
        <f t="shared" si="59"/>
        <v>0</v>
      </c>
    </row>
    <row r="148" spans="11:30" x14ac:dyDescent="0.25">
      <c r="K148">
        <v>32</v>
      </c>
      <c r="L148" t="b">
        <f t="shared" si="21"/>
        <v>1</v>
      </c>
      <c r="M148" t="b">
        <f t="shared" si="22"/>
        <v>1</v>
      </c>
      <c r="N148" s="6" t="b">
        <f t="shared" si="23"/>
        <v>1</v>
      </c>
      <c r="O148" t="b">
        <f t="shared" si="24"/>
        <v>1</v>
      </c>
      <c r="P148" t="b">
        <f t="shared" si="25"/>
        <v>0</v>
      </c>
      <c r="Q148" t="b">
        <f t="shared" si="30"/>
        <v>0</v>
      </c>
      <c r="R148" t="b">
        <f t="shared" si="26"/>
        <v>0</v>
      </c>
      <c r="S148" s="5" t="str">
        <f t="shared" si="27"/>
        <v>Женский4</v>
      </c>
      <c r="T148" s="9"/>
      <c r="Y148">
        <v>32</v>
      </c>
      <c r="Z148" t="b">
        <f t="shared" ref="Z148:AD148" si="60">AND(ISNUMBER(SEARCH(Z$116,$Q33)),ISNUMBER(SEARCH("Мужской",$H33)))</f>
        <v>0</v>
      </c>
      <c r="AA148" t="b">
        <f t="shared" si="60"/>
        <v>0</v>
      </c>
      <c r="AB148" t="b">
        <f t="shared" si="60"/>
        <v>0</v>
      </c>
      <c r="AC148" t="b">
        <f t="shared" si="60"/>
        <v>0</v>
      </c>
      <c r="AD148" t="b">
        <f t="shared" si="60"/>
        <v>0</v>
      </c>
    </row>
    <row r="149" spans="11:30" x14ac:dyDescent="0.25">
      <c r="K149">
        <v>33</v>
      </c>
      <c r="L149" t="b">
        <f t="shared" si="21"/>
        <v>1</v>
      </c>
      <c r="M149" t="b">
        <f t="shared" si="22"/>
        <v>1</v>
      </c>
      <c r="N149" s="6" t="b">
        <f t="shared" si="23"/>
        <v>1</v>
      </c>
      <c r="O149" t="b">
        <f t="shared" si="24"/>
        <v>0</v>
      </c>
      <c r="P149" t="b">
        <f t="shared" si="25"/>
        <v>0</v>
      </c>
      <c r="Q149" t="b">
        <f t="shared" si="30"/>
        <v>1</v>
      </c>
      <c r="R149" t="b">
        <f t="shared" si="26"/>
        <v>1</v>
      </c>
      <c r="S149" s="5" t="str">
        <f t="shared" si="27"/>
        <v>Женский4</v>
      </c>
      <c r="T149" s="8"/>
      <c r="Y149">
        <v>33</v>
      </c>
      <c r="Z149" t="b">
        <f t="shared" ref="Z149:AD149" si="61">AND(ISNUMBER(SEARCH(Z$116,$Q34)),ISNUMBER(SEARCH("Мужской",$H34)))</f>
        <v>0</v>
      </c>
      <c r="AA149" t="b">
        <f t="shared" si="61"/>
        <v>0</v>
      </c>
      <c r="AB149" t="b">
        <f t="shared" si="61"/>
        <v>0</v>
      </c>
      <c r="AC149" t="b">
        <f t="shared" si="61"/>
        <v>0</v>
      </c>
      <c r="AD149" t="b">
        <f t="shared" si="61"/>
        <v>0</v>
      </c>
    </row>
    <row r="150" spans="11:30" x14ac:dyDescent="0.25">
      <c r="K150">
        <v>34</v>
      </c>
      <c r="L150" t="b">
        <f t="shared" si="21"/>
        <v>0</v>
      </c>
      <c r="M150" t="b">
        <f t="shared" si="22"/>
        <v>1</v>
      </c>
      <c r="N150" s="6" t="b">
        <f t="shared" si="23"/>
        <v>1</v>
      </c>
      <c r="O150" t="b">
        <f t="shared" si="24"/>
        <v>0</v>
      </c>
      <c r="P150" t="b">
        <f t="shared" si="25"/>
        <v>1</v>
      </c>
      <c r="Q150" t="b">
        <f t="shared" si="30"/>
        <v>0</v>
      </c>
      <c r="R150" t="b">
        <f t="shared" si="26"/>
        <v>1</v>
      </c>
      <c r="S150" s="5" t="str">
        <f t="shared" si="27"/>
        <v>Женский2</v>
      </c>
      <c r="T150" s="9"/>
      <c r="Y150">
        <v>34</v>
      </c>
      <c r="Z150" t="b">
        <f t="shared" ref="Z150:AD150" si="62">AND(ISNUMBER(SEARCH(Z$116,$Q35)),ISNUMBER(SEARCH("Мужской",$H35)))</f>
        <v>0</v>
      </c>
      <c r="AA150" t="b">
        <f t="shared" si="62"/>
        <v>0</v>
      </c>
      <c r="AB150" t="b">
        <f t="shared" si="62"/>
        <v>0</v>
      </c>
      <c r="AC150" t="b">
        <f t="shared" si="62"/>
        <v>0</v>
      </c>
      <c r="AD150" t="b">
        <f t="shared" si="62"/>
        <v>0</v>
      </c>
    </row>
    <row r="151" spans="11:30" x14ac:dyDescent="0.25">
      <c r="K151">
        <v>35</v>
      </c>
      <c r="L151" t="b">
        <f t="shared" si="21"/>
        <v>1</v>
      </c>
      <c r="M151" t="b">
        <f t="shared" si="22"/>
        <v>0</v>
      </c>
      <c r="N151" s="6" t="b">
        <f t="shared" si="23"/>
        <v>1</v>
      </c>
      <c r="O151" t="b">
        <f t="shared" si="24"/>
        <v>0</v>
      </c>
      <c r="P151" t="b">
        <f t="shared" si="25"/>
        <v>0</v>
      </c>
      <c r="Q151" t="b">
        <f t="shared" si="30"/>
        <v>1</v>
      </c>
      <c r="R151" t="b">
        <f t="shared" si="26"/>
        <v>0</v>
      </c>
      <c r="S151" s="5" t="str">
        <f t="shared" si="27"/>
        <v>Мужской3</v>
      </c>
      <c r="T151" s="8"/>
      <c r="Y151">
        <v>35</v>
      </c>
      <c r="Z151" t="b">
        <f t="shared" ref="Z151:AD151" si="63">AND(ISNUMBER(SEARCH(Z$116,$Q36)),ISNUMBER(SEARCH("Мужской",$H36)))</f>
        <v>1</v>
      </c>
      <c r="AA151" t="b">
        <f t="shared" si="63"/>
        <v>1</v>
      </c>
      <c r="AB151" t="b">
        <f t="shared" si="63"/>
        <v>0</v>
      </c>
      <c r="AC151" t="b">
        <f t="shared" si="63"/>
        <v>1</v>
      </c>
      <c r="AD151" t="b">
        <f t="shared" si="63"/>
        <v>0</v>
      </c>
    </row>
    <row r="152" spans="11:30" x14ac:dyDescent="0.25">
      <c r="K152">
        <v>36</v>
      </c>
      <c r="L152" t="b">
        <f t="shared" si="21"/>
        <v>0</v>
      </c>
      <c r="M152" t="b">
        <f t="shared" si="22"/>
        <v>1</v>
      </c>
      <c r="N152" s="6" t="b">
        <f t="shared" si="23"/>
        <v>1</v>
      </c>
      <c r="O152" t="b">
        <f t="shared" si="24"/>
        <v>0</v>
      </c>
      <c r="P152" t="b">
        <f t="shared" si="25"/>
        <v>0</v>
      </c>
      <c r="Q152" t="b">
        <f t="shared" si="30"/>
        <v>1</v>
      </c>
      <c r="R152" t="b">
        <f t="shared" si="26"/>
        <v>1</v>
      </c>
      <c r="S152" s="5" t="str">
        <f t="shared" si="27"/>
        <v>Женский3</v>
      </c>
      <c r="T152" s="9"/>
      <c r="Y152">
        <v>36</v>
      </c>
      <c r="Z152" t="b">
        <f t="shared" ref="Z152:AD152" si="64">AND(ISNUMBER(SEARCH(Z$116,$Q37)),ISNUMBER(SEARCH("Мужской",$H37)))</f>
        <v>0</v>
      </c>
      <c r="AA152" t="b">
        <f t="shared" si="64"/>
        <v>0</v>
      </c>
      <c r="AB152" t="b">
        <f t="shared" si="64"/>
        <v>0</v>
      </c>
      <c r="AC152" t="b">
        <f t="shared" si="64"/>
        <v>0</v>
      </c>
      <c r="AD152" t="b">
        <f t="shared" si="64"/>
        <v>0</v>
      </c>
    </row>
    <row r="153" spans="11:30" x14ac:dyDescent="0.25">
      <c r="K153">
        <v>37</v>
      </c>
      <c r="L153" t="b">
        <f t="shared" si="21"/>
        <v>1</v>
      </c>
      <c r="M153" t="b">
        <f t="shared" si="22"/>
        <v>0</v>
      </c>
      <c r="N153" s="6" t="b">
        <f t="shared" si="23"/>
        <v>1</v>
      </c>
      <c r="O153" t="b">
        <f t="shared" si="24"/>
        <v>0</v>
      </c>
      <c r="P153" t="b">
        <f t="shared" si="25"/>
        <v>1</v>
      </c>
      <c r="Q153" t="b">
        <f t="shared" si="30"/>
        <v>0</v>
      </c>
      <c r="R153" t="b">
        <f t="shared" si="26"/>
        <v>1</v>
      </c>
      <c r="S153" s="5" t="str">
        <f t="shared" si="27"/>
        <v>Женский3</v>
      </c>
      <c r="T153" s="8"/>
      <c r="Y153">
        <v>37</v>
      </c>
      <c r="Z153" t="b">
        <f t="shared" ref="Z153:AD153" si="65">AND(ISNUMBER(SEARCH(Z$116,$Q38)),ISNUMBER(SEARCH("Мужской",$H38)))</f>
        <v>0</v>
      </c>
      <c r="AA153" t="b">
        <f t="shared" si="65"/>
        <v>0</v>
      </c>
      <c r="AB153" t="b">
        <f t="shared" si="65"/>
        <v>0</v>
      </c>
      <c r="AC153" t="b">
        <f t="shared" si="65"/>
        <v>0</v>
      </c>
      <c r="AD153" t="b">
        <f t="shared" si="65"/>
        <v>0</v>
      </c>
    </row>
    <row r="154" spans="11:30" x14ac:dyDescent="0.25">
      <c r="K154">
        <v>38</v>
      </c>
      <c r="L154" t="b">
        <f t="shared" si="21"/>
        <v>1</v>
      </c>
      <c r="M154" t="b">
        <f t="shared" si="22"/>
        <v>1</v>
      </c>
      <c r="N154" s="6" t="b">
        <f t="shared" si="23"/>
        <v>1</v>
      </c>
      <c r="O154" t="b">
        <f t="shared" si="24"/>
        <v>1</v>
      </c>
      <c r="P154" t="b">
        <f t="shared" si="25"/>
        <v>1</v>
      </c>
      <c r="Q154" t="b">
        <f t="shared" si="30"/>
        <v>1</v>
      </c>
      <c r="R154" t="b">
        <f t="shared" si="26"/>
        <v>1</v>
      </c>
      <c r="S154" s="5" t="str">
        <f t="shared" si="27"/>
        <v>Женский1</v>
      </c>
      <c r="T154" s="9"/>
      <c r="Y154">
        <v>38</v>
      </c>
      <c r="Z154" t="b">
        <f t="shared" ref="Z154:AD154" si="66">AND(ISNUMBER(SEARCH(Z$116,$Q39)),ISNUMBER(SEARCH("Мужской",$H39)))</f>
        <v>0</v>
      </c>
      <c r="AA154" t="b">
        <f t="shared" si="66"/>
        <v>0</v>
      </c>
      <c r="AB154" t="b">
        <f t="shared" si="66"/>
        <v>0</v>
      </c>
      <c r="AC154" t="b">
        <f t="shared" si="66"/>
        <v>0</v>
      </c>
      <c r="AD154" t="b">
        <f t="shared" si="66"/>
        <v>0</v>
      </c>
    </row>
    <row r="155" spans="11:30" x14ac:dyDescent="0.25">
      <c r="K155">
        <v>39</v>
      </c>
      <c r="L155" t="b">
        <f t="shared" si="21"/>
        <v>1</v>
      </c>
      <c r="M155" t="b">
        <f t="shared" si="22"/>
        <v>1</v>
      </c>
      <c r="N155" s="6" t="b">
        <f t="shared" si="23"/>
        <v>1</v>
      </c>
      <c r="O155" t="b">
        <f t="shared" si="24"/>
        <v>1</v>
      </c>
      <c r="P155" t="b">
        <f t="shared" si="25"/>
        <v>1</v>
      </c>
      <c r="Q155" t="b">
        <f t="shared" si="30"/>
        <v>1</v>
      </c>
      <c r="R155" t="b">
        <f t="shared" si="26"/>
        <v>1</v>
      </c>
      <c r="S155" s="5" t="str">
        <f t="shared" si="27"/>
        <v>Мужской3</v>
      </c>
      <c r="T155" s="8"/>
      <c r="Y155">
        <v>39</v>
      </c>
      <c r="Z155" t="b">
        <f t="shared" ref="Z155:AD155" si="67">AND(ISNUMBER(SEARCH(Z$116,$Q40)),ISNUMBER(SEARCH("Мужской",$H40)))</f>
        <v>1</v>
      </c>
      <c r="AA155" t="b">
        <f t="shared" si="67"/>
        <v>1</v>
      </c>
      <c r="AB155" t="b">
        <f t="shared" si="67"/>
        <v>0</v>
      </c>
      <c r="AC155" t="b">
        <f t="shared" si="67"/>
        <v>1</v>
      </c>
      <c r="AD155" t="b">
        <f t="shared" si="67"/>
        <v>1</v>
      </c>
    </row>
    <row r="156" spans="11:30" x14ac:dyDescent="0.25">
      <c r="K156">
        <v>40</v>
      </c>
      <c r="L156" t="b">
        <f t="shared" si="21"/>
        <v>0</v>
      </c>
      <c r="M156" t="b">
        <f t="shared" si="22"/>
        <v>1</v>
      </c>
      <c r="N156" s="6" t="b">
        <f t="shared" si="23"/>
        <v>1</v>
      </c>
      <c r="O156" t="b">
        <f t="shared" si="24"/>
        <v>0</v>
      </c>
      <c r="P156" t="b">
        <f t="shared" si="25"/>
        <v>0</v>
      </c>
      <c r="Q156" t="b">
        <f t="shared" si="30"/>
        <v>0</v>
      </c>
      <c r="R156" t="b">
        <f t="shared" si="26"/>
        <v>1</v>
      </c>
      <c r="S156" s="5" t="str">
        <f t="shared" si="27"/>
        <v>Мужской3</v>
      </c>
      <c r="T156" s="9"/>
      <c r="Y156">
        <v>40</v>
      </c>
      <c r="Z156" t="b">
        <f t="shared" ref="Z156:AD156" si="68">AND(ISNUMBER(SEARCH(Z$116,$Q41)),ISNUMBER(SEARCH("Мужской",$H41)))</f>
        <v>1</v>
      </c>
      <c r="AA156" t="b">
        <f t="shared" si="68"/>
        <v>1</v>
      </c>
      <c r="AB156" t="b">
        <f t="shared" si="68"/>
        <v>1</v>
      </c>
      <c r="AC156" t="b">
        <f t="shared" si="68"/>
        <v>0</v>
      </c>
      <c r="AD156" t="b">
        <f t="shared" si="68"/>
        <v>1</v>
      </c>
    </row>
    <row r="157" spans="11:30" x14ac:dyDescent="0.25">
      <c r="K157">
        <v>41</v>
      </c>
      <c r="L157" t="b">
        <f t="shared" si="21"/>
        <v>1</v>
      </c>
      <c r="M157" t="b">
        <f t="shared" si="22"/>
        <v>0</v>
      </c>
      <c r="N157" s="6" t="b">
        <f t="shared" si="23"/>
        <v>1</v>
      </c>
      <c r="O157" t="b">
        <f t="shared" si="24"/>
        <v>1</v>
      </c>
      <c r="P157" t="b">
        <f t="shared" si="25"/>
        <v>0</v>
      </c>
      <c r="Q157" t="b">
        <f t="shared" si="30"/>
        <v>1</v>
      </c>
      <c r="R157" t="b">
        <f t="shared" si="26"/>
        <v>1</v>
      </c>
      <c r="S157" s="5" t="str">
        <f t="shared" si="27"/>
        <v>Мужской2</v>
      </c>
      <c r="T157" s="8"/>
      <c r="Y157">
        <v>41</v>
      </c>
      <c r="Z157" t="b">
        <f t="shared" ref="Z157:AD157" si="69">AND(ISNUMBER(SEARCH(Z$116,$Q42)),ISNUMBER(SEARCH("Мужской",$H42)))</f>
        <v>0</v>
      </c>
      <c r="AA157" t="b">
        <f t="shared" si="69"/>
        <v>1</v>
      </c>
      <c r="AB157" t="b">
        <f t="shared" si="69"/>
        <v>0</v>
      </c>
      <c r="AC157" t="b">
        <f t="shared" si="69"/>
        <v>0</v>
      </c>
      <c r="AD157" t="b">
        <f t="shared" si="69"/>
        <v>0</v>
      </c>
    </row>
    <row r="158" spans="11:30" x14ac:dyDescent="0.25">
      <c r="K158">
        <v>42</v>
      </c>
      <c r="L158" t="b">
        <f t="shared" si="21"/>
        <v>1</v>
      </c>
      <c r="M158" t="b">
        <f t="shared" si="22"/>
        <v>1</v>
      </c>
      <c r="N158" s="6" t="b">
        <f t="shared" si="23"/>
        <v>1</v>
      </c>
      <c r="O158" t="b">
        <f t="shared" si="24"/>
        <v>0</v>
      </c>
      <c r="P158" t="b">
        <f t="shared" si="25"/>
        <v>1</v>
      </c>
      <c r="Q158" t="b">
        <f t="shared" si="30"/>
        <v>0</v>
      </c>
      <c r="R158" t="b">
        <f t="shared" si="26"/>
        <v>1</v>
      </c>
      <c r="S158" s="5" t="str">
        <f t="shared" si="27"/>
        <v>Женский1</v>
      </c>
      <c r="T158" s="9"/>
      <c r="Y158">
        <v>42</v>
      </c>
      <c r="Z158" t="b">
        <f t="shared" ref="Z158:AD158" si="70">AND(ISNUMBER(SEARCH(Z$116,$Q43)),ISNUMBER(SEARCH("Мужской",$H43)))</f>
        <v>0</v>
      </c>
      <c r="AA158" t="b">
        <f t="shared" si="70"/>
        <v>0</v>
      </c>
      <c r="AB158" t="b">
        <f t="shared" si="70"/>
        <v>0</v>
      </c>
      <c r="AC158" t="b">
        <f t="shared" si="70"/>
        <v>0</v>
      </c>
      <c r="AD158" t="b">
        <f t="shared" si="70"/>
        <v>0</v>
      </c>
    </row>
    <row r="159" spans="11:30" x14ac:dyDescent="0.25">
      <c r="K159">
        <v>43</v>
      </c>
      <c r="L159" t="b">
        <f t="shared" si="21"/>
        <v>0</v>
      </c>
      <c r="M159" t="b">
        <f t="shared" si="22"/>
        <v>1</v>
      </c>
      <c r="N159" s="6" t="b">
        <f t="shared" si="23"/>
        <v>0</v>
      </c>
      <c r="O159" t="b">
        <f t="shared" si="24"/>
        <v>1</v>
      </c>
      <c r="P159" t="b">
        <f t="shared" si="25"/>
        <v>1</v>
      </c>
      <c r="Q159" t="b">
        <f t="shared" si="30"/>
        <v>0</v>
      </c>
      <c r="R159" t="b">
        <f t="shared" si="26"/>
        <v>1</v>
      </c>
      <c r="S159" s="5" t="str">
        <f t="shared" si="27"/>
        <v>Женский3</v>
      </c>
      <c r="T159" s="8"/>
      <c r="Y159">
        <v>43</v>
      </c>
      <c r="Z159" t="b">
        <f t="shared" ref="Z159:AD159" si="71">AND(ISNUMBER(SEARCH(Z$116,$Q44)),ISNUMBER(SEARCH("Мужской",$H44)))</f>
        <v>0</v>
      </c>
      <c r="AA159" t="b">
        <f t="shared" si="71"/>
        <v>0</v>
      </c>
      <c r="AB159" t="b">
        <f t="shared" si="71"/>
        <v>0</v>
      </c>
      <c r="AC159" t="b">
        <f t="shared" si="71"/>
        <v>0</v>
      </c>
      <c r="AD159" t="b">
        <f t="shared" si="71"/>
        <v>0</v>
      </c>
    </row>
    <row r="160" spans="11:30" x14ac:dyDescent="0.25">
      <c r="K160">
        <v>44</v>
      </c>
      <c r="L160" t="b">
        <f t="shared" si="21"/>
        <v>1</v>
      </c>
      <c r="M160" t="b">
        <f t="shared" si="22"/>
        <v>0</v>
      </c>
      <c r="N160" s="6" t="b">
        <f t="shared" si="23"/>
        <v>0</v>
      </c>
      <c r="O160" t="b">
        <f t="shared" si="24"/>
        <v>1</v>
      </c>
      <c r="P160" t="b">
        <f t="shared" si="25"/>
        <v>0</v>
      </c>
      <c r="Q160" t="b">
        <f t="shared" si="30"/>
        <v>0</v>
      </c>
      <c r="R160" t="b">
        <f t="shared" si="26"/>
        <v>1</v>
      </c>
      <c r="S160" s="5" t="str">
        <f t="shared" si="27"/>
        <v>Женский2</v>
      </c>
      <c r="T160" s="9"/>
      <c r="Y160">
        <v>44</v>
      </c>
      <c r="Z160" t="b">
        <f t="shared" ref="Z160:AD160" si="72">AND(ISNUMBER(SEARCH(Z$116,$Q45)),ISNUMBER(SEARCH("Мужской",$H45)))</f>
        <v>0</v>
      </c>
      <c r="AA160" t="b">
        <f t="shared" si="72"/>
        <v>0</v>
      </c>
      <c r="AB160" t="b">
        <f t="shared" si="72"/>
        <v>0</v>
      </c>
      <c r="AC160" t="b">
        <f t="shared" si="72"/>
        <v>0</v>
      </c>
      <c r="AD160" t="b">
        <f t="shared" si="72"/>
        <v>0</v>
      </c>
    </row>
    <row r="161" spans="11:30" x14ac:dyDescent="0.25">
      <c r="K161">
        <v>45</v>
      </c>
      <c r="L161" t="b">
        <f t="shared" si="21"/>
        <v>0</v>
      </c>
      <c r="M161" t="b">
        <f t="shared" si="22"/>
        <v>1</v>
      </c>
      <c r="N161" s="6" t="b">
        <f t="shared" si="23"/>
        <v>0</v>
      </c>
      <c r="O161" t="b">
        <f t="shared" si="24"/>
        <v>0</v>
      </c>
      <c r="P161" t="b">
        <f t="shared" si="25"/>
        <v>1</v>
      </c>
      <c r="Q161" t="b">
        <f t="shared" si="30"/>
        <v>0</v>
      </c>
      <c r="R161" t="b">
        <f t="shared" si="26"/>
        <v>1</v>
      </c>
      <c r="S161" s="5" t="str">
        <f t="shared" si="27"/>
        <v>Мужской1</v>
      </c>
      <c r="T161" s="8"/>
      <c r="Y161">
        <v>45</v>
      </c>
      <c r="Z161" t="b">
        <f t="shared" ref="Z161:AD161" si="73">AND(ISNUMBER(SEARCH(Z$116,$Q46)),ISNUMBER(SEARCH("Мужской",$H46)))</f>
        <v>1</v>
      </c>
      <c r="AA161" t="b">
        <f t="shared" si="73"/>
        <v>1</v>
      </c>
      <c r="AB161" t="b">
        <f t="shared" si="73"/>
        <v>0</v>
      </c>
      <c r="AC161" t="b">
        <f t="shared" si="73"/>
        <v>1</v>
      </c>
      <c r="AD161" t="b">
        <f t="shared" si="73"/>
        <v>0</v>
      </c>
    </row>
    <row r="162" spans="11:30" x14ac:dyDescent="0.25">
      <c r="K162">
        <v>46</v>
      </c>
      <c r="L162" t="b">
        <f t="shared" si="21"/>
        <v>0</v>
      </c>
      <c r="M162" t="b">
        <f t="shared" si="22"/>
        <v>1</v>
      </c>
      <c r="N162" s="6" t="b">
        <f t="shared" si="23"/>
        <v>1</v>
      </c>
      <c r="O162" t="b">
        <f t="shared" si="24"/>
        <v>0</v>
      </c>
      <c r="P162" t="b">
        <f t="shared" si="25"/>
        <v>0</v>
      </c>
      <c r="Q162" t="b">
        <f t="shared" si="30"/>
        <v>0</v>
      </c>
      <c r="R162" t="b">
        <f t="shared" si="26"/>
        <v>1</v>
      </c>
      <c r="S162" s="5" t="str">
        <f t="shared" si="27"/>
        <v>Женский1</v>
      </c>
      <c r="T162" s="9"/>
      <c r="Y162">
        <v>46</v>
      </c>
      <c r="Z162" t="b">
        <f t="shared" ref="Z162:AD162" si="74">AND(ISNUMBER(SEARCH(Z$116,$Q47)),ISNUMBER(SEARCH("Мужской",$H47)))</f>
        <v>0</v>
      </c>
      <c r="AA162" t="b">
        <f t="shared" si="74"/>
        <v>0</v>
      </c>
      <c r="AB162" t="b">
        <f t="shared" si="74"/>
        <v>0</v>
      </c>
      <c r="AC162" t="b">
        <f t="shared" si="74"/>
        <v>0</v>
      </c>
      <c r="AD162" t="b">
        <f t="shared" si="74"/>
        <v>0</v>
      </c>
    </row>
    <row r="163" spans="11:30" x14ac:dyDescent="0.25">
      <c r="K163">
        <v>47</v>
      </c>
      <c r="L163" t="b">
        <f t="shared" si="21"/>
        <v>1</v>
      </c>
      <c r="M163" t="b">
        <f t="shared" si="22"/>
        <v>1</v>
      </c>
      <c r="N163" s="6" t="b">
        <f t="shared" si="23"/>
        <v>0</v>
      </c>
      <c r="O163" t="b">
        <f t="shared" si="24"/>
        <v>1</v>
      </c>
      <c r="P163" t="b">
        <f t="shared" si="25"/>
        <v>1</v>
      </c>
      <c r="Q163" t="b">
        <f t="shared" si="30"/>
        <v>1</v>
      </c>
      <c r="R163" t="b">
        <f t="shared" si="26"/>
        <v>0</v>
      </c>
      <c r="S163" s="5" t="str">
        <f t="shared" si="27"/>
        <v>Женский2</v>
      </c>
      <c r="T163" s="8"/>
      <c r="Y163">
        <v>47</v>
      </c>
      <c r="Z163" t="b">
        <f t="shared" ref="Z163:AD163" si="75">AND(ISNUMBER(SEARCH(Z$116,$Q48)),ISNUMBER(SEARCH("Мужской",$H48)))</f>
        <v>0</v>
      </c>
      <c r="AA163" t="b">
        <f t="shared" si="75"/>
        <v>0</v>
      </c>
      <c r="AB163" t="b">
        <f t="shared" si="75"/>
        <v>0</v>
      </c>
      <c r="AC163" t="b">
        <f t="shared" si="75"/>
        <v>0</v>
      </c>
      <c r="AD163" t="b">
        <f t="shared" si="75"/>
        <v>0</v>
      </c>
    </row>
    <row r="164" spans="11:30" x14ac:dyDescent="0.25">
      <c r="K164">
        <v>48</v>
      </c>
      <c r="L164" t="b">
        <f t="shared" si="21"/>
        <v>0</v>
      </c>
      <c r="M164" t="b">
        <f t="shared" si="22"/>
        <v>0</v>
      </c>
      <c r="N164" s="6" t="b">
        <f t="shared" si="23"/>
        <v>1</v>
      </c>
      <c r="O164" t="b">
        <f t="shared" si="24"/>
        <v>0</v>
      </c>
      <c r="P164" t="b">
        <f t="shared" si="25"/>
        <v>0</v>
      </c>
      <c r="Q164" t="b">
        <f t="shared" si="30"/>
        <v>1</v>
      </c>
      <c r="R164" t="b">
        <f t="shared" si="26"/>
        <v>1</v>
      </c>
      <c r="S164" s="5" t="str">
        <f t="shared" si="27"/>
        <v>Мужской1</v>
      </c>
      <c r="T164" s="9"/>
      <c r="Y164">
        <v>48</v>
      </c>
      <c r="Z164" t="b">
        <f t="shared" ref="Z164:AD164" si="76">AND(ISNUMBER(SEARCH(Z$116,$Q49)),ISNUMBER(SEARCH("Мужской",$H49)))</f>
        <v>0</v>
      </c>
      <c r="AA164" t="b">
        <f t="shared" si="76"/>
        <v>1</v>
      </c>
      <c r="AB164" t="b">
        <f t="shared" si="76"/>
        <v>0</v>
      </c>
      <c r="AC164" t="b">
        <f t="shared" si="76"/>
        <v>1</v>
      </c>
      <c r="AD164" t="b">
        <f t="shared" si="76"/>
        <v>0</v>
      </c>
    </row>
    <row r="165" spans="11:30" x14ac:dyDescent="0.25">
      <c r="K165">
        <v>49</v>
      </c>
      <c r="L165" t="b">
        <f t="shared" si="21"/>
        <v>0</v>
      </c>
      <c r="M165" t="b">
        <f t="shared" si="22"/>
        <v>1</v>
      </c>
      <c r="N165" s="6" t="b">
        <f t="shared" si="23"/>
        <v>0</v>
      </c>
      <c r="O165" t="b">
        <f t="shared" si="24"/>
        <v>1</v>
      </c>
      <c r="P165" t="b">
        <f t="shared" si="25"/>
        <v>1</v>
      </c>
      <c r="Q165" t="b">
        <f t="shared" si="30"/>
        <v>1</v>
      </c>
      <c r="R165" t="b">
        <f t="shared" si="26"/>
        <v>0</v>
      </c>
      <c r="S165" s="5" t="str">
        <f t="shared" si="27"/>
        <v>Мужской2</v>
      </c>
      <c r="T165" s="8"/>
      <c r="Y165">
        <v>49</v>
      </c>
      <c r="Z165" t="b">
        <f t="shared" ref="Z165:AD165" si="77">AND(ISNUMBER(SEARCH(Z$116,$Q50)),ISNUMBER(SEARCH("Мужской",$H50)))</f>
        <v>1</v>
      </c>
      <c r="AA165" t="b">
        <f t="shared" si="77"/>
        <v>1</v>
      </c>
      <c r="AB165" t="b">
        <f t="shared" si="77"/>
        <v>0</v>
      </c>
      <c r="AC165" t="b">
        <f t="shared" si="77"/>
        <v>0</v>
      </c>
      <c r="AD165" t="b">
        <f t="shared" si="77"/>
        <v>0</v>
      </c>
    </row>
    <row r="166" spans="11:30" x14ac:dyDescent="0.25">
      <c r="K166">
        <v>50</v>
      </c>
      <c r="L166" t="b">
        <f t="shared" si="21"/>
        <v>1</v>
      </c>
      <c r="M166" t="b">
        <f t="shared" si="22"/>
        <v>0</v>
      </c>
      <c r="N166" s="6" t="b">
        <f t="shared" si="23"/>
        <v>0</v>
      </c>
      <c r="O166" t="b">
        <f t="shared" si="24"/>
        <v>0</v>
      </c>
      <c r="P166" t="b">
        <f t="shared" si="25"/>
        <v>1</v>
      </c>
      <c r="Q166" t="b">
        <f t="shared" si="30"/>
        <v>0</v>
      </c>
      <c r="R166" t="b">
        <f t="shared" si="26"/>
        <v>1</v>
      </c>
      <c r="S166" s="5" t="str">
        <f t="shared" si="27"/>
        <v>Мужской1</v>
      </c>
      <c r="T166" s="9"/>
      <c r="Y166">
        <v>50</v>
      </c>
      <c r="Z166" t="b">
        <f t="shared" ref="Z166:AD166" si="78">AND(ISNUMBER(SEARCH(Z$116,$Q51)),ISNUMBER(SEARCH("Мужской",$H51)))</f>
        <v>1</v>
      </c>
      <c r="AA166" t="b">
        <f t="shared" si="78"/>
        <v>1</v>
      </c>
      <c r="AB166" t="b">
        <f t="shared" si="78"/>
        <v>0</v>
      </c>
      <c r="AC166" t="b">
        <f t="shared" si="78"/>
        <v>0</v>
      </c>
      <c r="AD166" t="b">
        <f t="shared" si="78"/>
        <v>1</v>
      </c>
    </row>
    <row r="167" spans="11:30" x14ac:dyDescent="0.25">
      <c r="K167">
        <v>51</v>
      </c>
      <c r="L167" t="b">
        <f t="shared" si="21"/>
        <v>1</v>
      </c>
      <c r="M167" t="b">
        <f t="shared" si="22"/>
        <v>0</v>
      </c>
      <c r="N167" s="6" t="b">
        <f t="shared" si="23"/>
        <v>1</v>
      </c>
      <c r="O167" t="b">
        <f t="shared" si="24"/>
        <v>0</v>
      </c>
      <c r="P167" t="b">
        <f t="shared" si="25"/>
        <v>0</v>
      </c>
      <c r="Q167" t="b">
        <f t="shared" si="30"/>
        <v>1</v>
      </c>
      <c r="R167" t="b">
        <f t="shared" si="26"/>
        <v>0</v>
      </c>
      <c r="S167" s="5" t="str">
        <f t="shared" si="27"/>
        <v>Мужской3</v>
      </c>
      <c r="T167" s="8"/>
      <c r="Y167">
        <v>51</v>
      </c>
      <c r="Z167" t="b">
        <f t="shared" ref="Z167:AD167" si="79">AND(ISNUMBER(SEARCH(Z$116,$Q52)),ISNUMBER(SEARCH("Мужской",$H52)))</f>
        <v>1</v>
      </c>
      <c r="AA167" t="b">
        <f t="shared" si="79"/>
        <v>1</v>
      </c>
      <c r="AB167" t="b">
        <f t="shared" si="79"/>
        <v>1</v>
      </c>
      <c r="AC167" t="b">
        <f t="shared" si="79"/>
        <v>1</v>
      </c>
      <c r="AD167" t="b">
        <f t="shared" si="79"/>
        <v>0</v>
      </c>
    </row>
    <row r="168" spans="11:30" x14ac:dyDescent="0.25">
      <c r="K168">
        <v>52</v>
      </c>
      <c r="L168" t="b">
        <f t="shared" si="21"/>
        <v>0</v>
      </c>
      <c r="M168" t="b">
        <f t="shared" si="22"/>
        <v>1</v>
      </c>
      <c r="N168" s="6" t="b">
        <f t="shared" si="23"/>
        <v>1</v>
      </c>
      <c r="O168" t="b">
        <f t="shared" si="24"/>
        <v>0</v>
      </c>
      <c r="P168" t="b">
        <f t="shared" si="25"/>
        <v>0</v>
      </c>
      <c r="Q168" t="b">
        <f t="shared" si="30"/>
        <v>0</v>
      </c>
      <c r="R168" t="b">
        <f t="shared" si="26"/>
        <v>1</v>
      </c>
      <c r="S168" s="5" t="str">
        <f t="shared" si="27"/>
        <v>Мужской1</v>
      </c>
      <c r="T168" s="9"/>
      <c r="Y168">
        <v>52</v>
      </c>
      <c r="Z168" t="b">
        <f t="shared" ref="Z168:AD168" si="80">AND(ISNUMBER(SEARCH(Z$116,$Q53)),ISNUMBER(SEARCH("Мужской",$H53)))</f>
        <v>0</v>
      </c>
      <c r="AA168" t="b">
        <f t="shared" si="80"/>
        <v>1</v>
      </c>
      <c r="AB168" t="b">
        <f t="shared" si="80"/>
        <v>0</v>
      </c>
      <c r="AC168" t="b">
        <f t="shared" si="80"/>
        <v>0</v>
      </c>
      <c r="AD168" t="b">
        <f t="shared" si="80"/>
        <v>1</v>
      </c>
    </row>
    <row r="169" spans="11:30" x14ac:dyDescent="0.25">
      <c r="K169">
        <v>53</v>
      </c>
      <c r="L169" t="b">
        <f t="shared" si="21"/>
        <v>1</v>
      </c>
      <c r="M169" t="b">
        <f t="shared" si="22"/>
        <v>1</v>
      </c>
      <c r="N169" s="6" t="b">
        <f t="shared" si="23"/>
        <v>0</v>
      </c>
      <c r="O169" t="b">
        <f t="shared" si="24"/>
        <v>1</v>
      </c>
      <c r="P169" t="b">
        <f t="shared" si="25"/>
        <v>0</v>
      </c>
      <c r="Q169" t="b">
        <f t="shared" si="30"/>
        <v>1</v>
      </c>
      <c r="R169" t="b">
        <f t="shared" si="26"/>
        <v>1</v>
      </c>
      <c r="S169" s="5" t="str">
        <f t="shared" si="27"/>
        <v>Женский2</v>
      </c>
      <c r="T169" s="8"/>
      <c r="Y169">
        <v>53</v>
      </c>
      <c r="Z169" t="b">
        <f t="shared" ref="Z169:AD169" si="81">AND(ISNUMBER(SEARCH(Z$116,$Q54)),ISNUMBER(SEARCH("Мужской",$H54)))</f>
        <v>0</v>
      </c>
      <c r="AA169" t="b">
        <f t="shared" si="81"/>
        <v>0</v>
      </c>
      <c r="AB169" t="b">
        <f t="shared" si="81"/>
        <v>0</v>
      </c>
      <c r="AC169" t="b">
        <f t="shared" si="81"/>
        <v>0</v>
      </c>
      <c r="AD169" t="b">
        <f t="shared" si="81"/>
        <v>0</v>
      </c>
    </row>
    <row r="170" spans="11:30" x14ac:dyDescent="0.25">
      <c r="K170">
        <v>54</v>
      </c>
      <c r="L170" t="b">
        <f t="shared" si="21"/>
        <v>1</v>
      </c>
      <c r="M170" t="b">
        <f t="shared" si="22"/>
        <v>1</v>
      </c>
      <c r="N170" s="6" t="b">
        <f t="shared" si="23"/>
        <v>1</v>
      </c>
      <c r="O170" t="b">
        <f t="shared" si="24"/>
        <v>1</v>
      </c>
      <c r="P170" t="b">
        <f t="shared" si="25"/>
        <v>1</v>
      </c>
      <c r="Q170" t="b">
        <f t="shared" si="30"/>
        <v>1</v>
      </c>
      <c r="R170" t="b">
        <f t="shared" si="26"/>
        <v>1</v>
      </c>
      <c r="S170" s="5" t="str">
        <f t="shared" si="27"/>
        <v>Женский4</v>
      </c>
      <c r="T170" s="9"/>
      <c r="Y170">
        <v>54</v>
      </c>
      <c r="Z170" t="b">
        <f t="shared" ref="Z170:AD170" si="82">AND(ISNUMBER(SEARCH(Z$116,$Q55)),ISNUMBER(SEARCH("Мужской",$H55)))</f>
        <v>0</v>
      </c>
      <c r="AA170" t="b">
        <f t="shared" si="82"/>
        <v>0</v>
      </c>
      <c r="AB170" t="b">
        <f t="shared" si="82"/>
        <v>0</v>
      </c>
      <c r="AC170" t="b">
        <f t="shared" si="82"/>
        <v>0</v>
      </c>
      <c r="AD170" t="b">
        <f t="shared" si="82"/>
        <v>0</v>
      </c>
    </row>
    <row r="171" spans="11:30" x14ac:dyDescent="0.25">
      <c r="K171">
        <v>55</v>
      </c>
      <c r="L171" t="b">
        <f t="shared" si="21"/>
        <v>1</v>
      </c>
      <c r="M171" t="b">
        <f t="shared" si="22"/>
        <v>0</v>
      </c>
      <c r="N171" s="6" t="b">
        <f t="shared" si="23"/>
        <v>1</v>
      </c>
      <c r="O171" t="b">
        <f t="shared" si="24"/>
        <v>1</v>
      </c>
      <c r="P171" t="b">
        <f t="shared" si="25"/>
        <v>0</v>
      </c>
      <c r="Q171" t="b">
        <f t="shared" si="30"/>
        <v>1</v>
      </c>
      <c r="R171" t="b">
        <f t="shared" si="26"/>
        <v>1</v>
      </c>
      <c r="S171" s="5" t="str">
        <f t="shared" si="27"/>
        <v>Мужской1</v>
      </c>
      <c r="T171" s="8"/>
      <c r="Y171">
        <v>55</v>
      </c>
      <c r="Z171" t="b">
        <f t="shared" ref="Z171:AD171" si="83">AND(ISNUMBER(SEARCH(Z$116,$Q56)),ISNUMBER(SEARCH("Мужской",$H56)))</f>
        <v>1</v>
      </c>
      <c r="AA171" t="b">
        <f t="shared" si="83"/>
        <v>1</v>
      </c>
      <c r="AB171" t="b">
        <f t="shared" si="83"/>
        <v>1</v>
      </c>
      <c r="AC171" t="b">
        <f t="shared" si="83"/>
        <v>1</v>
      </c>
      <c r="AD171" t="b">
        <f t="shared" si="83"/>
        <v>0</v>
      </c>
    </row>
    <row r="172" spans="11:30" x14ac:dyDescent="0.25">
      <c r="K172">
        <v>56</v>
      </c>
      <c r="L172" t="b">
        <f t="shared" si="21"/>
        <v>1</v>
      </c>
      <c r="M172" t="b">
        <f t="shared" si="22"/>
        <v>1</v>
      </c>
      <c r="N172" s="6" t="b">
        <f t="shared" si="23"/>
        <v>0</v>
      </c>
      <c r="O172" t="b">
        <f t="shared" si="24"/>
        <v>0</v>
      </c>
      <c r="P172" t="b">
        <f t="shared" si="25"/>
        <v>0</v>
      </c>
      <c r="Q172" t="b">
        <f t="shared" si="30"/>
        <v>0</v>
      </c>
      <c r="R172" t="b">
        <f t="shared" si="26"/>
        <v>1</v>
      </c>
      <c r="S172" s="5" t="str">
        <f t="shared" si="27"/>
        <v>Мужской2</v>
      </c>
      <c r="T172" s="9"/>
      <c r="Y172">
        <v>56</v>
      </c>
      <c r="Z172" t="b">
        <f t="shared" ref="Z172:AD172" si="84">AND(ISNUMBER(SEARCH(Z$116,$Q57)),ISNUMBER(SEARCH("Мужской",$H57)))</f>
        <v>1</v>
      </c>
      <c r="AA172" t="b">
        <f t="shared" si="84"/>
        <v>1</v>
      </c>
      <c r="AB172" t="b">
        <f t="shared" si="84"/>
        <v>0</v>
      </c>
      <c r="AC172" t="b">
        <f t="shared" si="84"/>
        <v>0</v>
      </c>
      <c r="AD172" t="b">
        <f t="shared" si="84"/>
        <v>0</v>
      </c>
    </row>
    <row r="173" spans="11:30" x14ac:dyDescent="0.25">
      <c r="K173">
        <v>57</v>
      </c>
      <c r="L173" t="b">
        <f t="shared" si="21"/>
        <v>1</v>
      </c>
      <c r="M173" t="b">
        <f t="shared" si="22"/>
        <v>1</v>
      </c>
      <c r="N173" s="6" t="b">
        <f t="shared" si="23"/>
        <v>0</v>
      </c>
      <c r="O173" t="b">
        <f t="shared" si="24"/>
        <v>1</v>
      </c>
      <c r="P173" t="b">
        <f t="shared" si="25"/>
        <v>0</v>
      </c>
      <c r="Q173" t="b">
        <f t="shared" si="30"/>
        <v>1</v>
      </c>
      <c r="R173" t="b">
        <f t="shared" si="26"/>
        <v>0</v>
      </c>
      <c r="S173" s="5" t="str">
        <f t="shared" si="27"/>
        <v>Мужской1</v>
      </c>
      <c r="T173" s="8"/>
      <c r="Y173">
        <v>57</v>
      </c>
      <c r="Z173" t="b">
        <f t="shared" ref="Z173:AD173" si="85">AND(ISNUMBER(SEARCH(Z$116,$Q58)),ISNUMBER(SEARCH("Мужской",$H58)))</f>
        <v>0</v>
      </c>
      <c r="AA173" t="b">
        <f t="shared" si="85"/>
        <v>1</v>
      </c>
      <c r="AB173" t="b">
        <f t="shared" si="85"/>
        <v>1</v>
      </c>
      <c r="AC173" t="b">
        <f t="shared" si="85"/>
        <v>0</v>
      </c>
      <c r="AD173" t="b">
        <f t="shared" si="85"/>
        <v>0</v>
      </c>
    </row>
    <row r="174" spans="11:30" x14ac:dyDescent="0.25">
      <c r="K174">
        <v>58</v>
      </c>
      <c r="L174" t="b">
        <f t="shared" si="21"/>
        <v>0</v>
      </c>
      <c r="M174" t="b">
        <f t="shared" si="22"/>
        <v>1</v>
      </c>
      <c r="N174" s="6" t="b">
        <f t="shared" si="23"/>
        <v>1</v>
      </c>
      <c r="O174" t="b">
        <f t="shared" si="24"/>
        <v>0</v>
      </c>
      <c r="P174" t="b">
        <f t="shared" si="25"/>
        <v>1</v>
      </c>
      <c r="Q174" t="b">
        <f t="shared" si="30"/>
        <v>0</v>
      </c>
      <c r="R174" t="b">
        <f t="shared" si="26"/>
        <v>1</v>
      </c>
      <c r="S174" s="5" t="str">
        <f t="shared" si="27"/>
        <v>Мужской2</v>
      </c>
      <c r="T174" s="9"/>
      <c r="Y174">
        <v>58</v>
      </c>
      <c r="Z174" t="b">
        <f t="shared" ref="Z174:AD174" si="86">AND(ISNUMBER(SEARCH(Z$116,$Q59)),ISNUMBER(SEARCH("Мужской",$H59)))</f>
        <v>1</v>
      </c>
      <c r="AA174" t="b">
        <f t="shared" si="86"/>
        <v>1</v>
      </c>
      <c r="AB174" t="b">
        <f t="shared" si="86"/>
        <v>0</v>
      </c>
      <c r="AC174" t="b">
        <f t="shared" si="86"/>
        <v>1</v>
      </c>
      <c r="AD174" t="b">
        <f t="shared" si="86"/>
        <v>0</v>
      </c>
    </row>
    <row r="175" spans="11:30" x14ac:dyDescent="0.25">
      <c r="K175">
        <v>59</v>
      </c>
      <c r="L175" t="b">
        <f t="shared" si="21"/>
        <v>1</v>
      </c>
      <c r="M175" t="b">
        <f t="shared" si="22"/>
        <v>1</v>
      </c>
      <c r="N175" s="6" t="b">
        <f t="shared" si="23"/>
        <v>0</v>
      </c>
      <c r="O175" t="b">
        <f t="shared" si="24"/>
        <v>0</v>
      </c>
      <c r="P175" t="b">
        <f t="shared" si="25"/>
        <v>0</v>
      </c>
      <c r="Q175" t="b">
        <f t="shared" si="30"/>
        <v>1</v>
      </c>
      <c r="R175" t="b">
        <f t="shared" si="26"/>
        <v>0</v>
      </c>
      <c r="S175" s="5" t="str">
        <f t="shared" si="27"/>
        <v>Мужской2</v>
      </c>
      <c r="T175" s="8"/>
      <c r="Y175">
        <v>59</v>
      </c>
      <c r="Z175" t="b">
        <f t="shared" ref="Z175:AD175" si="87">AND(ISNUMBER(SEARCH(Z$116,$Q60)),ISNUMBER(SEARCH("Мужской",$H60)))</f>
        <v>1</v>
      </c>
      <c r="AA175" t="b">
        <f t="shared" si="87"/>
        <v>0</v>
      </c>
      <c r="AB175" t="b">
        <f t="shared" si="87"/>
        <v>0</v>
      </c>
      <c r="AC175" t="b">
        <f t="shared" si="87"/>
        <v>1</v>
      </c>
      <c r="AD175" t="b">
        <f t="shared" si="87"/>
        <v>0</v>
      </c>
    </row>
    <row r="176" spans="11:30" x14ac:dyDescent="0.25">
      <c r="K176">
        <v>60</v>
      </c>
      <c r="L176" t="b">
        <f t="shared" si="21"/>
        <v>1</v>
      </c>
      <c r="M176" t="b">
        <f t="shared" si="22"/>
        <v>0</v>
      </c>
      <c r="N176" s="6" t="b">
        <f t="shared" si="23"/>
        <v>0</v>
      </c>
      <c r="O176" t="b">
        <f t="shared" si="24"/>
        <v>1</v>
      </c>
      <c r="P176" t="b">
        <f t="shared" si="25"/>
        <v>0</v>
      </c>
      <c r="Q176" t="b">
        <f t="shared" si="30"/>
        <v>1</v>
      </c>
      <c r="R176" t="b">
        <f t="shared" si="26"/>
        <v>0</v>
      </c>
      <c r="S176" s="5" t="str">
        <f t="shared" si="27"/>
        <v>Мужской2</v>
      </c>
      <c r="T176" s="9"/>
      <c r="Y176">
        <v>60</v>
      </c>
      <c r="Z176" t="b">
        <f t="shared" ref="Z176:AD176" si="88">AND(ISNUMBER(SEARCH(Z$116,$Q61)),ISNUMBER(SEARCH("Мужской",$H61)))</f>
        <v>0</v>
      </c>
      <c r="AA176" t="b">
        <f t="shared" si="88"/>
        <v>1</v>
      </c>
      <c r="AB176" t="b">
        <f t="shared" si="88"/>
        <v>1</v>
      </c>
      <c r="AC176" t="b">
        <f t="shared" si="88"/>
        <v>0</v>
      </c>
      <c r="AD176" t="b">
        <f t="shared" si="88"/>
        <v>1</v>
      </c>
    </row>
    <row r="177" spans="11:30" x14ac:dyDescent="0.25">
      <c r="K177">
        <v>61</v>
      </c>
      <c r="L177" t="b">
        <f t="shared" si="21"/>
        <v>1</v>
      </c>
      <c r="M177" t="b">
        <f t="shared" si="22"/>
        <v>0</v>
      </c>
      <c r="N177" s="6" t="b">
        <f t="shared" si="23"/>
        <v>1</v>
      </c>
      <c r="O177" t="b">
        <f t="shared" si="24"/>
        <v>0</v>
      </c>
      <c r="P177" t="b">
        <f t="shared" si="25"/>
        <v>1</v>
      </c>
      <c r="Q177" t="b">
        <f t="shared" si="30"/>
        <v>1</v>
      </c>
      <c r="R177" t="b">
        <f t="shared" si="26"/>
        <v>1</v>
      </c>
      <c r="S177" s="5" t="str">
        <f t="shared" si="27"/>
        <v>Мужской3</v>
      </c>
      <c r="T177" s="8"/>
      <c r="Y177">
        <v>61</v>
      </c>
      <c r="Z177" t="b">
        <f t="shared" ref="Z177:AD177" si="89">AND(ISNUMBER(SEARCH(Z$116,$Q62)),ISNUMBER(SEARCH("Мужской",$H62)))</f>
        <v>1</v>
      </c>
      <c r="AA177" t="b">
        <f t="shared" si="89"/>
        <v>1</v>
      </c>
      <c r="AB177" t="b">
        <f t="shared" si="89"/>
        <v>1</v>
      </c>
      <c r="AC177" t="b">
        <f t="shared" si="89"/>
        <v>1</v>
      </c>
      <c r="AD177" t="b">
        <f t="shared" si="89"/>
        <v>0</v>
      </c>
    </row>
    <row r="178" spans="11:30" x14ac:dyDescent="0.25">
      <c r="K178">
        <v>62</v>
      </c>
      <c r="L178" t="b">
        <f t="shared" si="21"/>
        <v>1</v>
      </c>
      <c r="M178" t="b">
        <f t="shared" si="22"/>
        <v>0</v>
      </c>
      <c r="N178" s="6" t="b">
        <f t="shared" si="23"/>
        <v>1</v>
      </c>
      <c r="O178" t="b">
        <f t="shared" si="24"/>
        <v>1</v>
      </c>
      <c r="P178" t="b">
        <f t="shared" si="25"/>
        <v>0</v>
      </c>
      <c r="Q178" t="b">
        <f t="shared" si="30"/>
        <v>1</v>
      </c>
      <c r="R178" t="b">
        <f t="shared" si="26"/>
        <v>1</v>
      </c>
      <c r="S178" s="5" t="str">
        <f t="shared" si="27"/>
        <v>Мужской1</v>
      </c>
      <c r="T178" s="9"/>
      <c r="Y178">
        <v>62</v>
      </c>
      <c r="Z178" t="b">
        <f t="shared" ref="Z178:AD178" si="90">AND(ISNUMBER(SEARCH(Z$116,$Q63)),ISNUMBER(SEARCH("Мужской",$H63)))</f>
        <v>1</v>
      </c>
      <c r="AA178" t="b">
        <f t="shared" si="90"/>
        <v>0</v>
      </c>
      <c r="AB178" t="b">
        <f t="shared" si="90"/>
        <v>0</v>
      </c>
      <c r="AC178" t="b">
        <f t="shared" si="90"/>
        <v>1</v>
      </c>
      <c r="AD178" t="b">
        <f t="shared" si="90"/>
        <v>0</v>
      </c>
    </row>
    <row r="179" spans="11:30" x14ac:dyDescent="0.25">
      <c r="K179">
        <v>63</v>
      </c>
      <c r="L179" t="b">
        <f t="shared" si="21"/>
        <v>0</v>
      </c>
      <c r="M179" t="b">
        <f t="shared" si="22"/>
        <v>1</v>
      </c>
      <c r="N179" s="6" t="b">
        <f t="shared" si="23"/>
        <v>1</v>
      </c>
      <c r="O179" t="b">
        <f t="shared" si="24"/>
        <v>0</v>
      </c>
      <c r="P179" t="b">
        <f t="shared" si="25"/>
        <v>1</v>
      </c>
      <c r="Q179" t="b">
        <f t="shared" si="30"/>
        <v>1</v>
      </c>
      <c r="R179" t="b">
        <f t="shared" si="26"/>
        <v>1</v>
      </c>
      <c r="S179" s="5" t="str">
        <f t="shared" si="27"/>
        <v>Мужской1</v>
      </c>
      <c r="T179" s="8"/>
      <c r="Y179">
        <v>63</v>
      </c>
      <c r="Z179" t="b">
        <f t="shared" ref="Z179:AD179" si="91">AND(ISNUMBER(SEARCH(Z$116,$Q64)),ISNUMBER(SEARCH("Мужской",$H64)))</f>
        <v>1</v>
      </c>
      <c r="AA179" t="b">
        <f t="shared" si="91"/>
        <v>1</v>
      </c>
      <c r="AB179" t="b">
        <f t="shared" si="91"/>
        <v>0</v>
      </c>
      <c r="AC179" t="b">
        <f t="shared" si="91"/>
        <v>1</v>
      </c>
      <c r="AD179" t="b">
        <f t="shared" si="91"/>
        <v>0</v>
      </c>
    </row>
    <row r="180" spans="11:30" x14ac:dyDescent="0.25">
      <c r="K180">
        <v>64</v>
      </c>
      <c r="L180" t="b">
        <f t="shared" si="21"/>
        <v>1</v>
      </c>
      <c r="M180" t="b">
        <f t="shared" si="22"/>
        <v>0</v>
      </c>
      <c r="N180" s="6" t="b">
        <f t="shared" si="23"/>
        <v>1</v>
      </c>
      <c r="O180" t="b">
        <f t="shared" si="24"/>
        <v>1</v>
      </c>
      <c r="P180" t="b">
        <f t="shared" si="25"/>
        <v>0</v>
      </c>
      <c r="Q180" t="b">
        <f t="shared" si="30"/>
        <v>1</v>
      </c>
      <c r="R180" t="b">
        <f t="shared" si="26"/>
        <v>0</v>
      </c>
      <c r="S180" s="5" t="str">
        <f t="shared" si="27"/>
        <v>Мужской3</v>
      </c>
      <c r="T180" s="9"/>
      <c r="Y180">
        <v>64</v>
      </c>
      <c r="Z180" t="b">
        <f t="shared" ref="Z180:AD180" si="92">AND(ISNUMBER(SEARCH(Z$116,$Q65)),ISNUMBER(SEARCH("Мужской",$H65)))</f>
        <v>0</v>
      </c>
      <c r="AA180" t="b">
        <f t="shared" si="92"/>
        <v>0</v>
      </c>
      <c r="AB180" t="b">
        <f t="shared" si="92"/>
        <v>1</v>
      </c>
      <c r="AC180" t="b">
        <f t="shared" si="92"/>
        <v>0</v>
      </c>
      <c r="AD180" t="b">
        <f t="shared" si="92"/>
        <v>1</v>
      </c>
    </row>
    <row r="181" spans="11:30" x14ac:dyDescent="0.25">
      <c r="K181">
        <v>65</v>
      </c>
      <c r="L181" t="b">
        <f t="shared" si="21"/>
        <v>1</v>
      </c>
      <c r="M181" t="b">
        <f t="shared" si="22"/>
        <v>0</v>
      </c>
      <c r="N181" s="6" t="b">
        <f t="shared" si="23"/>
        <v>0</v>
      </c>
      <c r="O181" t="b">
        <f t="shared" si="24"/>
        <v>1</v>
      </c>
      <c r="P181" t="b">
        <f t="shared" si="25"/>
        <v>0</v>
      </c>
      <c r="Q181" t="b">
        <f t="shared" si="30"/>
        <v>1</v>
      </c>
      <c r="R181" t="b">
        <f t="shared" si="26"/>
        <v>1</v>
      </c>
      <c r="S181" s="5" t="str">
        <f t="shared" si="27"/>
        <v>Мужской3</v>
      </c>
      <c r="T181" s="8"/>
      <c r="Y181">
        <v>65</v>
      </c>
      <c r="Z181" t="b">
        <f t="shared" ref="Z181:AD181" si="93">AND(ISNUMBER(SEARCH(Z$116,$Q66)),ISNUMBER(SEARCH("Мужской",$H66)))</f>
        <v>0</v>
      </c>
      <c r="AA181" t="b">
        <f t="shared" si="93"/>
        <v>1</v>
      </c>
      <c r="AB181" t="b">
        <f t="shared" si="93"/>
        <v>1</v>
      </c>
      <c r="AC181" t="b">
        <f t="shared" si="93"/>
        <v>0</v>
      </c>
      <c r="AD181" t="b">
        <f t="shared" si="93"/>
        <v>0</v>
      </c>
    </row>
    <row r="182" spans="11:30" x14ac:dyDescent="0.25">
      <c r="K182">
        <v>66</v>
      </c>
      <c r="L182" t="b">
        <f t="shared" ref="L182:L229" si="94">ISNUMBER((SEARCH("Понедельник",$K67)))</f>
        <v>1</v>
      </c>
      <c r="M182" t="b">
        <f t="shared" ref="M182:M229" si="95">ISNUMBER((SEARCH("Вторник",$K67)))</f>
        <v>0</v>
      </c>
      <c r="N182" s="6" t="b">
        <f t="shared" ref="N182:N229" si="96">ISNUMBER((SEARCH("Среда",$K67)))</f>
        <v>1</v>
      </c>
      <c r="O182" t="b">
        <f t="shared" ref="O182:O229" si="97">ISNUMBER((SEARCH("Четверг",$K67)))</f>
        <v>1</v>
      </c>
      <c r="P182" t="b">
        <f t="shared" ref="P182:P229" si="98">ISNUMBER((SEARCH("Пятница",$K67)))</f>
        <v>0</v>
      </c>
      <c r="Q182" t="b">
        <f t="shared" ref="Q182:Q229" si="99">ISNUMBER((SEARCH("Суббота",$K67)))</f>
        <v>1</v>
      </c>
      <c r="R182" t="b">
        <f t="shared" ref="R182:R229" si="100">ISNUMBER((SEARCH("Воскресенье",$K67)))</f>
        <v>1</v>
      </c>
      <c r="S182" s="5" t="str">
        <f t="shared" ref="S182:S245" si="101">CONCATENATE(H67,N67)</f>
        <v>Мужской0</v>
      </c>
      <c r="T182" s="9"/>
      <c r="Y182">
        <v>66</v>
      </c>
      <c r="Z182" t="b">
        <f t="shared" ref="Z182:AD182" si="102">AND(ISNUMBER(SEARCH(Z$116,$Q67)),ISNUMBER(SEARCH("Мужской",$H67)))</f>
        <v>1</v>
      </c>
      <c r="AA182" t="b">
        <f t="shared" si="102"/>
        <v>0</v>
      </c>
      <c r="AB182" t="b">
        <f t="shared" si="102"/>
        <v>1</v>
      </c>
      <c r="AC182" t="b">
        <f t="shared" si="102"/>
        <v>0</v>
      </c>
      <c r="AD182" t="b">
        <f t="shared" si="102"/>
        <v>0</v>
      </c>
    </row>
    <row r="183" spans="11:30" x14ac:dyDescent="0.25">
      <c r="K183">
        <v>67</v>
      </c>
      <c r="L183" t="b">
        <f t="shared" si="94"/>
        <v>1</v>
      </c>
      <c r="M183" t="b">
        <f t="shared" si="95"/>
        <v>0</v>
      </c>
      <c r="N183" s="6" t="b">
        <f t="shared" si="96"/>
        <v>1</v>
      </c>
      <c r="O183" t="b">
        <f t="shared" si="97"/>
        <v>1</v>
      </c>
      <c r="P183" t="b">
        <f t="shared" si="98"/>
        <v>0</v>
      </c>
      <c r="Q183" t="b">
        <f t="shared" si="99"/>
        <v>1</v>
      </c>
      <c r="R183" t="b">
        <f t="shared" si="100"/>
        <v>1</v>
      </c>
      <c r="S183" s="5" t="str">
        <f t="shared" si="101"/>
        <v>Мужской0</v>
      </c>
      <c r="T183" s="8"/>
      <c r="Y183">
        <v>67</v>
      </c>
      <c r="Z183" t="b">
        <f t="shared" ref="Z183:AD183" si="103">AND(ISNUMBER(SEARCH(Z$116,$Q68)),ISNUMBER(SEARCH("Мужской",$H68)))</f>
        <v>1</v>
      </c>
      <c r="AA183" t="b">
        <f t="shared" si="103"/>
        <v>0</v>
      </c>
      <c r="AB183" t="b">
        <f t="shared" si="103"/>
        <v>0</v>
      </c>
      <c r="AC183" t="b">
        <f t="shared" si="103"/>
        <v>1</v>
      </c>
      <c r="AD183" t="b">
        <f t="shared" si="103"/>
        <v>0</v>
      </c>
    </row>
    <row r="184" spans="11:30" x14ac:dyDescent="0.25">
      <c r="K184">
        <v>68</v>
      </c>
      <c r="L184" t="b">
        <f t="shared" si="94"/>
        <v>1</v>
      </c>
      <c r="M184" t="b">
        <f t="shared" si="95"/>
        <v>0</v>
      </c>
      <c r="N184" s="6" t="b">
        <f t="shared" si="96"/>
        <v>1</v>
      </c>
      <c r="O184" t="b">
        <f t="shared" si="97"/>
        <v>0</v>
      </c>
      <c r="P184" t="b">
        <f t="shared" si="98"/>
        <v>1</v>
      </c>
      <c r="Q184" t="b">
        <f t="shared" si="99"/>
        <v>0</v>
      </c>
      <c r="R184" t="b">
        <f t="shared" si="100"/>
        <v>1</v>
      </c>
      <c r="S184" s="5" t="str">
        <f t="shared" si="101"/>
        <v>Мужской0</v>
      </c>
      <c r="T184" s="9"/>
      <c r="Y184">
        <v>68</v>
      </c>
      <c r="Z184" t="b">
        <f t="shared" ref="Z184:AD184" si="104">AND(ISNUMBER(SEARCH(Z$116,$Q69)),ISNUMBER(SEARCH("Мужской",$H69)))</f>
        <v>1</v>
      </c>
      <c r="AA184" t="b">
        <f t="shared" si="104"/>
        <v>1</v>
      </c>
      <c r="AB184" t="b">
        <f t="shared" si="104"/>
        <v>0</v>
      </c>
      <c r="AC184" t="b">
        <f t="shared" si="104"/>
        <v>0</v>
      </c>
      <c r="AD184" t="b">
        <f t="shared" si="104"/>
        <v>0</v>
      </c>
    </row>
    <row r="185" spans="11:30" x14ac:dyDescent="0.25">
      <c r="K185">
        <v>69</v>
      </c>
      <c r="L185" t="b">
        <f t="shared" si="94"/>
        <v>1</v>
      </c>
      <c r="M185" t="b">
        <f t="shared" si="95"/>
        <v>0</v>
      </c>
      <c r="N185" s="6" t="b">
        <f t="shared" si="96"/>
        <v>1</v>
      </c>
      <c r="O185" t="b">
        <f t="shared" si="97"/>
        <v>0</v>
      </c>
      <c r="P185" t="b">
        <f t="shared" si="98"/>
        <v>1</v>
      </c>
      <c r="Q185" t="b">
        <f t="shared" si="99"/>
        <v>0</v>
      </c>
      <c r="R185" t="b">
        <f t="shared" si="100"/>
        <v>1</v>
      </c>
      <c r="S185" s="5" t="str">
        <f t="shared" si="101"/>
        <v>Женский2</v>
      </c>
      <c r="T185" s="8"/>
      <c r="Y185">
        <v>69</v>
      </c>
      <c r="Z185" t="b">
        <f t="shared" ref="Z185:AD185" si="105">AND(ISNUMBER(SEARCH(Z$116,$Q70)),ISNUMBER(SEARCH("Мужской",$H70)))</f>
        <v>0</v>
      </c>
      <c r="AA185" t="b">
        <f t="shared" si="105"/>
        <v>0</v>
      </c>
      <c r="AB185" t="b">
        <f t="shared" si="105"/>
        <v>0</v>
      </c>
      <c r="AC185" t="b">
        <f t="shared" si="105"/>
        <v>0</v>
      </c>
      <c r="AD185" t="b">
        <f t="shared" si="105"/>
        <v>0</v>
      </c>
    </row>
    <row r="186" spans="11:30" x14ac:dyDescent="0.25">
      <c r="K186">
        <v>70</v>
      </c>
      <c r="L186" t="b">
        <f t="shared" si="94"/>
        <v>1</v>
      </c>
      <c r="M186" t="b">
        <f t="shared" si="95"/>
        <v>0</v>
      </c>
      <c r="N186" s="6" t="b">
        <f t="shared" si="96"/>
        <v>1</v>
      </c>
      <c r="O186" t="b">
        <f t="shared" si="97"/>
        <v>1</v>
      </c>
      <c r="P186" t="b">
        <f t="shared" si="98"/>
        <v>0</v>
      </c>
      <c r="Q186" t="b">
        <f t="shared" si="99"/>
        <v>1</v>
      </c>
      <c r="R186" t="b">
        <f t="shared" si="100"/>
        <v>0</v>
      </c>
      <c r="S186" s="5" t="str">
        <f t="shared" si="101"/>
        <v>Женский3</v>
      </c>
      <c r="T186" s="9"/>
      <c r="Y186">
        <v>70</v>
      </c>
      <c r="Z186" t="b">
        <f t="shared" ref="Z186:AD186" si="106">AND(ISNUMBER(SEARCH(Z$116,$Q71)),ISNUMBER(SEARCH("Мужской",$H71)))</f>
        <v>0</v>
      </c>
      <c r="AA186" t="b">
        <f t="shared" si="106"/>
        <v>0</v>
      </c>
      <c r="AB186" t="b">
        <f t="shared" si="106"/>
        <v>0</v>
      </c>
      <c r="AC186" t="b">
        <f t="shared" si="106"/>
        <v>0</v>
      </c>
      <c r="AD186" t="b">
        <f t="shared" si="106"/>
        <v>0</v>
      </c>
    </row>
    <row r="187" spans="11:30" x14ac:dyDescent="0.25">
      <c r="K187">
        <v>71</v>
      </c>
      <c r="L187" t="b">
        <f t="shared" si="94"/>
        <v>1</v>
      </c>
      <c r="M187" t="b">
        <f t="shared" si="95"/>
        <v>1</v>
      </c>
      <c r="N187" s="6" t="b">
        <f t="shared" si="96"/>
        <v>1</v>
      </c>
      <c r="O187" t="b">
        <f t="shared" si="97"/>
        <v>1</v>
      </c>
      <c r="P187" t="b">
        <f t="shared" si="98"/>
        <v>1</v>
      </c>
      <c r="Q187" t="b">
        <f t="shared" si="99"/>
        <v>1</v>
      </c>
      <c r="R187" t="b">
        <f t="shared" si="100"/>
        <v>1</v>
      </c>
      <c r="S187" s="5" t="str">
        <f t="shared" si="101"/>
        <v>Женский1</v>
      </c>
      <c r="T187" s="8"/>
      <c r="Y187">
        <v>71</v>
      </c>
      <c r="Z187" t="b">
        <f t="shared" ref="Z187:AD187" si="107">AND(ISNUMBER(SEARCH(Z$116,$Q72)),ISNUMBER(SEARCH("Мужской",$H72)))</f>
        <v>0</v>
      </c>
      <c r="AA187" t="b">
        <f t="shared" si="107"/>
        <v>0</v>
      </c>
      <c r="AB187" t="b">
        <f t="shared" si="107"/>
        <v>0</v>
      </c>
      <c r="AC187" t="b">
        <f t="shared" si="107"/>
        <v>0</v>
      </c>
      <c r="AD187" t="b">
        <f t="shared" si="107"/>
        <v>0</v>
      </c>
    </row>
    <row r="188" spans="11:30" x14ac:dyDescent="0.25">
      <c r="K188">
        <v>72</v>
      </c>
      <c r="L188" t="b">
        <f t="shared" si="94"/>
        <v>1</v>
      </c>
      <c r="M188" t="b">
        <f t="shared" si="95"/>
        <v>1</v>
      </c>
      <c r="N188" s="6" t="b">
        <f t="shared" si="96"/>
        <v>1</v>
      </c>
      <c r="O188" t="b">
        <f t="shared" si="97"/>
        <v>0</v>
      </c>
      <c r="P188" t="b">
        <f t="shared" si="98"/>
        <v>1</v>
      </c>
      <c r="Q188" t="b">
        <f t="shared" si="99"/>
        <v>1</v>
      </c>
      <c r="R188" t="b">
        <f t="shared" si="100"/>
        <v>1</v>
      </c>
      <c r="S188" s="5" t="str">
        <f t="shared" si="101"/>
        <v>Женский3</v>
      </c>
      <c r="T188" s="9"/>
      <c r="Y188">
        <v>72</v>
      </c>
      <c r="Z188" t="b">
        <f t="shared" ref="Z188:AD188" si="108">AND(ISNUMBER(SEARCH(Z$116,$Q73)),ISNUMBER(SEARCH("Мужской",$H73)))</f>
        <v>0</v>
      </c>
      <c r="AA188" t="b">
        <f t="shared" si="108"/>
        <v>0</v>
      </c>
      <c r="AB188" t="b">
        <f t="shared" si="108"/>
        <v>0</v>
      </c>
      <c r="AC188" t="b">
        <f t="shared" si="108"/>
        <v>0</v>
      </c>
      <c r="AD188" t="b">
        <f t="shared" si="108"/>
        <v>0</v>
      </c>
    </row>
    <row r="189" spans="11:30" x14ac:dyDescent="0.25">
      <c r="K189">
        <v>73</v>
      </c>
      <c r="L189" t="b">
        <f t="shared" si="94"/>
        <v>1</v>
      </c>
      <c r="M189" t="b">
        <f t="shared" si="95"/>
        <v>0</v>
      </c>
      <c r="N189" s="6" t="b">
        <f t="shared" si="96"/>
        <v>1</v>
      </c>
      <c r="O189" t="b">
        <f t="shared" si="97"/>
        <v>1</v>
      </c>
      <c r="P189" t="b">
        <f t="shared" si="98"/>
        <v>0</v>
      </c>
      <c r="Q189" t="b">
        <f t="shared" si="99"/>
        <v>1</v>
      </c>
      <c r="R189" t="b">
        <f t="shared" si="100"/>
        <v>1</v>
      </c>
      <c r="S189" s="5" t="str">
        <f t="shared" si="101"/>
        <v>Мужской3</v>
      </c>
      <c r="T189" s="8"/>
      <c r="Y189">
        <v>73</v>
      </c>
      <c r="Z189" t="b">
        <f t="shared" ref="Z189:AD189" si="109">AND(ISNUMBER(SEARCH(Z$116,$Q74)),ISNUMBER(SEARCH("Мужской",$H74)))</f>
        <v>1</v>
      </c>
      <c r="AA189" t="b">
        <f t="shared" si="109"/>
        <v>1</v>
      </c>
      <c r="AB189" t="b">
        <f t="shared" si="109"/>
        <v>0</v>
      </c>
      <c r="AC189" t="b">
        <f t="shared" si="109"/>
        <v>0</v>
      </c>
      <c r="AD189" t="b">
        <f t="shared" si="109"/>
        <v>1</v>
      </c>
    </row>
    <row r="190" spans="11:30" x14ac:dyDescent="0.25">
      <c r="K190">
        <v>74</v>
      </c>
      <c r="L190" t="b">
        <f t="shared" si="94"/>
        <v>1</v>
      </c>
      <c r="M190" t="b">
        <f t="shared" si="95"/>
        <v>1</v>
      </c>
      <c r="N190" s="6" t="b">
        <f t="shared" si="96"/>
        <v>1</v>
      </c>
      <c r="O190" t="b">
        <f t="shared" si="97"/>
        <v>1</v>
      </c>
      <c r="P190" t="b">
        <f t="shared" si="98"/>
        <v>1</v>
      </c>
      <c r="Q190" t="b">
        <f t="shared" si="99"/>
        <v>1</v>
      </c>
      <c r="R190" t="b">
        <f t="shared" si="100"/>
        <v>1</v>
      </c>
      <c r="S190" s="5" t="str">
        <f t="shared" si="101"/>
        <v>Женский1</v>
      </c>
      <c r="T190" s="9"/>
      <c r="Y190">
        <v>74</v>
      </c>
      <c r="Z190" t="b">
        <f t="shared" ref="Z190:AD190" si="110">AND(ISNUMBER(SEARCH(Z$116,$Q75)),ISNUMBER(SEARCH("Мужской",$H75)))</f>
        <v>0</v>
      </c>
      <c r="AA190" t="b">
        <f t="shared" si="110"/>
        <v>0</v>
      </c>
      <c r="AB190" t="b">
        <f t="shared" si="110"/>
        <v>0</v>
      </c>
      <c r="AC190" t="b">
        <f t="shared" si="110"/>
        <v>0</v>
      </c>
      <c r="AD190" t="b">
        <f t="shared" si="110"/>
        <v>0</v>
      </c>
    </row>
    <row r="191" spans="11:30" x14ac:dyDescent="0.25">
      <c r="K191">
        <v>75</v>
      </c>
      <c r="L191" t="b">
        <f t="shared" si="94"/>
        <v>1</v>
      </c>
      <c r="M191" t="b">
        <f t="shared" si="95"/>
        <v>1</v>
      </c>
      <c r="N191" s="6" t="b">
        <f t="shared" si="96"/>
        <v>1</v>
      </c>
      <c r="O191" t="b">
        <f t="shared" si="97"/>
        <v>1</v>
      </c>
      <c r="P191" t="b">
        <f t="shared" si="98"/>
        <v>1</v>
      </c>
      <c r="Q191" t="b">
        <f t="shared" si="99"/>
        <v>1</v>
      </c>
      <c r="R191" t="b">
        <f t="shared" si="100"/>
        <v>1</v>
      </c>
      <c r="S191" s="5" t="str">
        <f t="shared" si="101"/>
        <v>Женский0</v>
      </c>
      <c r="T191" s="8"/>
      <c r="Y191">
        <v>75</v>
      </c>
      <c r="Z191" t="b">
        <f t="shared" ref="Z191:AD191" si="111">AND(ISNUMBER(SEARCH(Z$116,$Q76)),ISNUMBER(SEARCH("Мужской",$H76)))</f>
        <v>0</v>
      </c>
      <c r="AA191" t="b">
        <f t="shared" si="111"/>
        <v>0</v>
      </c>
      <c r="AB191" t="b">
        <f t="shared" si="111"/>
        <v>0</v>
      </c>
      <c r="AC191" t="b">
        <f t="shared" si="111"/>
        <v>0</v>
      </c>
      <c r="AD191" t="b">
        <f t="shared" si="111"/>
        <v>0</v>
      </c>
    </row>
    <row r="192" spans="11:30" x14ac:dyDescent="0.25">
      <c r="K192">
        <v>76</v>
      </c>
      <c r="L192" t="b">
        <f t="shared" si="94"/>
        <v>1</v>
      </c>
      <c r="M192" t="b">
        <f t="shared" si="95"/>
        <v>1</v>
      </c>
      <c r="N192" s="6" t="b">
        <f t="shared" si="96"/>
        <v>1</v>
      </c>
      <c r="O192" t="b">
        <f t="shared" si="97"/>
        <v>1</v>
      </c>
      <c r="P192" t="b">
        <f t="shared" si="98"/>
        <v>1</v>
      </c>
      <c r="Q192" t="b">
        <f t="shared" si="99"/>
        <v>1</v>
      </c>
      <c r="R192" t="b">
        <f t="shared" si="100"/>
        <v>1</v>
      </c>
      <c r="S192" s="5" t="str">
        <f t="shared" si="101"/>
        <v>Женский1</v>
      </c>
      <c r="T192" s="9"/>
      <c r="Y192">
        <v>76</v>
      </c>
      <c r="Z192" t="b">
        <f t="shared" ref="Z192:AD192" si="112">AND(ISNUMBER(SEARCH(Z$116,$Q77)),ISNUMBER(SEARCH("Мужской",$H77)))</f>
        <v>0</v>
      </c>
      <c r="AA192" t="b">
        <f t="shared" si="112"/>
        <v>0</v>
      </c>
      <c r="AB192" t="b">
        <f t="shared" si="112"/>
        <v>0</v>
      </c>
      <c r="AC192" t="b">
        <f t="shared" si="112"/>
        <v>0</v>
      </c>
      <c r="AD192" t="b">
        <f t="shared" si="112"/>
        <v>0</v>
      </c>
    </row>
    <row r="193" spans="11:30" x14ac:dyDescent="0.25">
      <c r="K193">
        <v>77</v>
      </c>
      <c r="L193" t="b">
        <f t="shared" si="94"/>
        <v>1</v>
      </c>
      <c r="M193" t="b">
        <f t="shared" si="95"/>
        <v>0</v>
      </c>
      <c r="N193" s="6" t="b">
        <f t="shared" si="96"/>
        <v>0</v>
      </c>
      <c r="O193" t="b">
        <f t="shared" si="97"/>
        <v>1</v>
      </c>
      <c r="P193" t="b">
        <f t="shared" si="98"/>
        <v>0</v>
      </c>
      <c r="Q193" t="b">
        <f t="shared" si="99"/>
        <v>0</v>
      </c>
      <c r="R193" t="b">
        <f t="shared" si="100"/>
        <v>1</v>
      </c>
      <c r="S193" s="5" t="str">
        <f t="shared" si="101"/>
        <v>Мужской3</v>
      </c>
      <c r="T193" s="8"/>
      <c r="Y193">
        <v>77</v>
      </c>
      <c r="Z193" t="b">
        <f t="shared" ref="Z193:AD193" si="113">AND(ISNUMBER(SEARCH(Z$116,$Q78)),ISNUMBER(SEARCH("Мужской",$H78)))</f>
        <v>1</v>
      </c>
      <c r="AA193" t="b">
        <f t="shared" si="113"/>
        <v>0</v>
      </c>
      <c r="AB193" t="b">
        <f t="shared" si="113"/>
        <v>1</v>
      </c>
      <c r="AC193" t="b">
        <f t="shared" si="113"/>
        <v>0</v>
      </c>
      <c r="AD193" t="b">
        <f t="shared" si="113"/>
        <v>0</v>
      </c>
    </row>
    <row r="194" spans="11:30" x14ac:dyDescent="0.25">
      <c r="K194">
        <v>78</v>
      </c>
      <c r="L194" t="b">
        <f t="shared" si="94"/>
        <v>1</v>
      </c>
      <c r="M194" t="b">
        <f t="shared" si="95"/>
        <v>0</v>
      </c>
      <c r="N194" s="6" t="b">
        <f t="shared" si="96"/>
        <v>0</v>
      </c>
      <c r="O194" t="b">
        <f t="shared" si="97"/>
        <v>1</v>
      </c>
      <c r="P194" t="b">
        <f t="shared" si="98"/>
        <v>0</v>
      </c>
      <c r="Q194" t="b">
        <f t="shared" si="99"/>
        <v>1</v>
      </c>
      <c r="R194" t="b">
        <f t="shared" si="100"/>
        <v>0</v>
      </c>
      <c r="S194" s="5" t="str">
        <f t="shared" si="101"/>
        <v>Женский3</v>
      </c>
      <c r="T194" s="9"/>
      <c r="Y194">
        <v>78</v>
      </c>
      <c r="Z194" t="b">
        <f t="shared" ref="Z194:AD194" si="114">AND(ISNUMBER(SEARCH(Z$116,$Q79)),ISNUMBER(SEARCH("Мужской",$H79)))</f>
        <v>0</v>
      </c>
      <c r="AA194" t="b">
        <f t="shared" si="114"/>
        <v>0</v>
      </c>
      <c r="AB194" t="b">
        <f t="shared" si="114"/>
        <v>0</v>
      </c>
      <c r="AC194" t="b">
        <f t="shared" si="114"/>
        <v>0</v>
      </c>
      <c r="AD194" t="b">
        <f t="shared" si="114"/>
        <v>0</v>
      </c>
    </row>
    <row r="195" spans="11:30" x14ac:dyDescent="0.25">
      <c r="K195">
        <v>79</v>
      </c>
      <c r="L195" t="b">
        <f t="shared" si="94"/>
        <v>1</v>
      </c>
      <c r="M195" t="b">
        <f t="shared" si="95"/>
        <v>1</v>
      </c>
      <c r="N195" s="6" t="b">
        <f t="shared" si="96"/>
        <v>0</v>
      </c>
      <c r="O195" t="b">
        <f t="shared" si="97"/>
        <v>1</v>
      </c>
      <c r="P195" t="b">
        <f t="shared" si="98"/>
        <v>1</v>
      </c>
      <c r="Q195" t="b">
        <f t="shared" si="99"/>
        <v>1</v>
      </c>
      <c r="R195" t="b">
        <f t="shared" si="100"/>
        <v>1</v>
      </c>
      <c r="S195" s="5" t="str">
        <f t="shared" si="101"/>
        <v>Женский2</v>
      </c>
      <c r="T195" s="8"/>
      <c r="Y195">
        <v>79</v>
      </c>
      <c r="Z195" t="b">
        <f t="shared" ref="Z195:AD195" si="115">AND(ISNUMBER(SEARCH(Z$116,$Q80)),ISNUMBER(SEARCH("Мужской",$H80)))</f>
        <v>0</v>
      </c>
      <c r="AA195" t="b">
        <f t="shared" si="115"/>
        <v>0</v>
      </c>
      <c r="AB195" t="b">
        <f t="shared" si="115"/>
        <v>0</v>
      </c>
      <c r="AC195" t="b">
        <f t="shared" si="115"/>
        <v>0</v>
      </c>
      <c r="AD195" t="b">
        <f t="shared" si="115"/>
        <v>0</v>
      </c>
    </row>
    <row r="196" spans="11:30" x14ac:dyDescent="0.25">
      <c r="K196">
        <v>80</v>
      </c>
      <c r="L196" t="b">
        <f t="shared" si="94"/>
        <v>1</v>
      </c>
      <c r="M196" t="b">
        <f t="shared" si="95"/>
        <v>0</v>
      </c>
      <c r="N196" s="6" t="b">
        <f t="shared" si="96"/>
        <v>1</v>
      </c>
      <c r="O196" t="b">
        <f t="shared" si="97"/>
        <v>0</v>
      </c>
      <c r="P196" t="b">
        <f t="shared" si="98"/>
        <v>1</v>
      </c>
      <c r="Q196" t="b">
        <f t="shared" si="99"/>
        <v>0</v>
      </c>
      <c r="R196" t="b">
        <f t="shared" si="100"/>
        <v>1</v>
      </c>
      <c r="S196" s="5" t="str">
        <f t="shared" si="101"/>
        <v>Мужской5</v>
      </c>
      <c r="T196" s="9"/>
      <c r="Y196">
        <v>80</v>
      </c>
      <c r="Z196" t="b">
        <f t="shared" ref="Z196:AD196" si="116">AND(ISNUMBER(SEARCH(Z$116,$Q81)),ISNUMBER(SEARCH("Мужской",$H81)))</f>
        <v>1</v>
      </c>
      <c r="AA196" t="b">
        <f t="shared" si="116"/>
        <v>0</v>
      </c>
      <c r="AB196" t="b">
        <f t="shared" si="116"/>
        <v>0</v>
      </c>
      <c r="AC196" t="b">
        <f t="shared" si="116"/>
        <v>1</v>
      </c>
      <c r="AD196" t="b">
        <f t="shared" si="116"/>
        <v>0</v>
      </c>
    </row>
    <row r="197" spans="11:30" x14ac:dyDescent="0.25">
      <c r="K197">
        <v>81</v>
      </c>
      <c r="L197" t="b">
        <f t="shared" si="94"/>
        <v>1</v>
      </c>
      <c r="M197" t="b">
        <f t="shared" si="95"/>
        <v>1</v>
      </c>
      <c r="N197" s="6" t="b">
        <f t="shared" si="96"/>
        <v>0</v>
      </c>
      <c r="O197" t="b">
        <f t="shared" si="97"/>
        <v>1</v>
      </c>
      <c r="P197" t="b">
        <f t="shared" si="98"/>
        <v>0</v>
      </c>
      <c r="Q197" t="b">
        <f t="shared" si="99"/>
        <v>0</v>
      </c>
      <c r="R197" t="b">
        <f t="shared" si="100"/>
        <v>1</v>
      </c>
      <c r="S197" s="5" t="str">
        <f t="shared" si="101"/>
        <v>Мужской5</v>
      </c>
      <c r="T197" s="8"/>
      <c r="Y197">
        <v>81</v>
      </c>
      <c r="Z197" t="b">
        <f t="shared" ref="Z197:AD197" si="117">AND(ISNUMBER(SEARCH(Z$116,$Q82)),ISNUMBER(SEARCH("Мужской",$H82)))</f>
        <v>1</v>
      </c>
      <c r="AA197" t="b">
        <f t="shared" si="117"/>
        <v>1</v>
      </c>
      <c r="AB197" t="b">
        <f t="shared" si="117"/>
        <v>0</v>
      </c>
      <c r="AC197" t="b">
        <f t="shared" si="117"/>
        <v>0</v>
      </c>
      <c r="AD197" t="b">
        <f t="shared" si="117"/>
        <v>0</v>
      </c>
    </row>
    <row r="198" spans="11:30" x14ac:dyDescent="0.25">
      <c r="K198">
        <v>82</v>
      </c>
      <c r="L198" t="b">
        <f t="shared" si="94"/>
        <v>1</v>
      </c>
      <c r="M198" t="b">
        <f t="shared" si="95"/>
        <v>1</v>
      </c>
      <c r="N198" s="6" t="b">
        <f t="shared" si="96"/>
        <v>1</v>
      </c>
      <c r="O198" t="b">
        <f t="shared" si="97"/>
        <v>1</v>
      </c>
      <c r="P198" t="b">
        <f t="shared" si="98"/>
        <v>1</v>
      </c>
      <c r="Q198" t="b">
        <f t="shared" si="99"/>
        <v>1</v>
      </c>
      <c r="R198" t="b">
        <f t="shared" si="100"/>
        <v>1</v>
      </c>
      <c r="S198" s="5" t="str">
        <f t="shared" si="101"/>
        <v>Женский3</v>
      </c>
      <c r="T198" s="9"/>
      <c r="Y198">
        <v>82</v>
      </c>
      <c r="Z198" t="b">
        <f t="shared" ref="Z198:AD198" si="118">AND(ISNUMBER(SEARCH(Z$116,$Q83)),ISNUMBER(SEARCH("Мужской",$H83)))</f>
        <v>0</v>
      </c>
      <c r="AA198" t="b">
        <f t="shared" si="118"/>
        <v>0</v>
      </c>
      <c r="AB198" t="b">
        <f t="shared" si="118"/>
        <v>0</v>
      </c>
      <c r="AC198" t="b">
        <f t="shared" si="118"/>
        <v>0</v>
      </c>
      <c r="AD198" t="b">
        <f t="shared" si="118"/>
        <v>0</v>
      </c>
    </row>
    <row r="199" spans="11:30" x14ac:dyDescent="0.25">
      <c r="K199">
        <v>83</v>
      </c>
      <c r="L199" t="b">
        <f t="shared" si="94"/>
        <v>1</v>
      </c>
      <c r="M199" t="b">
        <f t="shared" si="95"/>
        <v>0</v>
      </c>
      <c r="N199" s="6" t="b">
        <f t="shared" si="96"/>
        <v>0</v>
      </c>
      <c r="O199" t="b">
        <f t="shared" si="97"/>
        <v>1</v>
      </c>
      <c r="P199" t="b">
        <f t="shared" si="98"/>
        <v>0</v>
      </c>
      <c r="Q199" t="b">
        <f t="shared" si="99"/>
        <v>1</v>
      </c>
      <c r="R199" t="b">
        <f t="shared" si="100"/>
        <v>1</v>
      </c>
      <c r="S199" s="5" t="str">
        <f t="shared" si="101"/>
        <v>Мужской5</v>
      </c>
      <c r="T199" s="8"/>
      <c r="Y199">
        <v>83</v>
      </c>
      <c r="Z199" t="b">
        <f t="shared" ref="Z199:AD199" si="119">AND(ISNUMBER(SEARCH(Z$116,$Q84)),ISNUMBER(SEARCH("Мужской",$H84)))</f>
        <v>1</v>
      </c>
      <c r="AA199" t="b">
        <f t="shared" si="119"/>
        <v>0</v>
      </c>
      <c r="AB199" t="b">
        <f t="shared" si="119"/>
        <v>1</v>
      </c>
      <c r="AC199" t="b">
        <f t="shared" si="119"/>
        <v>0</v>
      </c>
      <c r="AD199" t="b">
        <f t="shared" si="119"/>
        <v>0</v>
      </c>
    </row>
    <row r="200" spans="11:30" x14ac:dyDescent="0.25">
      <c r="K200">
        <v>84</v>
      </c>
      <c r="L200" t="b">
        <f t="shared" si="94"/>
        <v>0</v>
      </c>
      <c r="M200" t="b">
        <f t="shared" si="95"/>
        <v>1</v>
      </c>
      <c r="N200" s="6" t="b">
        <f t="shared" si="96"/>
        <v>0</v>
      </c>
      <c r="O200" t="b">
        <f t="shared" si="97"/>
        <v>1</v>
      </c>
      <c r="P200" t="b">
        <f t="shared" si="98"/>
        <v>1</v>
      </c>
      <c r="Q200" t="b">
        <f t="shared" si="99"/>
        <v>0</v>
      </c>
      <c r="R200" t="b">
        <f t="shared" si="100"/>
        <v>0</v>
      </c>
      <c r="S200" s="5" t="str">
        <f t="shared" si="101"/>
        <v>Мужской4</v>
      </c>
      <c r="T200" s="9"/>
      <c r="Y200">
        <v>84</v>
      </c>
      <c r="Z200" t="b">
        <f t="shared" ref="Z200:AD200" si="120">AND(ISNUMBER(SEARCH(Z$116,$Q85)),ISNUMBER(SEARCH("Мужской",$H85)))</f>
        <v>1</v>
      </c>
      <c r="AA200" t="b">
        <f t="shared" si="120"/>
        <v>0</v>
      </c>
      <c r="AB200" t="b">
        <f t="shared" si="120"/>
        <v>1</v>
      </c>
      <c r="AC200" t="b">
        <f t="shared" si="120"/>
        <v>1</v>
      </c>
      <c r="AD200" t="b">
        <f t="shared" si="120"/>
        <v>0</v>
      </c>
    </row>
    <row r="201" spans="11:30" x14ac:dyDescent="0.25">
      <c r="K201">
        <v>85</v>
      </c>
      <c r="L201" t="b">
        <f t="shared" si="94"/>
        <v>0</v>
      </c>
      <c r="M201" t="b">
        <f t="shared" si="95"/>
        <v>0</v>
      </c>
      <c r="N201" s="6" t="b">
        <f t="shared" si="96"/>
        <v>1</v>
      </c>
      <c r="O201" t="b">
        <f t="shared" si="97"/>
        <v>1</v>
      </c>
      <c r="P201" t="b">
        <f t="shared" si="98"/>
        <v>0</v>
      </c>
      <c r="Q201" t="b">
        <f t="shared" si="99"/>
        <v>0</v>
      </c>
      <c r="R201" t="b">
        <f t="shared" si="100"/>
        <v>1</v>
      </c>
      <c r="S201" s="5" t="str">
        <f t="shared" si="101"/>
        <v>Женский3</v>
      </c>
      <c r="T201" s="8"/>
      <c r="Y201">
        <v>85</v>
      </c>
      <c r="Z201" t="b">
        <f t="shared" ref="Z201:AD201" si="121">AND(ISNUMBER(SEARCH(Z$116,$Q86)),ISNUMBER(SEARCH("Мужской",$H86)))</f>
        <v>0</v>
      </c>
      <c r="AA201" t="b">
        <f t="shared" si="121"/>
        <v>0</v>
      </c>
      <c r="AB201" t="b">
        <f t="shared" si="121"/>
        <v>0</v>
      </c>
      <c r="AC201" t="b">
        <f t="shared" si="121"/>
        <v>0</v>
      </c>
      <c r="AD201" t="b">
        <f t="shared" si="121"/>
        <v>0</v>
      </c>
    </row>
    <row r="202" spans="11:30" x14ac:dyDescent="0.25">
      <c r="K202">
        <v>86</v>
      </c>
      <c r="L202" t="b">
        <f t="shared" si="94"/>
        <v>1</v>
      </c>
      <c r="M202" t="b">
        <f t="shared" si="95"/>
        <v>0</v>
      </c>
      <c r="N202" s="6" t="b">
        <f t="shared" si="96"/>
        <v>1</v>
      </c>
      <c r="O202" t="b">
        <f t="shared" si="97"/>
        <v>1</v>
      </c>
      <c r="P202" t="b">
        <f t="shared" si="98"/>
        <v>0</v>
      </c>
      <c r="Q202" t="b">
        <f t="shared" si="99"/>
        <v>1</v>
      </c>
      <c r="R202" t="b">
        <f t="shared" si="100"/>
        <v>0</v>
      </c>
      <c r="S202" s="5" t="str">
        <f t="shared" si="101"/>
        <v>Женский3</v>
      </c>
      <c r="T202" s="9"/>
      <c r="Y202">
        <v>86</v>
      </c>
      <c r="Z202" t="b">
        <f t="shared" ref="Z202:AD202" si="122">AND(ISNUMBER(SEARCH(Z$116,$Q87)),ISNUMBER(SEARCH("Мужской",$H87)))</f>
        <v>0</v>
      </c>
      <c r="AA202" t="b">
        <f t="shared" si="122"/>
        <v>0</v>
      </c>
      <c r="AB202" t="b">
        <f t="shared" si="122"/>
        <v>0</v>
      </c>
      <c r="AC202" t="b">
        <f t="shared" si="122"/>
        <v>0</v>
      </c>
      <c r="AD202" t="b">
        <f t="shared" si="122"/>
        <v>0</v>
      </c>
    </row>
    <row r="203" spans="11:30" x14ac:dyDescent="0.25">
      <c r="K203">
        <v>87</v>
      </c>
      <c r="L203" t="b">
        <f t="shared" si="94"/>
        <v>1</v>
      </c>
      <c r="M203" t="b">
        <f t="shared" si="95"/>
        <v>0</v>
      </c>
      <c r="N203" s="6" t="b">
        <f t="shared" si="96"/>
        <v>1</v>
      </c>
      <c r="O203" t="b">
        <f t="shared" si="97"/>
        <v>0</v>
      </c>
      <c r="P203" t="b">
        <f t="shared" si="98"/>
        <v>1</v>
      </c>
      <c r="Q203" t="b">
        <f t="shared" si="99"/>
        <v>0</v>
      </c>
      <c r="R203" t="b">
        <f t="shared" si="100"/>
        <v>1</v>
      </c>
      <c r="S203" s="5" t="str">
        <f t="shared" si="101"/>
        <v>Мужской2</v>
      </c>
      <c r="T203" s="8"/>
      <c r="Y203">
        <v>87</v>
      </c>
      <c r="Z203" t="b">
        <f t="shared" ref="Z203:AD203" si="123">AND(ISNUMBER(SEARCH(Z$116,$Q88)),ISNUMBER(SEARCH("Мужской",$H88)))</f>
        <v>1</v>
      </c>
      <c r="AA203" t="b">
        <f t="shared" si="123"/>
        <v>0</v>
      </c>
      <c r="AB203" t="b">
        <f t="shared" si="123"/>
        <v>0</v>
      </c>
      <c r="AC203" t="b">
        <f t="shared" si="123"/>
        <v>1</v>
      </c>
      <c r="AD203" t="b">
        <f t="shared" si="123"/>
        <v>0</v>
      </c>
    </row>
    <row r="204" spans="11:30" x14ac:dyDescent="0.25">
      <c r="K204">
        <v>88</v>
      </c>
      <c r="L204" t="b">
        <f t="shared" si="94"/>
        <v>1</v>
      </c>
      <c r="M204" t="b">
        <f t="shared" si="95"/>
        <v>0</v>
      </c>
      <c r="N204" s="6" t="b">
        <f t="shared" si="96"/>
        <v>1</v>
      </c>
      <c r="O204" t="b">
        <f t="shared" si="97"/>
        <v>0</v>
      </c>
      <c r="P204" t="b">
        <f t="shared" si="98"/>
        <v>1</v>
      </c>
      <c r="Q204" t="b">
        <f t="shared" si="99"/>
        <v>0</v>
      </c>
      <c r="R204" t="b">
        <f t="shared" si="100"/>
        <v>1</v>
      </c>
      <c r="S204" s="5" t="str">
        <f t="shared" si="101"/>
        <v>Мужской1</v>
      </c>
      <c r="T204" s="9"/>
      <c r="Y204">
        <v>88</v>
      </c>
      <c r="Z204" t="b">
        <f t="shared" ref="Z204:AD204" si="124">AND(ISNUMBER(SEARCH(Z$116,$Q89)),ISNUMBER(SEARCH("Мужской",$H89)))</f>
        <v>0</v>
      </c>
      <c r="AA204" t="b">
        <f t="shared" si="124"/>
        <v>1</v>
      </c>
      <c r="AB204" t="b">
        <f t="shared" si="124"/>
        <v>1</v>
      </c>
      <c r="AC204" t="b">
        <f t="shared" si="124"/>
        <v>0</v>
      </c>
      <c r="AD204" t="b">
        <f t="shared" si="124"/>
        <v>1</v>
      </c>
    </row>
    <row r="205" spans="11:30" x14ac:dyDescent="0.25">
      <c r="K205">
        <v>89</v>
      </c>
      <c r="L205" t="b">
        <f t="shared" si="94"/>
        <v>1</v>
      </c>
      <c r="M205" t="b">
        <f t="shared" si="95"/>
        <v>0</v>
      </c>
      <c r="N205" s="6" t="b">
        <f t="shared" si="96"/>
        <v>1</v>
      </c>
      <c r="O205" t="b">
        <f t="shared" si="97"/>
        <v>1</v>
      </c>
      <c r="P205" t="b">
        <f t="shared" si="98"/>
        <v>0</v>
      </c>
      <c r="Q205" t="b">
        <f t="shared" si="99"/>
        <v>1</v>
      </c>
      <c r="R205" t="b">
        <f t="shared" si="100"/>
        <v>0</v>
      </c>
      <c r="S205" s="5" t="str">
        <f t="shared" si="101"/>
        <v>Женский2</v>
      </c>
      <c r="T205" s="8"/>
      <c r="Y205">
        <v>89</v>
      </c>
      <c r="Z205" t="b">
        <f t="shared" ref="Z205:AD205" si="125">AND(ISNUMBER(SEARCH(Z$116,$Q90)),ISNUMBER(SEARCH("Мужской",$H90)))</f>
        <v>0</v>
      </c>
      <c r="AA205" t="b">
        <f t="shared" si="125"/>
        <v>0</v>
      </c>
      <c r="AB205" t="b">
        <f t="shared" si="125"/>
        <v>0</v>
      </c>
      <c r="AC205" t="b">
        <f t="shared" si="125"/>
        <v>0</v>
      </c>
      <c r="AD205" t="b">
        <f t="shared" si="125"/>
        <v>0</v>
      </c>
    </row>
    <row r="206" spans="11:30" x14ac:dyDescent="0.25">
      <c r="K206">
        <v>90</v>
      </c>
      <c r="L206" t="b">
        <f t="shared" si="94"/>
        <v>1</v>
      </c>
      <c r="M206" t="b">
        <f t="shared" si="95"/>
        <v>0</v>
      </c>
      <c r="N206" s="6" t="b">
        <f t="shared" si="96"/>
        <v>1</v>
      </c>
      <c r="O206" t="b">
        <f t="shared" si="97"/>
        <v>1</v>
      </c>
      <c r="P206" t="b">
        <f t="shared" si="98"/>
        <v>0</v>
      </c>
      <c r="Q206" t="b">
        <f t="shared" si="99"/>
        <v>1</v>
      </c>
      <c r="R206" t="b">
        <f t="shared" si="100"/>
        <v>1</v>
      </c>
      <c r="S206" s="5" t="str">
        <f t="shared" si="101"/>
        <v>Женский2</v>
      </c>
      <c r="T206" s="9"/>
      <c r="Y206">
        <v>90</v>
      </c>
      <c r="Z206" t="b">
        <f t="shared" ref="Z206:AD206" si="126">AND(ISNUMBER(SEARCH(Z$116,$Q91)),ISNUMBER(SEARCH("Мужской",$H91)))</f>
        <v>0</v>
      </c>
      <c r="AA206" t="b">
        <f t="shared" si="126"/>
        <v>0</v>
      </c>
      <c r="AB206" t="b">
        <f t="shared" si="126"/>
        <v>0</v>
      </c>
      <c r="AC206" t="b">
        <f t="shared" si="126"/>
        <v>0</v>
      </c>
      <c r="AD206" t="b">
        <f t="shared" si="126"/>
        <v>0</v>
      </c>
    </row>
    <row r="207" spans="11:30" x14ac:dyDescent="0.25">
      <c r="K207">
        <v>91</v>
      </c>
      <c r="L207" t="b">
        <f t="shared" si="94"/>
        <v>0</v>
      </c>
      <c r="M207" t="b">
        <f t="shared" si="95"/>
        <v>1</v>
      </c>
      <c r="N207" s="6" t="b">
        <f t="shared" si="96"/>
        <v>1</v>
      </c>
      <c r="O207" t="b">
        <f t="shared" si="97"/>
        <v>0</v>
      </c>
      <c r="P207" t="b">
        <f t="shared" si="98"/>
        <v>0</v>
      </c>
      <c r="Q207" t="b">
        <f t="shared" si="99"/>
        <v>1</v>
      </c>
      <c r="R207" t="b">
        <f t="shared" si="100"/>
        <v>1</v>
      </c>
      <c r="S207" s="5" t="str">
        <f t="shared" si="101"/>
        <v>Мужской2</v>
      </c>
      <c r="T207" s="8"/>
      <c r="Y207">
        <v>91</v>
      </c>
      <c r="Z207" t="b">
        <f t="shared" ref="Z207:AD207" si="127">AND(ISNUMBER(SEARCH(Z$116,$Q92)),ISNUMBER(SEARCH("Мужской",$H92)))</f>
        <v>1</v>
      </c>
      <c r="AA207" t="b">
        <f t="shared" si="127"/>
        <v>0</v>
      </c>
      <c r="AB207" t="b">
        <f t="shared" si="127"/>
        <v>0</v>
      </c>
      <c r="AC207" t="b">
        <f t="shared" si="127"/>
        <v>0</v>
      </c>
      <c r="AD207" t="b">
        <f t="shared" si="127"/>
        <v>1</v>
      </c>
    </row>
    <row r="208" spans="11:30" x14ac:dyDescent="0.25">
      <c r="K208">
        <v>92</v>
      </c>
      <c r="L208" t="b">
        <f t="shared" si="94"/>
        <v>0</v>
      </c>
      <c r="M208" t="b">
        <f t="shared" si="95"/>
        <v>1</v>
      </c>
      <c r="N208" s="6" t="b">
        <f t="shared" si="96"/>
        <v>1</v>
      </c>
      <c r="O208" t="b">
        <f t="shared" si="97"/>
        <v>1</v>
      </c>
      <c r="P208" t="b">
        <f t="shared" si="98"/>
        <v>0</v>
      </c>
      <c r="Q208" t="b">
        <f t="shared" si="99"/>
        <v>1</v>
      </c>
      <c r="R208" t="b">
        <f t="shared" si="100"/>
        <v>1</v>
      </c>
      <c r="S208" s="5" t="str">
        <f t="shared" si="101"/>
        <v>Женский1</v>
      </c>
      <c r="T208" s="9"/>
      <c r="Y208">
        <v>92</v>
      </c>
      <c r="Z208" t="b">
        <f t="shared" ref="Z208:AD208" si="128">AND(ISNUMBER(SEARCH(Z$116,$Q93)),ISNUMBER(SEARCH("Мужской",$H93)))</f>
        <v>0</v>
      </c>
      <c r="AA208" t="b">
        <f t="shared" si="128"/>
        <v>0</v>
      </c>
      <c r="AB208" t="b">
        <f t="shared" si="128"/>
        <v>0</v>
      </c>
      <c r="AC208" t="b">
        <f t="shared" si="128"/>
        <v>0</v>
      </c>
      <c r="AD208" t="b">
        <f t="shared" si="128"/>
        <v>0</v>
      </c>
    </row>
    <row r="209" spans="11:30" x14ac:dyDescent="0.25">
      <c r="K209">
        <v>93</v>
      </c>
      <c r="L209" t="b">
        <f t="shared" si="94"/>
        <v>0</v>
      </c>
      <c r="M209" t="b">
        <f t="shared" si="95"/>
        <v>1</v>
      </c>
      <c r="N209" s="6" t="b">
        <f t="shared" si="96"/>
        <v>1</v>
      </c>
      <c r="O209" t="b">
        <f t="shared" si="97"/>
        <v>1</v>
      </c>
      <c r="P209" t="b">
        <f t="shared" si="98"/>
        <v>0</v>
      </c>
      <c r="Q209" t="b">
        <f t="shared" si="99"/>
        <v>1</v>
      </c>
      <c r="R209" t="b">
        <f t="shared" si="100"/>
        <v>1</v>
      </c>
      <c r="S209" s="5" t="str">
        <f t="shared" si="101"/>
        <v>Женский2</v>
      </c>
      <c r="T209" s="8"/>
      <c r="Y209">
        <v>93</v>
      </c>
      <c r="Z209" t="b">
        <f t="shared" ref="Z209:AD209" si="129">AND(ISNUMBER(SEARCH(Z$116,$Q94)),ISNUMBER(SEARCH("Мужской",$H94)))</f>
        <v>0</v>
      </c>
      <c r="AA209" t="b">
        <f t="shared" si="129"/>
        <v>0</v>
      </c>
      <c r="AB209" t="b">
        <f t="shared" si="129"/>
        <v>0</v>
      </c>
      <c r="AC209" t="b">
        <f t="shared" si="129"/>
        <v>0</v>
      </c>
      <c r="AD209" t="b">
        <f t="shared" si="129"/>
        <v>0</v>
      </c>
    </row>
    <row r="210" spans="11:30" x14ac:dyDescent="0.25">
      <c r="K210">
        <v>94</v>
      </c>
      <c r="L210" t="b">
        <f t="shared" si="94"/>
        <v>1</v>
      </c>
      <c r="M210" t="b">
        <f t="shared" si="95"/>
        <v>1</v>
      </c>
      <c r="N210" s="6" t="b">
        <f t="shared" si="96"/>
        <v>0</v>
      </c>
      <c r="O210" t="b">
        <f t="shared" si="97"/>
        <v>0</v>
      </c>
      <c r="P210" t="b">
        <f t="shared" si="98"/>
        <v>1</v>
      </c>
      <c r="Q210" t="b">
        <f t="shared" si="99"/>
        <v>1</v>
      </c>
      <c r="R210" t="b">
        <f t="shared" si="100"/>
        <v>0</v>
      </c>
      <c r="S210" s="5" t="str">
        <f t="shared" si="101"/>
        <v>Женский2</v>
      </c>
      <c r="T210" s="9"/>
      <c r="Y210">
        <v>94</v>
      </c>
      <c r="Z210" t="b">
        <f t="shared" ref="Z210:AD210" si="130">AND(ISNUMBER(SEARCH(Z$116,$Q95)),ISNUMBER(SEARCH("Мужской",$H95)))</f>
        <v>0</v>
      </c>
      <c r="AA210" t="b">
        <f t="shared" si="130"/>
        <v>0</v>
      </c>
      <c r="AB210" t="b">
        <f t="shared" si="130"/>
        <v>0</v>
      </c>
      <c r="AC210" t="b">
        <f t="shared" si="130"/>
        <v>0</v>
      </c>
      <c r="AD210" t="b">
        <f t="shared" si="130"/>
        <v>0</v>
      </c>
    </row>
    <row r="211" spans="11:30" x14ac:dyDescent="0.25">
      <c r="K211">
        <v>95</v>
      </c>
      <c r="L211" t="b">
        <f t="shared" si="94"/>
        <v>1</v>
      </c>
      <c r="M211" t="b">
        <f t="shared" si="95"/>
        <v>0</v>
      </c>
      <c r="N211" s="6" t="b">
        <f t="shared" si="96"/>
        <v>1</v>
      </c>
      <c r="O211" t="b">
        <f t="shared" si="97"/>
        <v>1</v>
      </c>
      <c r="P211" t="b">
        <f t="shared" si="98"/>
        <v>0</v>
      </c>
      <c r="Q211" t="b">
        <f t="shared" si="99"/>
        <v>1</v>
      </c>
      <c r="R211" t="b">
        <f t="shared" si="100"/>
        <v>1</v>
      </c>
      <c r="S211" s="5" t="str">
        <f t="shared" si="101"/>
        <v>Женский2</v>
      </c>
      <c r="T211" s="8"/>
      <c r="Y211">
        <v>95</v>
      </c>
      <c r="Z211" t="b">
        <f t="shared" ref="Z211:AD211" si="131">AND(ISNUMBER(SEARCH(Z$116,$Q96)),ISNUMBER(SEARCH("Мужской",$H96)))</f>
        <v>0</v>
      </c>
      <c r="AA211" t="b">
        <f t="shared" si="131"/>
        <v>0</v>
      </c>
      <c r="AB211" t="b">
        <f t="shared" si="131"/>
        <v>0</v>
      </c>
      <c r="AC211" t="b">
        <f t="shared" si="131"/>
        <v>0</v>
      </c>
      <c r="AD211" t="b">
        <f t="shared" si="131"/>
        <v>0</v>
      </c>
    </row>
    <row r="212" spans="11:30" x14ac:dyDescent="0.25">
      <c r="K212">
        <v>96</v>
      </c>
      <c r="L212" t="b">
        <f t="shared" si="94"/>
        <v>1</v>
      </c>
      <c r="M212" t="b">
        <f t="shared" si="95"/>
        <v>0</v>
      </c>
      <c r="N212" s="6" t="b">
        <f t="shared" si="96"/>
        <v>0</v>
      </c>
      <c r="O212" t="b">
        <f t="shared" si="97"/>
        <v>1</v>
      </c>
      <c r="P212" t="b">
        <f t="shared" si="98"/>
        <v>1</v>
      </c>
      <c r="Q212" t="b">
        <f t="shared" si="99"/>
        <v>0</v>
      </c>
      <c r="R212" t="b">
        <f t="shared" si="100"/>
        <v>1</v>
      </c>
      <c r="S212" s="5" t="str">
        <f t="shared" si="101"/>
        <v>Женский2</v>
      </c>
      <c r="T212" s="9"/>
      <c r="Y212">
        <v>96</v>
      </c>
      <c r="Z212" t="b">
        <f t="shared" ref="Z212:AD212" si="132">AND(ISNUMBER(SEARCH(Z$116,$Q97)),ISNUMBER(SEARCH("Мужской",$H97)))</f>
        <v>0</v>
      </c>
      <c r="AA212" t="b">
        <f t="shared" si="132"/>
        <v>0</v>
      </c>
      <c r="AB212" t="b">
        <f t="shared" si="132"/>
        <v>0</v>
      </c>
      <c r="AC212" t="b">
        <f t="shared" si="132"/>
        <v>0</v>
      </c>
      <c r="AD212" t="b">
        <f t="shared" si="132"/>
        <v>0</v>
      </c>
    </row>
    <row r="213" spans="11:30" x14ac:dyDescent="0.25">
      <c r="K213">
        <v>97</v>
      </c>
      <c r="L213" t="b">
        <f t="shared" si="94"/>
        <v>0</v>
      </c>
      <c r="M213" t="b">
        <f t="shared" si="95"/>
        <v>1</v>
      </c>
      <c r="N213" s="6" t="b">
        <f t="shared" si="96"/>
        <v>0</v>
      </c>
      <c r="O213" t="b">
        <f t="shared" si="97"/>
        <v>1</v>
      </c>
      <c r="P213" t="b">
        <f t="shared" si="98"/>
        <v>1</v>
      </c>
      <c r="Q213" t="b">
        <f t="shared" si="99"/>
        <v>0</v>
      </c>
      <c r="R213" t="b">
        <f t="shared" si="100"/>
        <v>1</v>
      </c>
      <c r="S213" s="5" t="str">
        <f t="shared" si="101"/>
        <v>Женский2</v>
      </c>
      <c r="T213" s="8"/>
      <c r="Y213">
        <v>97</v>
      </c>
      <c r="Z213" t="b">
        <f t="shared" ref="Z213:AD213" si="133">AND(ISNUMBER(SEARCH(Z$116,$Q98)),ISNUMBER(SEARCH("Мужской",$H98)))</f>
        <v>0</v>
      </c>
      <c r="AA213" t="b">
        <f t="shared" si="133"/>
        <v>0</v>
      </c>
      <c r="AB213" t="b">
        <f t="shared" si="133"/>
        <v>0</v>
      </c>
      <c r="AC213" t="b">
        <f t="shared" si="133"/>
        <v>0</v>
      </c>
      <c r="AD213" t="b">
        <f t="shared" si="133"/>
        <v>0</v>
      </c>
    </row>
    <row r="214" spans="11:30" x14ac:dyDescent="0.25">
      <c r="K214">
        <v>98</v>
      </c>
      <c r="L214" t="b">
        <f t="shared" si="94"/>
        <v>0</v>
      </c>
      <c r="M214" t="b">
        <f t="shared" si="95"/>
        <v>1</v>
      </c>
      <c r="N214" s="6" t="b">
        <f t="shared" si="96"/>
        <v>0</v>
      </c>
      <c r="O214" t="b">
        <f t="shared" si="97"/>
        <v>1</v>
      </c>
      <c r="P214" t="b">
        <f t="shared" si="98"/>
        <v>0</v>
      </c>
      <c r="Q214" t="b">
        <f t="shared" si="99"/>
        <v>1</v>
      </c>
      <c r="R214" t="b">
        <f t="shared" si="100"/>
        <v>1</v>
      </c>
      <c r="S214" s="5" t="str">
        <f t="shared" si="101"/>
        <v>Мужской2</v>
      </c>
      <c r="T214" s="9"/>
      <c r="Y214">
        <v>98</v>
      </c>
      <c r="Z214" t="b">
        <f t="shared" ref="Z214:AD214" si="134">AND(ISNUMBER(SEARCH(Z$116,$Q99)),ISNUMBER(SEARCH("Мужской",$H99)))</f>
        <v>1</v>
      </c>
      <c r="AA214" t="b">
        <f t="shared" si="134"/>
        <v>0</v>
      </c>
      <c r="AB214" t="b">
        <f t="shared" si="134"/>
        <v>1</v>
      </c>
      <c r="AC214" t="b">
        <f t="shared" si="134"/>
        <v>0</v>
      </c>
      <c r="AD214" t="b">
        <f t="shared" si="134"/>
        <v>0</v>
      </c>
    </row>
    <row r="215" spans="11:30" x14ac:dyDescent="0.25">
      <c r="K215">
        <v>99</v>
      </c>
      <c r="L215" t="b">
        <f t="shared" si="94"/>
        <v>0</v>
      </c>
      <c r="M215" t="b">
        <f t="shared" si="95"/>
        <v>1</v>
      </c>
      <c r="N215" s="6" t="b">
        <f t="shared" si="96"/>
        <v>0</v>
      </c>
      <c r="O215" t="b">
        <f t="shared" si="97"/>
        <v>1</v>
      </c>
      <c r="P215" t="b">
        <f t="shared" si="98"/>
        <v>0</v>
      </c>
      <c r="Q215" t="b">
        <f t="shared" si="99"/>
        <v>0</v>
      </c>
      <c r="R215" t="b">
        <f t="shared" si="100"/>
        <v>1</v>
      </c>
      <c r="S215" s="5" t="str">
        <f t="shared" si="101"/>
        <v>Женский2</v>
      </c>
      <c r="T215" s="8"/>
      <c r="Y215">
        <v>99</v>
      </c>
      <c r="Z215" t="b">
        <f t="shared" ref="Z215:AD215" si="135">AND(ISNUMBER(SEARCH(Z$116,$Q100)),ISNUMBER(SEARCH("Мужской",$H100)))</f>
        <v>0</v>
      </c>
      <c r="AA215" t="b">
        <f t="shared" si="135"/>
        <v>0</v>
      </c>
      <c r="AB215" t="b">
        <f t="shared" si="135"/>
        <v>0</v>
      </c>
      <c r="AC215" t="b">
        <f t="shared" si="135"/>
        <v>0</v>
      </c>
      <c r="AD215" t="b">
        <f t="shared" si="135"/>
        <v>0</v>
      </c>
    </row>
    <row r="216" spans="11:30" x14ac:dyDescent="0.25">
      <c r="K216">
        <v>100</v>
      </c>
      <c r="L216" t="b">
        <f t="shared" si="94"/>
        <v>0</v>
      </c>
      <c r="M216" t="b">
        <f t="shared" si="95"/>
        <v>1</v>
      </c>
      <c r="N216" s="6" t="b">
        <f t="shared" si="96"/>
        <v>0</v>
      </c>
      <c r="O216" t="b">
        <f t="shared" si="97"/>
        <v>0</v>
      </c>
      <c r="P216" t="b">
        <f t="shared" si="98"/>
        <v>1</v>
      </c>
      <c r="Q216" t="b">
        <f t="shared" si="99"/>
        <v>1</v>
      </c>
      <c r="R216" t="b">
        <f t="shared" si="100"/>
        <v>1</v>
      </c>
      <c r="S216" s="5" t="str">
        <f t="shared" si="101"/>
        <v>Мужской2</v>
      </c>
      <c r="T216" s="9"/>
      <c r="Y216">
        <v>100</v>
      </c>
      <c r="Z216" t="b">
        <f t="shared" ref="Z216:AD216" si="136">AND(ISNUMBER(SEARCH(Z$116,$Q101)),ISNUMBER(SEARCH("Мужской",$H101)))</f>
        <v>0</v>
      </c>
      <c r="AA216" t="b">
        <f t="shared" si="136"/>
        <v>1</v>
      </c>
      <c r="AB216" t="b">
        <f t="shared" si="136"/>
        <v>1</v>
      </c>
      <c r="AC216" t="b">
        <f t="shared" si="136"/>
        <v>0</v>
      </c>
      <c r="AD216" t="b">
        <f t="shared" si="136"/>
        <v>0</v>
      </c>
    </row>
    <row r="217" spans="11:30" x14ac:dyDescent="0.25">
      <c r="K217">
        <v>101</v>
      </c>
      <c r="L217" t="b">
        <f t="shared" si="94"/>
        <v>1</v>
      </c>
      <c r="M217" t="b">
        <f t="shared" si="95"/>
        <v>1</v>
      </c>
      <c r="N217" s="6" t="b">
        <f t="shared" si="96"/>
        <v>0</v>
      </c>
      <c r="O217" t="b">
        <f t="shared" si="97"/>
        <v>0</v>
      </c>
      <c r="P217" t="b">
        <f t="shared" si="98"/>
        <v>0</v>
      </c>
      <c r="Q217" t="b">
        <f t="shared" si="99"/>
        <v>1</v>
      </c>
      <c r="R217" t="b">
        <f t="shared" si="100"/>
        <v>0</v>
      </c>
      <c r="S217" s="5" t="str">
        <f t="shared" si="101"/>
        <v>Мужской2</v>
      </c>
      <c r="T217" s="8"/>
      <c r="Y217">
        <v>101</v>
      </c>
      <c r="Z217" t="b">
        <f t="shared" ref="Z217:AD217" si="137">AND(ISNUMBER(SEARCH(Z$116,$Q102)),ISNUMBER(SEARCH("Мужской",$H102)))</f>
        <v>0</v>
      </c>
      <c r="AA217" t="b">
        <f t="shared" si="137"/>
        <v>1</v>
      </c>
      <c r="AB217" t="b">
        <f t="shared" si="137"/>
        <v>0</v>
      </c>
      <c r="AC217" t="b">
        <f t="shared" si="137"/>
        <v>1</v>
      </c>
      <c r="AD217" t="b">
        <f t="shared" si="137"/>
        <v>0</v>
      </c>
    </row>
    <row r="218" spans="11:30" x14ac:dyDescent="0.25">
      <c r="K218">
        <v>102</v>
      </c>
      <c r="L218" t="b">
        <f t="shared" si="94"/>
        <v>1</v>
      </c>
      <c r="M218" t="b">
        <f t="shared" si="95"/>
        <v>0</v>
      </c>
      <c r="N218" s="6" t="b">
        <f t="shared" si="96"/>
        <v>1</v>
      </c>
      <c r="O218" t="b">
        <f t="shared" si="97"/>
        <v>0</v>
      </c>
      <c r="P218" t="b">
        <f t="shared" si="98"/>
        <v>1</v>
      </c>
      <c r="Q218" t="b">
        <f t="shared" si="99"/>
        <v>0</v>
      </c>
      <c r="R218" t="b">
        <f t="shared" si="100"/>
        <v>1</v>
      </c>
      <c r="S218" s="5" t="str">
        <f t="shared" si="101"/>
        <v>Женский2</v>
      </c>
      <c r="T218" s="9"/>
      <c r="Y218">
        <v>102</v>
      </c>
      <c r="Z218" t="b">
        <f t="shared" ref="Z218:AD218" si="138">AND(ISNUMBER(SEARCH(Z$116,$Q103)),ISNUMBER(SEARCH("Мужской",$H103)))</f>
        <v>0</v>
      </c>
      <c r="AA218" t="b">
        <f t="shared" si="138"/>
        <v>0</v>
      </c>
      <c r="AB218" t="b">
        <f t="shared" si="138"/>
        <v>0</v>
      </c>
      <c r="AC218" t="b">
        <f t="shared" si="138"/>
        <v>0</v>
      </c>
      <c r="AD218" t="b">
        <f t="shared" si="138"/>
        <v>0</v>
      </c>
    </row>
    <row r="219" spans="11:30" x14ac:dyDescent="0.25">
      <c r="K219">
        <v>103</v>
      </c>
      <c r="L219" t="b">
        <f t="shared" si="94"/>
        <v>0</v>
      </c>
      <c r="M219" t="b">
        <f t="shared" si="95"/>
        <v>1</v>
      </c>
      <c r="N219" s="6" t="b">
        <f t="shared" si="96"/>
        <v>1</v>
      </c>
      <c r="O219" t="b">
        <f t="shared" si="97"/>
        <v>0</v>
      </c>
      <c r="P219" t="b">
        <f t="shared" si="98"/>
        <v>1</v>
      </c>
      <c r="Q219" t="b">
        <f t="shared" si="99"/>
        <v>1</v>
      </c>
      <c r="R219" t="b">
        <f t="shared" si="100"/>
        <v>1</v>
      </c>
      <c r="S219" s="5" t="str">
        <f t="shared" si="101"/>
        <v>Женский2</v>
      </c>
      <c r="T219" s="8"/>
      <c r="Y219">
        <v>103</v>
      </c>
      <c r="Z219" t="b">
        <f t="shared" ref="Z219:AD219" si="139">AND(ISNUMBER(SEARCH(Z$116,$Q104)),ISNUMBER(SEARCH("Мужской",$H104)))</f>
        <v>0</v>
      </c>
      <c r="AA219" t="b">
        <f t="shared" si="139"/>
        <v>0</v>
      </c>
      <c r="AB219" t="b">
        <f t="shared" si="139"/>
        <v>0</v>
      </c>
      <c r="AC219" t="b">
        <f t="shared" si="139"/>
        <v>0</v>
      </c>
      <c r="AD219" t="b">
        <f t="shared" si="139"/>
        <v>0</v>
      </c>
    </row>
    <row r="220" spans="11:30" x14ac:dyDescent="0.25">
      <c r="K220">
        <v>104</v>
      </c>
      <c r="L220" t="b">
        <f t="shared" si="94"/>
        <v>1</v>
      </c>
      <c r="M220" t="b">
        <f t="shared" si="95"/>
        <v>0</v>
      </c>
      <c r="N220" s="6" t="b">
        <f t="shared" si="96"/>
        <v>0</v>
      </c>
      <c r="O220" t="b">
        <f t="shared" si="97"/>
        <v>0</v>
      </c>
      <c r="P220" t="b">
        <f t="shared" si="98"/>
        <v>1</v>
      </c>
      <c r="Q220" t="b">
        <f t="shared" si="99"/>
        <v>0</v>
      </c>
      <c r="R220" t="b">
        <f t="shared" si="100"/>
        <v>0</v>
      </c>
      <c r="S220" s="5" t="str">
        <f t="shared" si="101"/>
        <v>Мужской0</v>
      </c>
      <c r="T220" s="9"/>
      <c r="Y220">
        <v>104</v>
      </c>
      <c r="Z220" t="b">
        <f t="shared" ref="Z220:AD220" si="140">AND(ISNUMBER(SEARCH(Z$116,$Q105)),ISNUMBER(SEARCH("Мужской",$H105)))</f>
        <v>1</v>
      </c>
      <c r="AA220" t="b">
        <f t="shared" si="140"/>
        <v>0</v>
      </c>
      <c r="AB220" t="b">
        <f t="shared" si="140"/>
        <v>0</v>
      </c>
      <c r="AC220" t="b">
        <f t="shared" si="140"/>
        <v>0</v>
      </c>
      <c r="AD220" t="b">
        <f t="shared" si="140"/>
        <v>1</v>
      </c>
    </row>
    <row r="221" spans="11:30" x14ac:dyDescent="0.25">
      <c r="K221">
        <v>105</v>
      </c>
      <c r="L221" t="b">
        <f t="shared" si="94"/>
        <v>0</v>
      </c>
      <c r="M221" t="b">
        <f t="shared" si="95"/>
        <v>1</v>
      </c>
      <c r="N221" s="6" t="b">
        <f t="shared" si="96"/>
        <v>1</v>
      </c>
      <c r="O221" t="b">
        <f t="shared" si="97"/>
        <v>1</v>
      </c>
      <c r="P221" t="b">
        <f t="shared" si="98"/>
        <v>0</v>
      </c>
      <c r="Q221" t="b">
        <f t="shared" si="99"/>
        <v>1</v>
      </c>
      <c r="R221" t="b">
        <f t="shared" si="100"/>
        <v>1</v>
      </c>
      <c r="S221" s="5" t="str">
        <f t="shared" si="101"/>
        <v>Женский2</v>
      </c>
      <c r="T221" s="8"/>
      <c r="Y221">
        <v>105</v>
      </c>
      <c r="Z221" t="b">
        <f t="shared" ref="Z221:AD221" si="141">AND(ISNUMBER(SEARCH(Z$116,$Q106)),ISNUMBER(SEARCH("Мужской",$H106)))</f>
        <v>0</v>
      </c>
      <c r="AA221" t="b">
        <f t="shared" si="141"/>
        <v>0</v>
      </c>
      <c r="AB221" t="b">
        <f t="shared" si="141"/>
        <v>0</v>
      </c>
      <c r="AC221" t="b">
        <f t="shared" si="141"/>
        <v>0</v>
      </c>
      <c r="AD221" t="b">
        <f t="shared" si="141"/>
        <v>0</v>
      </c>
    </row>
    <row r="222" spans="11:30" x14ac:dyDescent="0.25">
      <c r="K222">
        <v>106</v>
      </c>
      <c r="L222" t="b">
        <f t="shared" si="94"/>
        <v>1</v>
      </c>
      <c r="M222" t="b">
        <f t="shared" si="95"/>
        <v>0</v>
      </c>
      <c r="N222" s="6" t="b">
        <f t="shared" si="96"/>
        <v>1</v>
      </c>
      <c r="O222" t="b">
        <f t="shared" si="97"/>
        <v>0</v>
      </c>
      <c r="P222" t="b">
        <f t="shared" si="98"/>
        <v>1</v>
      </c>
      <c r="Q222" t="b">
        <f t="shared" si="99"/>
        <v>0</v>
      </c>
      <c r="R222" t="b">
        <f t="shared" si="100"/>
        <v>1</v>
      </c>
      <c r="S222" s="5" t="str">
        <f t="shared" si="101"/>
        <v>Мужской2</v>
      </c>
      <c r="T222" s="9"/>
      <c r="Y222">
        <v>106</v>
      </c>
      <c r="Z222" t="b">
        <f t="shared" ref="Z222:AD222" si="142">AND(ISNUMBER(SEARCH(Z$116,$Q107)),ISNUMBER(SEARCH("Мужской",$H107)))</f>
        <v>1</v>
      </c>
      <c r="AA222" t="b">
        <f t="shared" si="142"/>
        <v>0</v>
      </c>
      <c r="AB222" t="b">
        <f t="shared" si="142"/>
        <v>0</v>
      </c>
      <c r="AC222" t="b">
        <f t="shared" si="142"/>
        <v>0</v>
      </c>
      <c r="AD222" t="b">
        <f t="shared" si="142"/>
        <v>0</v>
      </c>
    </row>
    <row r="223" spans="11:30" x14ac:dyDescent="0.25">
      <c r="K223">
        <v>107</v>
      </c>
      <c r="L223" t="b">
        <f t="shared" si="94"/>
        <v>0</v>
      </c>
      <c r="M223" t="b">
        <f t="shared" si="95"/>
        <v>1</v>
      </c>
      <c r="N223" s="6" t="b">
        <f t="shared" si="96"/>
        <v>1</v>
      </c>
      <c r="O223" t="b">
        <f t="shared" si="97"/>
        <v>0</v>
      </c>
      <c r="P223" t="b">
        <f t="shared" si="98"/>
        <v>1</v>
      </c>
      <c r="Q223" t="b">
        <f t="shared" si="99"/>
        <v>1</v>
      </c>
      <c r="R223" t="b">
        <f t="shared" si="100"/>
        <v>1</v>
      </c>
      <c r="S223" s="5" t="str">
        <f t="shared" si="101"/>
        <v>Женский2</v>
      </c>
      <c r="T223" s="8"/>
      <c r="Y223">
        <v>107</v>
      </c>
      <c r="Z223" t="b">
        <f t="shared" ref="Z223:AD223" si="143">AND(ISNUMBER(SEARCH(Z$116,$Q108)),ISNUMBER(SEARCH("Мужской",$H108)))</f>
        <v>0</v>
      </c>
      <c r="AA223" t="b">
        <f t="shared" si="143"/>
        <v>0</v>
      </c>
      <c r="AB223" t="b">
        <f t="shared" si="143"/>
        <v>0</v>
      </c>
      <c r="AC223" t="b">
        <f t="shared" si="143"/>
        <v>0</v>
      </c>
      <c r="AD223" t="b">
        <f t="shared" si="143"/>
        <v>0</v>
      </c>
    </row>
    <row r="224" spans="11:30" x14ac:dyDescent="0.25">
      <c r="K224">
        <v>108</v>
      </c>
      <c r="L224" t="b">
        <f t="shared" si="94"/>
        <v>1</v>
      </c>
      <c r="M224" t="b">
        <f t="shared" si="95"/>
        <v>0</v>
      </c>
      <c r="N224" s="6" t="b">
        <f t="shared" si="96"/>
        <v>1</v>
      </c>
      <c r="O224" t="b">
        <f t="shared" si="97"/>
        <v>0</v>
      </c>
      <c r="P224" t="b">
        <f t="shared" si="98"/>
        <v>0</v>
      </c>
      <c r="Q224" t="b">
        <f t="shared" si="99"/>
        <v>1</v>
      </c>
      <c r="R224" t="b">
        <f t="shared" si="100"/>
        <v>0</v>
      </c>
      <c r="S224" s="5" t="str">
        <f t="shared" si="101"/>
        <v>Мужской2</v>
      </c>
      <c r="T224" s="9"/>
      <c r="Y224">
        <v>108</v>
      </c>
      <c r="Z224" t="b">
        <f t="shared" ref="Z224:AD224" si="144">AND(ISNUMBER(SEARCH(Z$116,$Q109)),ISNUMBER(SEARCH("Мужской",$H109)))</f>
        <v>0</v>
      </c>
      <c r="AA224" t="b">
        <f t="shared" si="144"/>
        <v>1</v>
      </c>
      <c r="AB224" t="b">
        <f t="shared" si="144"/>
        <v>0</v>
      </c>
      <c r="AC224" t="b">
        <f t="shared" si="144"/>
        <v>1</v>
      </c>
      <c r="AD224" t="b">
        <f t="shared" si="144"/>
        <v>0</v>
      </c>
    </row>
    <row r="225" spans="11:30" x14ac:dyDescent="0.25">
      <c r="K225">
        <v>109</v>
      </c>
      <c r="L225" t="b">
        <f t="shared" si="94"/>
        <v>1</v>
      </c>
      <c r="M225" t="b">
        <f t="shared" si="95"/>
        <v>1</v>
      </c>
      <c r="N225" s="6" t="b">
        <f t="shared" si="96"/>
        <v>0</v>
      </c>
      <c r="O225" t="b">
        <f t="shared" si="97"/>
        <v>0</v>
      </c>
      <c r="P225" t="b">
        <f t="shared" si="98"/>
        <v>1</v>
      </c>
      <c r="Q225" t="b">
        <f t="shared" si="99"/>
        <v>0</v>
      </c>
      <c r="R225" t="b">
        <f t="shared" si="100"/>
        <v>0</v>
      </c>
      <c r="S225" s="5" t="str">
        <f t="shared" si="101"/>
        <v>Мужской2</v>
      </c>
      <c r="T225" s="8"/>
      <c r="Y225">
        <v>109</v>
      </c>
      <c r="Z225" t="b">
        <f t="shared" ref="Z225:AD225" si="145">AND(ISNUMBER(SEARCH(Z$116,$Q110)),ISNUMBER(SEARCH("Мужской",$H110)))</f>
        <v>1</v>
      </c>
      <c r="AA225" t="b">
        <f t="shared" si="145"/>
        <v>0</v>
      </c>
      <c r="AB225" t="b">
        <f t="shared" si="145"/>
        <v>1</v>
      </c>
      <c r="AC225" t="b">
        <f t="shared" si="145"/>
        <v>0</v>
      </c>
      <c r="AD225" t="b">
        <f t="shared" si="145"/>
        <v>0</v>
      </c>
    </row>
    <row r="226" spans="11:30" x14ac:dyDescent="0.25">
      <c r="K226">
        <v>110</v>
      </c>
      <c r="L226" t="b">
        <f t="shared" si="94"/>
        <v>0</v>
      </c>
      <c r="M226" t="b">
        <f t="shared" si="95"/>
        <v>1</v>
      </c>
      <c r="N226" s="6" t="b">
        <f t="shared" si="96"/>
        <v>0</v>
      </c>
      <c r="O226" t="b">
        <f t="shared" si="97"/>
        <v>0</v>
      </c>
      <c r="P226" t="b">
        <f t="shared" si="98"/>
        <v>1</v>
      </c>
      <c r="Q226" t="b">
        <f t="shared" si="99"/>
        <v>0</v>
      </c>
      <c r="R226" t="b">
        <f t="shared" si="100"/>
        <v>1</v>
      </c>
      <c r="S226" s="5" t="str">
        <f t="shared" si="101"/>
        <v>Мужской2</v>
      </c>
      <c r="T226" s="9"/>
      <c r="Y226">
        <v>110</v>
      </c>
      <c r="Z226" t="b">
        <f t="shared" ref="Z226:AD226" si="146">AND(ISNUMBER(SEARCH(Z$116,$Q111)),ISNUMBER(SEARCH("Мужской",$H111)))</f>
        <v>1</v>
      </c>
      <c r="AA226" t="b">
        <f t="shared" si="146"/>
        <v>1</v>
      </c>
      <c r="AB226" t="b">
        <f t="shared" si="146"/>
        <v>0</v>
      </c>
      <c r="AC226" t="b">
        <f t="shared" si="146"/>
        <v>0</v>
      </c>
      <c r="AD226" t="b">
        <f t="shared" si="146"/>
        <v>0</v>
      </c>
    </row>
    <row r="227" spans="11:30" x14ac:dyDescent="0.25">
      <c r="K227">
        <v>111</v>
      </c>
      <c r="L227" t="b">
        <f t="shared" si="94"/>
        <v>1</v>
      </c>
      <c r="M227" t="b">
        <f t="shared" si="95"/>
        <v>1</v>
      </c>
      <c r="N227" s="6" t="b">
        <f t="shared" si="96"/>
        <v>0</v>
      </c>
      <c r="O227" t="b">
        <f t="shared" si="97"/>
        <v>1</v>
      </c>
      <c r="P227" t="b">
        <f t="shared" si="98"/>
        <v>0</v>
      </c>
      <c r="Q227" t="b">
        <f t="shared" si="99"/>
        <v>0</v>
      </c>
      <c r="R227" t="b">
        <f t="shared" si="100"/>
        <v>1</v>
      </c>
      <c r="S227" s="5" t="str">
        <f t="shared" si="101"/>
        <v>Женский2</v>
      </c>
      <c r="T227" s="8"/>
      <c r="Y227">
        <v>111</v>
      </c>
      <c r="Z227" t="b">
        <f t="shared" ref="Z227:AD227" si="147">AND(ISNUMBER(SEARCH(Z$116,$Q112)),ISNUMBER(SEARCH("Мужской",$H112)))</f>
        <v>0</v>
      </c>
      <c r="AA227" t="b">
        <f t="shared" si="147"/>
        <v>0</v>
      </c>
      <c r="AB227" t="b">
        <f t="shared" si="147"/>
        <v>0</v>
      </c>
      <c r="AC227" t="b">
        <f t="shared" si="147"/>
        <v>0</v>
      </c>
      <c r="AD227" t="b">
        <f t="shared" si="147"/>
        <v>0</v>
      </c>
    </row>
    <row r="228" spans="11:30" x14ac:dyDescent="0.25">
      <c r="K228">
        <v>112</v>
      </c>
      <c r="L228" t="b">
        <f t="shared" si="94"/>
        <v>1</v>
      </c>
      <c r="M228" t="b">
        <f t="shared" si="95"/>
        <v>1</v>
      </c>
      <c r="N228" s="6" t="b">
        <f t="shared" si="96"/>
        <v>0</v>
      </c>
      <c r="O228" t="b">
        <f t="shared" si="97"/>
        <v>0</v>
      </c>
      <c r="P228" t="b">
        <f t="shared" si="98"/>
        <v>0</v>
      </c>
      <c r="Q228" t="b">
        <f t="shared" si="99"/>
        <v>1</v>
      </c>
      <c r="R228" t="b">
        <f t="shared" si="100"/>
        <v>0</v>
      </c>
      <c r="S228" s="5" t="str">
        <f t="shared" si="101"/>
        <v>Мужской2</v>
      </c>
      <c r="T228" s="9"/>
      <c r="Y228">
        <v>112</v>
      </c>
      <c r="Z228" t="b">
        <f t="shared" ref="Z228:AD228" si="148">AND(ISNUMBER(SEARCH(Z$116,$Q113)),ISNUMBER(SEARCH("Мужской",$H113)))</f>
        <v>1</v>
      </c>
      <c r="AA228" t="b">
        <f t="shared" si="148"/>
        <v>0</v>
      </c>
      <c r="AB228" t="b">
        <f t="shared" si="148"/>
        <v>0</v>
      </c>
      <c r="AC228" t="b">
        <f t="shared" si="148"/>
        <v>0</v>
      </c>
      <c r="AD228" t="b">
        <f t="shared" si="148"/>
        <v>0</v>
      </c>
    </row>
    <row r="229" spans="11:30" x14ac:dyDescent="0.25">
      <c r="K229">
        <v>113</v>
      </c>
      <c r="L229" t="b">
        <f t="shared" si="94"/>
        <v>1</v>
      </c>
      <c r="M229" t="b">
        <f t="shared" si="95"/>
        <v>0</v>
      </c>
      <c r="N229" s="6" t="b">
        <f t="shared" si="96"/>
        <v>0</v>
      </c>
      <c r="O229" t="b">
        <f t="shared" si="97"/>
        <v>1</v>
      </c>
      <c r="P229" t="b">
        <f t="shared" si="98"/>
        <v>0</v>
      </c>
      <c r="Q229" t="b">
        <f t="shared" si="99"/>
        <v>1</v>
      </c>
      <c r="R229" t="b">
        <f t="shared" si="100"/>
        <v>0</v>
      </c>
      <c r="S229" s="5" t="str">
        <f t="shared" si="101"/>
        <v>Женский3</v>
      </c>
      <c r="T229" s="8"/>
      <c r="Y229">
        <v>113</v>
      </c>
      <c r="Z229" t="b">
        <f t="shared" ref="Z229:AD229" si="149">AND(ISNUMBER(SEARCH(Z$116,$Q114)),ISNUMBER(SEARCH("Мужской",$H114)))</f>
        <v>0</v>
      </c>
      <c r="AA229" t="b">
        <f t="shared" si="149"/>
        <v>0</v>
      </c>
      <c r="AB229" t="b">
        <f t="shared" si="149"/>
        <v>0</v>
      </c>
      <c r="AC229" t="b">
        <f t="shared" si="149"/>
        <v>0</v>
      </c>
      <c r="AD229" t="b">
        <f t="shared" si="149"/>
        <v>0</v>
      </c>
    </row>
    <row r="230" spans="11:30" x14ac:dyDescent="0.25">
      <c r="L230">
        <f>COUNTIF(L117:L229,"ИСТИНА")</f>
        <v>79</v>
      </c>
      <c r="M230">
        <f>COUNTIF(M117:M229,"ИСТИНА")</f>
        <v>62</v>
      </c>
      <c r="N230" s="4">
        <f t="shared" ref="N230:R230" si="150">COUNTIF(N117:N229,"ИСТИНА")</f>
        <v>67</v>
      </c>
      <c r="O230">
        <f t="shared" si="150"/>
        <v>63</v>
      </c>
      <c r="P230">
        <f t="shared" si="150"/>
        <v>53</v>
      </c>
      <c r="Q230">
        <f t="shared" si="150"/>
        <v>71</v>
      </c>
      <c r="R230">
        <f t="shared" si="150"/>
        <v>84</v>
      </c>
      <c r="S230" s="5"/>
      <c r="Y230" t="s">
        <v>166</v>
      </c>
      <c r="Z230">
        <f>COUNTIF(Z117:Z229,"ИСТИНА")</f>
        <v>40</v>
      </c>
      <c r="AA230">
        <f t="shared" ref="AA230:AD230" si="151">COUNTIF(AA117:AA229,"ИСТИНА")</f>
        <v>36</v>
      </c>
      <c r="AB230">
        <f t="shared" si="151"/>
        <v>22</v>
      </c>
      <c r="AC230">
        <f t="shared" si="151"/>
        <v>23</v>
      </c>
      <c r="AD230">
        <f t="shared" si="151"/>
        <v>16</v>
      </c>
    </row>
    <row r="231" spans="11:30" x14ac:dyDescent="0.25">
      <c r="L231" t="s">
        <v>154</v>
      </c>
      <c r="M231" t="s">
        <v>155</v>
      </c>
      <c r="N231" s="6" t="s">
        <v>156</v>
      </c>
      <c r="O231" t="s">
        <v>157</v>
      </c>
      <c r="P231" t="s">
        <v>158</v>
      </c>
      <c r="Q231" t="s">
        <v>159</v>
      </c>
      <c r="R231" t="s">
        <v>160</v>
      </c>
      <c r="S231" s="5"/>
      <c r="Z231">
        <f>SUM(Z230,Z232)</f>
        <v>86</v>
      </c>
      <c r="AA231">
        <f t="shared" ref="AA231:AD231" si="152">SUM(AA230,AA232)</f>
        <v>74</v>
      </c>
      <c r="AB231">
        <f t="shared" si="152"/>
        <v>53</v>
      </c>
      <c r="AC231">
        <f t="shared" si="152"/>
        <v>50</v>
      </c>
      <c r="AD231">
        <f t="shared" si="152"/>
        <v>34</v>
      </c>
    </row>
    <row r="232" spans="11:30" x14ac:dyDescent="0.25">
      <c r="K232">
        <v>1</v>
      </c>
      <c r="L232" t="b">
        <f>AND(ISNUMBER((SEARCH(L$231,$K2))),ISNUMBER((SEARCH("Мужской",$H2))))</f>
        <v>1</v>
      </c>
      <c r="M232" t="b">
        <f>AND(ISNUMBER((SEARCH(M$231,$K2))),ISNUMBER((SEARCH("Мужской",$H2))))</f>
        <v>0</v>
      </c>
      <c r="N232" s="6" t="b">
        <f t="shared" ref="N232:R232" si="153">AND(ISNUMBER((SEARCH(N$231,$K2))),ISNUMBER((SEARCH("Мужской",$H2))))</f>
        <v>0</v>
      </c>
      <c r="O232" t="b">
        <f t="shared" si="153"/>
        <v>0</v>
      </c>
      <c r="P232" t="b">
        <f t="shared" si="153"/>
        <v>0</v>
      </c>
      <c r="Q232" t="b">
        <f t="shared" si="153"/>
        <v>0</v>
      </c>
      <c r="R232" t="b">
        <f>AND(ISNUMBER((SEARCH(R$231,$K2))),ISNUMBER((SEARCH("Мужской",$H2))))</f>
        <v>0</v>
      </c>
      <c r="S232" s="5"/>
      <c r="Y232" t="s">
        <v>167</v>
      </c>
      <c r="Z232">
        <f>COUNTIF(Z233:Z345,"ИСТИНА")</f>
        <v>46</v>
      </c>
      <c r="AA232">
        <f t="shared" ref="AA232:AD232" si="154">COUNTIF(AA233:AA345,"ИСТИНА")</f>
        <v>38</v>
      </c>
      <c r="AB232">
        <f t="shared" si="154"/>
        <v>31</v>
      </c>
      <c r="AC232">
        <f t="shared" si="154"/>
        <v>27</v>
      </c>
      <c r="AD232">
        <f t="shared" si="154"/>
        <v>18</v>
      </c>
    </row>
    <row r="233" spans="11:30" x14ac:dyDescent="0.25">
      <c r="K233">
        <v>2</v>
      </c>
      <c r="L233" t="b">
        <f t="shared" ref="L233:R233" si="155">AND(ISNUMBER((SEARCH(L$231,$K3))),ISNUMBER((SEARCH("Мужской",$H3))))</f>
        <v>0</v>
      </c>
      <c r="M233" t="b">
        <f t="shared" si="155"/>
        <v>0</v>
      </c>
      <c r="N233" s="6" t="b">
        <f t="shared" si="155"/>
        <v>0</v>
      </c>
      <c r="O233" t="b">
        <f t="shared" si="155"/>
        <v>0</v>
      </c>
      <c r="P233" t="b">
        <f t="shared" si="155"/>
        <v>0</v>
      </c>
      <c r="Q233" t="b">
        <f t="shared" si="155"/>
        <v>0</v>
      </c>
      <c r="R233" t="b">
        <f t="shared" si="155"/>
        <v>0</v>
      </c>
      <c r="S233" s="5"/>
      <c r="Y233">
        <v>1</v>
      </c>
      <c r="Z233" t="b">
        <f>AND(ISNUMBER(SEARCH(Z$116,$Q2)),ISNUMBER(SEARCH("Женский",$H2)))</f>
        <v>0</v>
      </c>
      <c r="AA233" t="b">
        <f t="shared" ref="AA233:AD233" si="156">AND(ISNUMBER(SEARCH(AA$116,$Q2)),ISNUMBER(SEARCH("Женский",$H2)))</f>
        <v>0</v>
      </c>
      <c r="AB233" t="b">
        <f t="shared" si="156"/>
        <v>0</v>
      </c>
      <c r="AC233" t="b">
        <f t="shared" si="156"/>
        <v>0</v>
      </c>
      <c r="AD233" t="b">
        <f t="shared" si="156"/>
        <v>0</v>
      </c>
    </row>
    <row r="234" spans="11:30" x14ac:dyDescent="0.25">
      <c r="K234">
        <v>3</v>
      </c>
      <c r="L234" t="b">
        <f t="shared" ref="L234:R234" si="157">AND(ISNUMBER((SEARCH(L$231,$K4))),ISNUMBER((SEARCH("Мужской",$H4))))</f>
        <v>1</v>
      </c>
      <c r="M234" t="b">
        <f t="shared" si="157"/>
        <v>1</v>
      </c>
      <c r="N234" s="6" t="b">
        <f t="shared" si="157"/>
        <v>1</v>
      </c>
      <c r="O234" t="b">
        <f t="shared" si="157"/>
        <v>1</v>
      </c>
      <c r="P234" t="b">
        <f t="shared" si="157"/>
        <v>1</v>
      </c>
      <c r="Q234" t="b">
        <f t="shared" si="157"/>
        <v>1</v>
      </c>
      <c r="R234" t="b">
        <f t="shared" si="157"/>
        <v>1</v>
      </c>
      <c r="S234" s="5"/>
      <c r="Y234">
        <v>2</v>
      </c>
      <c r="Z234" t="b">
        <f t="shared" ref="Z234:AD234" si="158">AND(ISNUMBER(SEARCH(Z$116,$Q3)),ISNUMBER(SEARCH("Женский",$H3)))</f>
        <v>0</v>
      </c>
      <c r="AA234" t="b">
        <f t="shared" si="158"/>
        <v>1</v>
      </c>
      <c r="AB234" t="b">
        <f t="shared" si="158"/>
        <v>1</v>
      </c>
      <c r="AC234" t="b">
        <f t="shared" si="158"/>
        <v>1</v>
      </c>
      <c r="AD234" t="b">
        <f t="shared" si="158"/>
        <v>1</v>
      </c>
    </row>
    <row r="235" spans="11:30" x14ac:dyDescent="0.25">
      <c r="K235">
        <v>4</v>
      </c>
      <c r="L235" t="b">
        <f t="shared" ref="L235:R235" si="159">AND(ISNUMBER((SEARCH(L$231,$K5))),ISNUMBER((SEARCH("Мужской",$H5))))</f>
        <v>0</v>
      </c>
      <c r="M235" t="b">
        <f t="shared" si="159"/>
        <v>0</v>
      </c>
      <c r="N235" s="6" t="b">
        <f t="shared" si="159"/>
        <v>0</v>
      </c>
      <c r="O235" t="b">
        <f t="shared" si="159"/>
        <v>0</v>
      </c>
      <c r="P235" t="b">
        <f t="shared" si="159"/>
        <v>0</v>
      </c>
      <c r="Q235" t="b">
        <f t="shared" si="159"/>
        <v>0</v>
      </c>
      <c r="R235" t="b">
        <f t="shared" si="159"/>
        <v>0</v>
      </c>
      <c r="S235" s="5"/>
      <c r="Y235">
        <v>3</v>
      </c>
      <c r="Z235" t="b">
        <f t="shared" ref="Z235:AD235" si="160">AND(ISNUMBER(SEARCH(Z$116,$Q4)),ISNUMBER(SEARCH("Женский",$H4)))</f>
        <v>0</v>
      </c>
      <c r="AA235" t="b">
        <f t="shared" si="160"/>
        <v>0</v>
      </c>
      <c r="AB235" t="b">
        <f t="shared" si="160"/>
        <v>0</v>
      </c>
      <c r="AC235" t="b">
        <f t="shared" si="160"/>
        <v>0</v>
      </c>
      <c r="AD235" t="b">
        <f t="shared" si="160"/>
        <v>0</v>
      </c>
    </row>
    <row r="236" spans="11:30" x14ac:dyDescent="0.25">
      <c r="K236">
        <v>5</v>
      </c>
      <c r="L236" t="b">
        <f t="shared" ref="L236:R236" si="161">AND(ISNUMBER((SEARCH(L$231,$K6))),ISNUMBER((SEARCH("Мужской",$H6))))</f>
        <v>0</v>
      </c>
      <c r="M236" t="b">
        <f t="shared" si="161"/>
        <v>0</v>
      </c>
      <c r="N236" s="6" t="b">
        <f t="shared" si="161"/>
        <v>0</v>
      </c>
      <c r="O236" t="b">
        <f t="shared" si="161"/>
        <v>0</v>
      </c>
      <c r="P236" t="b">
        <f t="shared" si="161"/>
        <v>0</v>
      </c>
      <c r="Q236" t="b">
        <f t="shared" si="161"/>
        <v>0</v>
      </c>
      <c r="R236" t="b">
        <f t="shared" si="161"/>
        <v>0</v>
      </c>
      <c r="S236" s="5"/>
      <c r="Y236">
        <v>4</v>
      </c>
      <c r="Z236" t="b">
        <f t="shared" ref="Z236:AD236" si="162">AND(ISNUMBER(SEARCH(Z$116,$Q5)),ISNUMBER(SEARCH("Женский",$H5)))</f>
        <v>1</v>
      </c>
      <c r="AA236" t="b">
        <f t="shared" si="162"/>
        <v>1</v>
      </c>
      <c r="AB236" t="b">
        <f t="shared" si="162"/>
        <v>0</v>
      </c>
      <c r="AC236" t="b">
        <f t="shared" si="162"/>
        <v>0</v>
      </c>
      <c r="AD236" t="b">
        <f t="shared" si="162"/>
        <v>0</v>
      </c>
    </row>
    <row r="237" spans="11:30" x14ac:dyDescent="0.25">
      <c r="K237">
        <v>6</v>
      </c>
      <c r="L237" t="b">
        <f t="shared" ref="L237:R237" si="163">AND(ISNUMBER((SEARCH(L$231,$K7))),ISNUMBER((SEARCH("Мужской",$H7))))</f>
        <v>0</v>
      </c>
      <c r="M237" t="b">
        <f t="shared" si="163"/>
        <v>0</v>
      </c>
      <c r="N237" s="6" t="b">
        <f t="shared" si="163"/>
        <v>0</v>
      </c>
      <c r="O237" t="b">
        <f t="shared" si="163"/>
        <v>0</v>
      </c>
      <c r="P237" t="b">
        <f t="shared" si="163"/>
        <v>0</v>
      </c>
      <c r="Q237" t="b">
        <f t="shared" si="163"/>
        <v>0</v>
      </c>
      <c r="R237" t="b">
        <f t="shared" si="163"/>
        <v>0</v>
      </c>
      <c r="S237" s="5"/>
      <c r="Y237">
        <v>5</v>
      </c>
      <c r="Z237" t="b">
        <f t="shared" ref="Z237:AD237" si="164">AND(ISNUMBER(SEARCH(Z$116,$Q6)),ISNUMBER(SEARCH("Женский",$H6)))</f>
        <v>0</v>
      </c>
      <c r="AA237" t="b">
        <f t="shared" si="164"/>
        <v>1</v>
      </c>
      <c r="AB237" t="b">
        <f t="shared" si="164"/>
        <v>0</v>
      </c>
      <c r="AC237" t="b">
        <f t="shared" si="164"/>
        <v>0</v>
      </c>
      <c r="AD237" t="b">
        <f t="shared" si="164"/>
        <v>0</v>
      </c>
    </row>
    <row r="238" spans="11:30" x14ac:dyDescent="0.25">
      <c r="K238">
        <v>7</v>
      </c>
      <c r="L238" t="b">
        <f t="shared" ref="L238:R238" si="165">AND(ISNUMBER((SEARCH(L$231,$K8))),ISNUMBER((SEARCH("Мужской",$H8))))</f>
        <v>1</v>
      </c>
      <c r="M238" t="b">
        <f t="shared" si="165"/>
        <v>0</v>
      </c>
      <c r="N238" s="6" t="b">
        <f t="shared" si="165"/>
        <v>0</v>
      </c>
      <c r="O238" t="b">
        <f t="shared" si="165"/>
        <v>0</v>
      </c>
      <c r="P238" t="b">
        <f t="shared" si="165"/>
        <v>0</v>
      </c>
      <c r="Q238" t="b">
        <f t="shared" si="165"/>
        <v>0</v>
      </c>
      <c r="R238" t="b">
        <f t="shared" si="165"/>
        <v>0</v>
      </c>
      <c r="S238" s="5"/>
      <c r="Y238">
        <v>6</v>
      </c>
      <c r="Z238" t="b">
        <f t="shared" ref="Z238:AD238" si="166">AND(ISNUMBER(SEARCH(Z$116,$Q7)),ISNUMBER(SEARCH("Женский",$H7)))</f>
        <v>1</v>
      </c>
      <c r="AA238" t="b">
        <f t="shared" si="166"/>
        <v>1</v>
      </c>
      <c r="AB238" t="b">
        <f t="shared" si="166"/>
        <v>1</v>
      </c>
      <c r="AC238" t="b">
        <f t="shared" si="166"/>
        <v>1</v>
      </c>
      <c r="AD238" t="b">
        <f t="shared" si="166"/>
        <v>0</v>
      </c>
    </row>
    <row r="239" spans="11:30" x14ac:dyDescent="0.25">
      <c r="K239">
        <v>8</v>
      </c>
      <c r="L239" t="b">
        <f t="shared" ref="L239:R239" si="167">AND(ISNUMBER((SEARCH(L$231,$K9))),ISNUMBER((SEARCH("Мужской",$H9))))</f>
        <v>0</v>
      </c>
      <c r="M239" t="b">
        <f t="shared" si="167"/>
        <v>0</v>
      </c>
      <c r="N239" s="6" t="b">
        <f t="shared" si="167"/>
        <v>0</v>
      </c>
      <c r="O239" t="b">
        <f t="shared" si="167"/>
        <v>0</v>
      </c>
      <c r="P239" t="b">
        <f t="shared" si="167"/>
        <v>0</v>
      </c>
      <c r="Q239" t="b">
        <f t="shared" si="167"/>
        <v>0</v>
      </c>
      <c r="R239" t="b">
        <f t="shared" si="167"/>
        <v>1</v>
      </c>
      <c r="S239" s="5"/>
      <c r="Y239">
        <v>7</v>
      </c>
      <c r="Z239" t="b">
        <f t="shared" ref="Z239:AD239" si="168">AND(ISNUMBER(SEARCH(Z$116,$Q8)),ISNUMBER(SEARCH("Женский",$H8)))</f>
        <v>0</v>
      </c>
      <c r="AA239" t="b">
        <f t="shared" si="168"/>
        <v>0</v>
      </c>
      <c r="AB239" t="b">
        <f t="shared" si="168"/>
        <v>0</v>
      </c>
      <c r="AC239" t="b">
        <f t="shared" si="168"/>
        <v>0</v>
      </c>
      <c r="AD239" t="b">
        <f t="shared" si="168"/>
        <v>0</v>
      </c>
    </row>
    <row r="240" spans="11:30" x14ac:dyDescent="0.25">
      <c r="K240">
        <v>9</v>
      </c>
      <c r="L240" t="b">
        <f t="shared" ref="L240:R240" si="169">AND(ISNUMBER((SEARCH(L$231,$K10))),ISNUMBER((SEARCH("Мужской",$H10))))</f>
        <v>0</v>
      </c>
      <c r="M240" t="b">
        <f t="shared" si="169"/>
        <v>0</v>
      </c>
      <c r="N240" s="6" t="b">
        <f t="shared" si="169"/>
        <v>0</v>
      </c>
      <c r="O240" t="b">
        <f t="shared" si="169"/>
        <v>0</v>
      </c>
      <c r="P240" t="b">
        <f t="shared" si="169"/>
        <v>0</v>
      </c>
      <c r="Q240" t="b">
        <f t="shared" si="169"/>
        <v>0</v>
      </c>
      <c r="R240" t="b">
        <f t="shared" si="169"/>
        <v>0</v>
      </c>
      <c r="S240" s="5"/>
      <c r="Y240">
        <v>8</v>
      </c>
      <c r="Z240" t="b">
        <f t="shared" ref="Z240:AD240" si="170">AND(ISNUMBER(SEARCH(Z$116,$Q9)),ISNUMBER(SEARCH("Женский",$H9)))</f>
        <v>0</v>
      </c>
      <c r="AA240" t="b">
        <f t="shared" si="170"/>
        <v>0</v>
      </c>
      <c r="AB240" t="b">
        <f t="shared" si="170"/>
        <v>0</v>
      </c>
      <c r="AC240" t="b">
        <f t="shared" si="170"/>
        <v>0</v>
      </c>
      <c r="AD240" t="b">
        <f t="shared" si="170"/>
        <v>0</v>
      </c>
    </row>
    <row r="241" spans="11:30" x14ac:dyDescent="0.25">
      <c r="K241">
        <v>10</v>
      </c>
      <c r="L241" t="b">
        <f t="shared" ref="L241:R241" si="171">AND(ISNUMBER((SEARCH(L$231,$K11))),ISNUMBER((SEARCH("Мужской",$H11))))</f>
        <v>0</v>
      </c>
      <c r="M241" t="b">
        <f t="shared" si="171"/>
        <v>0</v>
      </c>
      <c r="N241" s="6" t="b">
        <f t="shared" si="171"/>
        <v>0</v>
      </c>
      <c r="O241" t="b">
        <f t="shared" si="171"/>
        <v>0</v>
      </c>
      <c r="P241" t="b">
        <f t="shared" si="171"/>
        <v>0</v>
      </c>
      <c r="Q241" t="b">
        <f t="shared" si="171"/>
        <v>0</v>
      </c>
      <c r="R241" t="b">
        <f t="shared" si="171"/>
        <v>0</v>
      </c>
      <c r="S241" s="5"/>
      <c r="Y241">
        <v>9</v>
      </c>
      <c r="Z241" t="b">
        <f t="shared" ref="Z241:AD241" si="172">AND(ISNUMBER(SEARCH(Z$116,$Q10)),ISNUMBER(SEARCH("Женский",$H10)))</f>
        <v>1</v>
      </c>
      <c r="AA241" t="b">
        <f t="shared" si="172"/>
        <v>1</v>
      </c>
      <c r="AB241" t="b">
        <f t="shared" si="172"/>
        <v>0</v>
      </c>
      <c r="AC241" t="b">
        <f t="shared" si="172"/>
        <v>1</v>
      </c>
      <c r="AD241" t="b">
        <f t="shared" si="172"/>
        <v>0</v>
      </c>
    </row>
    <row r="242" spans="11:30" x14ac:dyDescent="0.25">
      <c r="K242">
        <v>11</v>
      </c>
      <c r="L242" t="b">
        <f t="shared" ref="L242:R242" si="173">AND(ISNUMBER((SEARCH(L$231,$K12))),ISNUMBER((SEARCH("Мужской",$H12))))</f>
        <v>0</v>
      </c>
      <c r="M242" t="b">
        <f t="shared" si="173"/>
        <v>0</v>
      </c>
      <c r="N242" s="6" t="b">
        <f t="shared" si="173"/>
        <v>0</v>
      </c>
      <c r="O242" t="b">
        <f t="shared" si="173"/>
        <v>0</v>
      </c>
      <c r="P242" t="b">
        <f t="shared" si="173"/>
        <v>0</v>
      </c>
      <c r="Q242" t="b">
        <f t="shared" si="173"/>
        <v>1</v>
      </c>
      <c r="R242" t="b">
        <f t="shared" si="173"/>
        <v>1</v>
      </c>
      <c r="S242" s="5"/>
      <c r="Y242">
        <v>10</v>
      </c>
      <c r="Z242" t="b">
        <f t="shared" ref="Z242:AD242" si="174">AND(ISNUMBER(SEARCH(Z$116,$Q11)),ISNUMBER(SEARCH("Женский",$H11)))</f>
        <v>1</v>
      </c>
      <c r="AA242" t="b">
        <f t="shared" si="174"/>
        <v>1</v>
      </c>
      <c r="AB242" t="b">
        <f t="shared" si="174"/>
        <v>1</v>
      </c>
      <c r="AC242" t="b">
        <f t="shared" si="174"/>
        <v>0</v>
      </c>
      <c r="AD242" t="b">
        <f t="shared" si="174"/>
        <v>0</v>
      </c>
    </row>
    <row r="243" spans="11:30" x14ac:dyDescent="0.25">
      <c r="K243">
        <v>12</v>
      </c>
      <c r="L243" t="b">
        <f t="shared" ref="L243:R243" si="175">AND(ISNUMBER((SEARCH(L$231,$K13))),ISNUMBER((SEARCH("Мужской",$H13))))</f>
        <v>0</v>
      </c>
      <c r="M243" t="b">
        <f t="shared" si="175"/>
        <v>0</v>
      </c>
      <c r="N243" s="6" t="b">
        <f t="shared" si="175"/>
        <v>0</v>
      </c>
      <c r="O243" t="b">
        <f t="shared" si="175"/>
        <v>0</v>
      </c>
      <c r="P243" t="b">
        <f t="shared" si="175"/>
        <v>0</v>
      </c>
      <c r="Q243" t="b">
        <f t="shared" si="175"/>
        <v>0</v>
      </c>
      <c r="R243" t="b">
        <f t="shared" si="175"/>
        <v>0</v>
      </c>
      <c r="S243" s="5"/>
      <c r="Y243">
        <v>11</v>
      </c>
      <c r="Z243" t="b">
        <f t="shared" ref="Z243:AD243" si="176">AND(ISNUMBER(SEARCH(Z$116,$Q12)),ISNUMBER(SEARCH("Женский",$H12)))</f>
        <v>0</v>
      </c>
      <c r="AA243" t="b">
        <f t="shared" si="176"/>
        <v>0</v>
      </c>
      <c r="AB243" t="b">
        <f t="shared" si="176"/>
        <v>0</v>
      </c>
      <c r="AC243" t="b">
        <f t="shared" si="176"/>
        <v>0</v>
      </c>
      <c r="AD243" t="b">
        <f t="shared" si="176"/>
        <v>0</v>
      </c>
    </row>
    <row r="244" spans="11:30" x14ac:dyDescent="0.25">
      <c r="K244">
        <v>13</v>
      </c>
      <c r="L244" t="b">
        <f t="shared" ref="L244:R244" si="177">AND(ISNUMBER((SEARCH(L$231,$K14))),ISNUMBER((SEARCH("Мужской",$H14))))</f>
        <v>0</v>
      </c>
      <c r="M244" t="b">
        <f t="shared" si="177"/>
        <v>0</v>
      </c>
      <c r="N244" s="6" t="b">
        <f t="shared" si="177"/>
        <v>0</v>
      </c>
      <c r="O244" t="b">
        <f t="shared" si="177"/>
        <v>0</v>
      </c>
      <c r="P244" t="b">
        <f t="shared" si="177"/>
        <v>0</v>
      </c>
      <c r="Q244" t="b">
        <f t="shared" si="177"/>
        <v>0</v>
      </c>
      <c r="R244" t="b">
        <f t="shared" si="177"/>
        <v>0</v>
      </c>
      <c r="S244" s="5"/>
      <c r="Y244">
        <v>12</v>
      </c>
      <c r="Z244" t="b">
        <f t="shared" ref="Z244:AD244" si="178">AND(ISNUMBER(SEARCH(Z$116,$Q13)),ISNUMBER(SEARCH("Женский",$H13)))</f>
        <v>0</v>
      </c>
      <c r="AA244" t="b">
        <f t="shared" si="178"/>
        <v>1</v>
      </c>
      <c r="AB244" t="b">
        <f t="shared" si="178"/>
        <v>1</v>
      </c>
      <c r="AC244" t="b">
        <f t="shared" si="178"/>
        <v>1</v>
      </c>
      <c r="AD244" t="b">
        <f t="shared" si="178"/>
        <v>0</v>
      </c>
    </row>
    <row r="245" spans="11:30" x14ac:dyDescent="0.25">
      <c r="K245">
        <v>14</v>
      </c>
      <c r="L245" t="b">
        <f t="shared" ref="L245:R245" si="179">AND(ISNUMBER((SEARCH(L$231,$K15))),ISNUMBER((SEARCH("Мужской",$H15))))</f>
        <v>0</v>
      </c>
      <c r="M245" t="b">
        <f t="shared" si="179"/>
        <v>0</v>
      </c>
      <c r="N245" s="6" t="b">
        <f t="shared" si="179"/>
        <v>0</v>
      </c>
      <c r="O245" t="b">
        <f t="shared" si="179"/>
        <v>0</v>
      </c>
      <c r="P245" t="b">
        <f t="shared" si="179"/>
        <v>0</v>
      </c>
      <c r="Q245" t="b">
        <f t="shared" si="179"/>
        <v>0</v>
      </c>
      <c r="R245" t="b">
        <f t="shared" si="179"/>
        <v>0</v>
      </c>
      <c r="S245" s="5"/>
      <c r="Y245">
        <v>13</v>
      </c>
      <c r="Z245" t="b">
        <f t="shared" ref="Z245:AD245" si="180">AND(ISNUMBER(SEARCH(Z$116,$Q14)),ISNUMBER(SEARCH("Женский",$H14)))</f>
        <v>1</v>
      </c>
      <c r="AA245" t="b">
        <f t="shared" si="180"/>
        <v>0</v>
      </c>
      <c r="AB245" t="b">
        <f t="shared" si="180"/>
        <v>1</v>
      </c>
      <c r="AC245" t="b">
        <f t="shared" si="180"/>
        <v>0</v>
      </c>
      <c r="AD245" t="b">
        <f t="shared" si="180"/>
        <v>0</v>
      </c>
    </row>
    <row r="246" spans="11:30" x14ac:dyDescent="0.25">
      <c r="K246">
        <v>15</v>
      </c>
      <c r="L246" t="b">
        <f t="shared" ref="L246:R246" si="181">AND(ISNUMBER((SEARCH(L$231,$K16))),ISNUMBER((SEARCH("Мужской",$H16))))</f>
        <v>0</v>
      </c>
      <c r="M246" t="b">
        <f t="shared" si="181"/>
        <v>0</v>
      </c>
      <c r="N246" s="6" t="b">
        <f t="shared" si="181"/>
        <v>0</v>
      </c>
      <c r="O246" t="b">
        <f t="shared" si="181"/>
        <v>0</v>
      </c>
      <c r="P246" t="b">
        <f t="shared" si="181"/>
        <v>0</v>
      </c>
      <c r="Q246" t="b">
        <f t="shared" si="181"/>
        <v>0</v>
      </c>
      <c r="R246" t="b">
        <f t="shared" si="181"/>
        <v>0</v>
      </c>
      <c r="S246" s="5"/>
      <c r="Y246">
        <v>14</v>
      </c>
      <c r="Z246" t="b">
        <f t="shared" ref="Z246:AD246" si="182">AND(ISNUMBER(SEARCH(Z$116,$Q15)),ISNUMBER(SEARCH("Женский",$H15)))</f>
        <v>1</v>
      </c>
      <c r="AA246" t="b">
        <f t="shared" si="182"/>
        <v>1</v>
      </c>
      <c r="AB246" t="b">
        <f t="shared" si="182"/>
        <v>1</v>
      </c>
      <c r="AC246" t="b">
        <f t="shared" si="182"/>
        <v>1</v>
      </c>
      <c r="AD246" t="b">
        <f t="shared" si="182"/>
        <v>1</v>
      </c>
    </row>
    <row r="247" spans="11:30" x14ac:dyDescent="0.25">
      <c r="K247">
        <v>16</v>
      </c>
      <c r="L247" t="b">
        <f t="shared" ref="L247:R247" si="183">AND(ISNUMBER((SEARCH(L$231,$K17))),ISNUMBER((SEARCH("Мужской",$H17))))</f>
        <v>1</v>
      </c>
      <c r="M247" t="b">
        <f t="shared" si="183"/>
        <v>1</v>
      </c>
      <c r="N247" s="6" t="b">
        <f t="shared" si="183"/>
        <v>1</v>
      </c>
      <c r="O247" t="b">
        <f t="shared" si="183"/>
        <v>1</v>
      </c>
      <c r="P247" t="b">
        <f t="shared" si="183"/>
        <v>1</v>
      </c>
      <c r="Q247" t="b">
        <f t="shared" si="183"/>
        <v>1</v>
      </c>
      <c r="R247" t="b">
        <f t="shared" si="183"/>
        <v>1</v>
      </c>
      <c r="S247" s="5"/>
      <c r="Y247">
        <v>15</v>
      </c>
      <c r="Z247" t="b">
        <f t="shared" ref="Z247:AD247" si="184">AND(ISNUMBER(SEARCH(Z$116,$Q16)),ISNUMBER(SEARCH("Женский",$H16)))</f>
        <v>1</v>
      </c>
      <c r="AA247" t="b">
        <f t="shared" si="184"/>
        <v>1</v>
      </c>
      <c r="AB247" t="b">
        <f t="shared" si="184"/>
        <v>0</v>
      </c>
      <c r="AC247" t="b">
        <f t="shared" si="184"/>
        <v>0</v>
      </c>
      <c r="AD247" t="b">
        <f t="shared" si="184"/>
        <v>0</v>
      </c>
    </row>
    <row r="248" spans="11:30" x14ac:dyDescent="0.25">
      <c r="K248">
        <v>17</v>
      </c>
      <c r="L248" t="b">
        <f t="shared" ref="L248:R248" si="185">AND(ISNUMBER((SEARCH(L$231,$K18))),ISNUMBER((SEARCH("Мужской",$H18))))</f>
        <v>1</v>
      </c>
      <c r="M248" t="b">
        <f t="shared" si="185"/>
        <v>1</v>
      </c>
      <c r="N248" s="6" t="b">
        <f t="shared" si="185"/>
        <v>1</v>
      </c>
      <c r="O248" t="b">
        <f t="shared" si="185"/>
        <v>1</v>
      </c>
      <c r="P248" t="b">
        <f t="shared" si="185"/>
        <v>1</v>
      </c>
      <c r="Q248" t="b">
        <f t="shared" si="185"/>
        <v>1</v>
      </c>
      <c r="R248" t="b">
        <f t="shared" si="185"/>
        <v>1</v>
      </c>
      <c r="S248" s="5"/>
      <c r="Y248">
        <v>16</v>
      </c>
      <c r="Z248" t="b">
        <f t="shared" ref="Z248:AD248" si="186">AND(ISNUMBER(SEARCH(Z$116,$Q17)),ISNUMBER(SEARCH("Женский",$H17)))</f>
        <v>0</v>
      </c>
      <c r="AA248" t="b">
        <f t="shared" si="186"/>
        <v>0</v>
      </c>
      <c r="AB248" t="b">
        <f t="shared" si="186"/>
        <v>0</v>
      </c>
      <c r="AC248" t="b">
        <f t="shared" si="186"/>
        <v>0</v>
      </c>
      <c r="AD248" t="b">
        <f t="shared" si="186"/>
        <v>0</v>
      </c>
    </row>
    <row r="249" spans="11:30" x14ac:dyDescent="0.25">
      <c r="K249">
        <v>18</v>
      </c>
      <c r="L249" t="b">
        <f t="shared" ref="L249:R249" si="187">AND(ISNUMBER((SEARCH(L$231,$K19))),ISNUMBER((SEARCH("Мужской",$H19))))</f>
        <v>0</v>
      </c>
      <c r="M249" t="b">
        <f t="shared" si="187"/>
        <v>0</v>
      </c>
      <c r="N249" s="6" t="b">
        <f t="shared" si="187"/>
        <v>0</v>
      </c>
      <c r="O249" t="b">
        <f t="shared" si="187"/>
        <v>0</v>
      </c>
      <c r="P249" t="b">
        <f t="shared" si="187"/>
        <v>0</v>
      </c>
      <c r="Q249" t="b">
        <f t="shared" si="187"/>
        <v>0</v>
      </c>
      <c r="R249" t="b">
        <f t="shared" si="187"/>
        <v>0</v>
      </c>
      <c r="S249" s="5"/>
      <c r="Y249">
        <v>17</v>
      </c>
      <c r="Z249" t="b">
        <f t="shared" ref="Z249:AD249" si="188">AND(ISNUMBER(SEARCH(Z$116,$Q18)),ISNUMBER(SEARCH("Женский",$H18)))</f>
        <v>0</v>
      </c>
      <c r="AA249" t="b">
        <f t="shared" si="188"/>
        <v>0</v>
      </c>
      <c r="AB249" t="b">
        <f t="shared" si="188"/>
        <v>0</v>
      </c>
      <c r="AC249" t="b">
        <f t="shared" si="188"/>
        <v>0</v>
      </c>
      <c r="AD249" t="b">
        <f t="shared" si="188"/>
        <v>0</v>
      </c>
    </row>
    <row r="250" spans="11:30" x14ac:dyDescent="0.25">
      <c r="K250">
        <v>19</v>
      </c>
      <c r="L250" t="b">
        <f t="shared" ref="L250:R250" si="189">AND(ISNUMBER((SEARCH(L$231,$K20))),ISNUMBER((SEARCH("Мужской",$H20))))</f>
        <v>0</v>
      </c>
      <c r="M250" t="b">
        <f t="shared" si="189"/>
        <v>0</v>
      </c>
      <c r="N250" s="6" t="b">
        <f t="shared" si="189"/>
        <v>0</v>
      </c>
      <c r="O250" t="b">
        <f t="shared" si="189"/>
        <v>0</v>
      </c>
      <c r="P250" t="b">
        <f t="shared" si="189"/>
        <v>0</v>
      </c>
      <c r="Q250" t="b">
        <f t="shared" si="189"/>
        <v>0</v>
      </c>
      <c r="R250" t="b">
        <f t="shared" si="189"/>
        <v>0</v>
      </c>
      <c r="S250" s="5"/>
      <c r="Y250">
        <v>18</v>
      </c>
      <c r="Z250" t="b">
        <f t="shared" ref="Z250:AD250" si="190">AND(ISNUMBER(SEARCH(Z$116,$Q19)),ISNUMBER(SEARCH("Женский",$H19)))</f>
        <v>0</v>
      </c>
      <c r="AA250" t="b">
        <f t="shared" si="190"/>
        <v>1</v>
      </c>
      <c r="AB250" t="b">
        <f t="shared" si="190"/>
        <v>0</v>
      </c>
      <c r="AC250" t="b">
        <f t="shared" si="190"/>
        <v>0</v>
      </c>
      <c r="AD250" t="b">
        <f t="shared" si="190"/>
        <v>1</v>
      </c>
    </row>
    <row r="251" spans="11:30" x14ac:dyDescent="0.25">
      <c r="K251">
        <v>20</v>
      </c>
      <c r="L251" t="b">
        <f t="shared" ref="L251:R251" si="191">AND(ISNUMBER((SEARCH(L$231,$K21))),ISNUMBER((SEARCH("Мужской",$H21))))</f>
        <v>1</v>
      </c>
      <c r="M251" t="b">
        <f t="shared" si="191"/>
        <v>0</v>
      </c>
      <c r="N251" s="6" t="b">
        <f t="shared" si="191"/>
        <v>1</v>
      </c>
      <c r="O251" t="b">
        <f t="shared" si="191"/>
        <v>0</v>
      </c>
      <c r="P251" t="b">
        <f t="shared" si="191"/>
        <v>1</v>
      </c>
      <c r="Q251" t="b">
        <f t="shared" si="191"/>
        <v>1</v>
      </c>
      <c r="R251" t="b">
        <f t="shared" si="191"/>
        <v>1</v>
      </c>
      <c r="S251" s="5"/>
      <c r="Y251">
        <v>19</v>
      </c>
      <c r="Z251" t="b">
        <f t="shared" ref="Z251:AD251" si="192">AND(ISNUMBER(SEARCH(Z$116,$Q20)),ISNUMBER(SEARCH("Женский",$H20)))</f>
        <v>1</v>
      </c>
      <c r="AA251" t="b">
        <f t="shared" si="192"/>
        <v>1</v>
      </c>
      <c r="AB251" t="b">
        <f t="shared" si="192"/>
        <v>0</v>
      </c>
      <c r="AC251" t="b">
        <f t="shared" si="192"/>
        <v>0</v>
      </c>
      <c r="AD251" t="b">
        <f t="shared" si="192"/>
        <v>1</v>
      </c>
    </row>
    <row r="252" spans="11:30" x14ac:dyDescent="0.25">
      <c r="K252">
        <v>21</v>
      </c>
      <c r="L252" t="b">
        <f t="shared" ref="L252:R252" si="193">AND(ISNUMBER((SEARCH(L$231,$K22))),ISNUMBER((SEARCH("Мужской",$H22))))</f>
        <v>0</v>
      </c>
      <c r="M252" t="b">
        <f t="shared" si="193"/>
        <v>0</v>
      </c>
      <c r="N252" s="6" t="b">
        <f t="shared" si="193"/>
        <v>0</v>
      </c>
      <c r="O252" t="b">
        <f t="shared" si="193"/>
        <v>0</v>
      </c>
      <c r="P252" t="b">
        <f t="shared" si="193"/>
        <v>0</v>
      </c>
      <c r="Q252" t="b">
        <f t="shared" si="193"/>
        <v>0</v>
      </c>
      <c r="R252" t="b">
        <f t="shared" si="193"/>
        <v>0</v>
      </c>
      <c r="S252" s="5"/>
      <c r="Y252">
        <v>20</v>
      </c>
      <c r="Z252" t="b">
        <f t="shared" ref="Z252:AD252" si="194">AND(ISNUMBER(SEARCH(Z$116,$Q21)),ISNUMBER(SEARCH("Женский",$H21)))</f>
        <v>0</v>
      </c>
      <c r="AA252" t="b">
        <f t="shared" si="194"/>
        <v>0</v>
      </c>
      <c r="AB252" t="b">
        <f t="shared" si="194"/>
        <v>0</v>
      </c>
      <c r="AC252" t="b">
        <f t="shared" si="194"/>
        <v>0</v>
      </c>
      <c r="AD252" t="b">
        <f t="shared" si="194"/>
        <v>0</v>
      </c>
    </row>
    <row r="253" spans="11:30" x14ac:dyDescent="0.25">
      <c r="K253">
        <v>22</v>
      </c>
      <c r="L253" t="b">
        <f t="shared" ref="L253:R253" si="195">AND(ISNUMBER((SEARCH(L$231,$K23))),ISNUMBER((SEARCH("Мужской",$H23))))</f>
        <v>0</v>
      </c>
      <c r="M253" t="b">
        <f t="shared" si="195"/>
        <v>1</v>
      </c>
      <c r="N253" s="6" t="b">
        <f t="shared" si="195"/>
        <v>0</v>
      </c>
      <c r="O253" t="b">
        <f t="shared" si="195"/>
        <v>0</v>
      </c>
      <c r="P253" t="b">
        <f t="shared" si="195"/>
        <v>1</v>
      </c>
      <c r="Q253" t="b">
        <f t="shared" si="195"/>
        <v>0</v>
      </c>
      <c r="R253" t="b">
        <f t="shared" si="195"/>
        <v>1</v>
      </c>
      <c r="S253" s="5"/>
      <c r="Y253">
        <v>21</v>
      </c>
      <c r="Z253" t="b">
        <f t="shared" ref="Z253:AD253" si="196">AND(ISNUMBER(SEARCH(Z$116,$Q22)),ISNUMBER(SEARCH("Женский",$H22)))</f>
        <v>1</v>
      </c>
      <c r="AA253" t="b">
        <f t="shared" si="196"/>
        <v>0</v>
      </c>
      <c r="AB253" t="b">
        <f t="shared" si="196"/>
        <v>1</v>
      </c>
      <c r="AC253" t="b">
        <f t="shared" si="196"/>
        <v>1</v>
      </c>
      <c r="AD253" t="b">
        <f t="shared" si="196"/>
        <v>0</v>
      </c>
    </row>
    <row r="254" spans="11:30" x14ac:dyDescent="0.25">
      <c r="K254">
        <v>23</v>
      </c>
      <c r="L254" t="b">
        <f t="shared" ref="L254:R254" si="197">AND(ISNUMBER((SEARCH(L$231,$K24))),ISNUMBER((SEARCH("Мужской",$H24))))</f>
        <v>0</v>
      </c>
      <c r="M254" t="b">
        <f t="shared" si="197"/>
        <v>0</v>
      </c>
      <c r="N254" s="6" t="b">
        <f t="shared" si="197"/>
        <v>0</v>
      </c>
      <c r="O254" t="b">
        <f t="shared" si="197"/>
        <v>0</v>
      </c>
      <c r="P254" t="b">
        <f t="shared" si="197"/>
        <v>0</v>
      </c>
      <c r="Q254" t="b">
        <f t="shared" si="197"/>
        <v>0</v>
      </c>
      <c r="R254" t="b">
        <f t="shared" si="197"/>
        <v>0</v>
      </c>
      <c r="S254" s="5"/>
      <c r="Y254">
        <v>22</v>
      </c>
      <c r="Z254" t="b">
        <f t="shared" ref="Z254:AD254" si="198">AND(ISNUMBER(SEARCH(Z$116,$Q23)),ISNUMBER(SEARCH("Женский",$H23)))</f>
        <v>0</v>
      </c>
      <c r="AA254" t="b">
        <f t="shared" si="198"/>
        <v>0</v>
      </c>
      <c r="AB254" t="b">
        <f t="shared" si="198"/>
        <v>0</v>
      </c>
      <c r="AC254" t="b">
        <f t="shared" si="198"/>
        <v>0</v>
      </c>
      <c r="AD254" t="b">
        <f t="shared" si="198"/>
        <v>0</v>
      </c>
    </row>
    <row r="255" spans="11:30" x14ac:dyDescent="0.25">
      <c r="K255">
        <v>24</v>
      </c>
      <c r="L255" t="b">
        <f t="shared" ref="L255:R255" si="199">AND(ISNUMBER((SEARCH(L$231,$K25))),ISNUMBER((SEARCH("Мужской",$H25))))</f>
        <v>0</v>
      </c>
      <c r="M255" t="b">
        <f t="shared" si="199"/>
        <v>1</v>
      </c>
      <c r="N255" s="6" t="b">
        <f t="shared" si="199"/>
        <v>1</v>
      </c>
      <c r="O255" t="b">
        <f t="shared" si="199"/>
        <v>0</v>
      </c>
      <c r="P255" t="b">
        <f t="shared" si="199"/>
        <v>1</v>
      </c>
      <c r="Q255" t="b">
        <f t="shared" si="199"/>
        <v>0</v>
      </c>
      <c r="R255" t="b">
        <f t="shared" si="199"/>
        <v>0</v>
      </c>
      <c r="S255" s="5"/>
      <c r="Y255">
        <v>23</v>
      </c>
      <c r="Z255" t="b">
        <f t="shared" ref="Z255:AD255" si="200">AND(ISNUMBER(SEARCH(Z$116,$Q24)),ISNUMBER(SEARCH("Женский",$H24)))</f>
        <v>1</v>
      </c>
      <c r="AA255" t="b">
        <f t="shared" si="200"/>
        <v>1</v>
      </c>
      <c r="AB255" t="b">
        <f t="shared" si="200"/>
        <v>0</v>
      </c>
      <c r="AC255" t="b">
        <f t="shared" si="200"/>
        <v>1</v>
      </c>
      <c r="AD255" t="b">
        <f t="shared" si="200"/>
        <v>0</v>
      </c>
    </row>
    <row r="256" spans="11:30" x14ac:dyDescent="0.25">
      <c r="K256">
        <v>25</v>
      </c>
      <c r="L256" t="b">
        <f t="shared" ref="L256:R256" si="201">AND(ISNUMBER((SEARCH(L$231,$K26))),ISNUMBER((SEARCH("Мужской",$H26))))</f>
        <v>1</v>
      </c>
      <c r="M256" t="b">
        <f t="shared" si="201"/>
        <v>0</v>
      </c>
      <c r="N256" s="6" t="b">
        <f t="shared" si="201"/>
        <v>0</v>
      </c>
      <c r="O256" t="b">
        <f t="shared" si="201"/>
        <v>1</v>
      </c>
      <c r="P256" t="b">
        <f t="shared" si="201"/>
        <v>0</v>
      </c>
      <c r="Q256" t="b">
        <f t="shared" si="201"/>
        <v>1</v>
      </c>
      <c r="R256" t="b">
        <f t="shared" si="201"/>
        <v>0</v>
      </c>
      <c r="S256" s="5"/>
      <c r="Y256">
        <v>24</v>
      </c>
      <c r="Z256" t="b">
        <f t="shared" ref="Z256:AD256" si="202">AND(ISNUMBER(SEARCH(Z$116,$Q25)),ISNUMBER(SEARCH("Женский",$H25)))</f>
        <v>0</v>
      </c>
      <c r="AA256" t="b">
        <f t="shared" si="202"/>
        <v>0</v>
      </c>
      <c r="AB256" t="b">
        <f t="shared" si="202"/>
        <v>0</v>
      </c>
      <c r="AC256" t="b">
        <f t="shared" si="202"/>
        <v>0</v>
      </c>
      <c r="AD256" t="b">
        <f t="shared" si="202"/>
        <v>0</v>
      </c>
    </row>
    <row r="257" spans="11:30" x14ac:dyDescent="0.25">
      <c r="K257">
        <v>26</v>
      </c>
      <c r="L257" t="b">
        <f t="shared" ref="L257:R257" si="203">AND(ISNUMBER((SEARCH(L$231,$K27))),ISNUMBER((SEARCH("Мужской",$H27))))</f>
        <v>0</v>
      </c>
      <c r="M257" t="b">
        <f t="shared" si="203"/>
        <v>0</v>
      </c>
      <c r="N257" s="6" t="b">
        <f t="shared" si="203"/>
        <v>0</v>
      </c>
      <c r="O257" t="b">
        <f t="shared" si="203"/>
        <v>0</v>
      </c>
      <c r="P257" t="b">
        <f t="shared" si="203"/>
        <v>0</v>
      </c>
      <c r="Q257" t="b">
        <f t="shared" si="203"/>
        <v>0</v>
      </c>
      <c r="R257" t="b">
        <f t="shared" si="203"/>
        <v>0</v>
      </c>
      <c r="S257" s="5"/>
      <c r="Y257">
        <v>25</v>
      </c>
      <c r="Z257" t="b">
        <f t="shared" ref="Z257:AD257" si="204">AND(ISNUMBER(SEARCH(Z$116,$Q26)),ISNUMBER(SEARCH("Женский",$H26)))</f>
        <v>0</v>
      </c>
      <c r="AA257" t="b">
        <f t="shared" si="204"/>
        <v>0</v>
      </c>
      <c r="AB257" t="b">
        <f t="shared" si="204"/>
        <v>0</v>
      </c>
      <c r="AC257" t="b">
        <f t="shared" si="204"/>
        <v>0</v>
      </c>
      <c r="AD257" t="b">
        <f t="shared" si="204"/>
        <v>0</v>
      </c>
    </row>
    <row r="258" spans="11:30" x14ac:dyDescent="0.25">
      <c r="K258">
        <v>27</v>
      </c>
      <c r="L258" t="b">
        <f t="shared" ref="L258:R258" si="205">AND(ISNUMBER((SEARCH(L$231,$K28))),ISNUMBER((SEARCH("Мужской",$H28))))</f>
        <v>0</v>
      </c>
      <c r="M258" t="b">
        <f t="shared" si="205"/>
        <v>0</v>
      </c>
      <c r="N258" s="6" t="b">
        <f t="shared" si="205"/>
        <v>0</v>
      </c>
      <c r="O258" t="b">
        <f t="shared" si="205"/>
        <v>0</v>
      </c>
      <c r="P258" t="b">
        <f t="shared" si="205"/>
        <v>0</v>
      </c>
      <c r="Q258" t="b">
        <f t="shared" si="205"/>
        <v>0</v>
      </c>
      <c r="R258" t="b">
        <f t="shared" si="205"/>
        <v>0</v>
      </c>
      <c r="S258" s="5"/>
      <c r="Y258">
        <v>26</v>
      </c>
      <c r="Z258" t="b">
        <f t="shared" ref="Z258:AD258" si="206">AND(ISNUMBER(SEARCH(Z$116,$Q27)),ISNUMBER(SEARCH("Женский",$H27)))</f>
        <v>0</v>
      </c>
      <c r="AA258" t="b">
        <f t="shared" si="206"/>
        <v>1</v>
      </c>
      <c r="AB258" t="b">
        <f t="shared" si="206"/>
        <v>0</v>
      </c>
      <c r="AC258" t="b">
        <f t="shared" si="206"/>
        <v>0</v>
      </c>
      <c r="AD258" t="b">
        <f t="shared" si="206"/>
        <v>1</v>
      </c>
    </row>
    <row r="259" spans="11:30" x14ac:dyDescent="0.25">
      <c r="K259">
        <v>28</v>
      </c>
      <c r="L259" t="b">
        <f t="shared" ref="L259:R259" si="207">AND(ISNUMBER((SEARCH(L$231,$K29))),ISNUMBER((SEARCH("Мужской",$H29))))</f>
        <v>0</v>
      </c>
      <c r="M259" t="b">
        <f t="shared" si="207"/>
        <v>0</v>
      </c>
      <c r="N259" s="6" t="b">
        <f t="shared" si="207"/>
        <v>0</v>
      </c>
      <c r="O259" t="b">
        <f t="shared" si="207"/>
        <v>0</v>
      </c>
      <c r="P259" t="b">
        <f t="shared" si="207"/>
        <v>0</v>
      </c>
      <c r="Q259" t="b">
        <f t="shared" si="207"/>
        <v>0</v>
      </c>
      <c r="R259" t="b">
        <f t="shared" si="207"/>
        <v>0</v>
      </c>
      <c r="S259" s="5"/>
      <c r="Y259">
        <v>27</v>
      </c>
      <c r="Z259" t="b">
        <f t="shared" ref="Z259:AD259" si="208">AND(ISNUMBER(SEARCH(Z$116,$Q28)),ISNUMBER(SEARCH("Женский",$H28)))</f>
        <v>1</v>
      </c>
      <c r="AA259" t="b">
        <f t="shared" si="208"/>
        <v>1</v>
      </c>
      <c r="AB259" t="b">
        <f t="shared" si="208"/>
        <v>0</v>
      </c>
      <c r="AC259" t="b">
        <f t="shared" si="208"/>
        <v>0</v>
      </c>
      <c r="AD259" t="b">
        <f t="shared" si="208"/>
        <v>1</v>
      </c>
    </row>
    <row r="260" spans="11:30" x14ac:dyDescent="0.25">
      <c r="K260">
        <v>29</v>
      </c>
      <c r="L260" t="b">
        <f t="shared" ref="L260:R260" si="209">AND(ISNUMBER((SEARCH(L$231,$K30))),ISNUMBER((SEARCH("Мужской",$H30))))</f>
        <v>0</v>
      </c>
      <c r="M260" t="b">
        <f t="shared" si="209"/>
        <v>1</v>
      </c>
      <c r="N260" s="6" t="b">
        <f t="shared" si="209"/>
        <v>0</v>
      </c>
      <c r="O260" t="b">
        <f t="shared" si="209"/>
        <v>1</v>
      </c>
      <c r="P260" t="b">
        <f t="shared" si="209"/>
        <v>0</v>
      </c>
      <c r="Q260" t="b">
        <f t="shared" si="209"/>
        <v>1</v>
      </c>
      <c r="R260" t="b">
        <f t="shared" si="209"/>
        <v>0</v>
      </c>
      <c r="S260" s="5"/>
      <c r="Y260">
        <v>28</v>
      </c>
      <c r="Z260" t="b">
        <f t="shared" ref="Z260:AD260" si="210">AND(ISNUMBER(SEARCH(Z$116,$Q29)),ISNUMBER(SEARCH("Женский",$H29)))</f>
        <v>1</v>
      </c>
      <c r="AA260" t="b">
        <f t="shared" si="210"/>
        <v>1</v>
      </c>
      <c r="AB260" t="b">
        <f t="shared" si="210"/>
        <v>0</v>
      </c>
      <c r="AC260" t="b">
        <f t="shared" si="210"/>
        <v>1</v>
      </c>
      <c r="AD260" t="b">
        <f t="shared" si="210"/>
        <v>0</v>
      </c>
    </row>
    <row r="261" spans="11:30" x14ac:dyDescent="0.25">
      <c r="K261">
        <v>30</v>
      </c>
      <c r="L261" t="b">
        <f t="shared" ref="L261:R261" si="211">AND(ISNUMBER((SEARCH(L$231,$K31))),ISNUMBER((SEARCH("Мужской",$H31))))</f>
        <v>0</v>
      </c>
      <c r="M261" t="b">
        <f t="shared" si="211"/>
        <v>0</v>
      </c>
      <c r="N261" s="6" t="b">
        <f t="shared" si="211"/>
        <v>0</v>
      </c>
      <c r="O261" t="b">
        <f t="shared" si="211"/>
        <v>0</v>
      </c>
      <c r="P261" t="b">
        <f t="shared" si="211"/>
        <v>0</v>
      </c>
      <c r="Q261" t="b">
        <f t="shared" si="211"/>
        <v>0</v>
      </c>
      <c r="R261" t="b">
        <f t="shared" si="211"/>
        <v>0</v>
      </c>
      <c r="S261" s="5"/>
      <c r="Y261">
        <v>29</v>
      </c>
      <c r="Z261" t="b">
        <f t="shared" ref="Z261:AD261" si="212">AND(ISNUMBER(SEARCH(Z$116,$Q30)),ISNUMBER(SEARCH("Женский",$H30)))</f>
        <v>0</v>
      </c>
      <c r="AA261" t="b">
        <f t="shared" si="212"/>
        <v>0</v>
      </c>
      <c r="AB261" t="b">
        <f t="shared" si="212"/>
        <v>0</v>
      </c>
      <c r="AC261" t="b">
        <f t="shared" si="212"/>
        <v>0</v>
      </c>
      <c r="AD261" t="b">
        <f t="shared" si="212"/>
        <v>0</v>
      </c>
    </row>
    <row r="262" spans="11:30" x14ac:dyDescent="0.25">
      <c r="K262">
        <v>31</v>
      </c>
      <c r="L262" t="b">
        <f t="shared" ref="L262:R262" si="213">AND(ISNUMBER((SEARCH(L$231,$K32))),ISNUMBER((SEARCH("Мужской",$H32))))</f>
        <v>1</v>
      </c>
      <c r="M262" t="b">
        <f t="shared" si="213"/>
        <v>0</v>
      </c>
      <c r="N262" s="6" t="b">
        <f t="shared" si="213"/>
        <v>0</v>
      </c>
      <c r="O262" t="b">
        <f t="shared" si="213"/>
        <v>1</v>
      </c>
      <c r="P262" t="b">
        <f t="shared" si="213"/>
        <v>0</v>
      </c>
      <c r="Q262" t="b">
        <f t="shared" si="213"/>
        <v>0</v>
      </c>
      <c r="R262" t="b">
        <f t="shared" si="213"/>
        <v>1</v>
      </c>
      <c r="S262" s="5"/>
      <c r="Y262">
        <v>30</v>
      </c>
      <c r="Z262" t="b">
        <f t="shared" ref="Z262:AD262" si="214">AND(ISNUMBER(SEARCH(Z$116,$Q31)),ISNUMBER(SEARCH("Женский",$H31)))</f>
        <v>1</v>
      </c>
      <c r="AA262" t="b">
        <f t="shared" si="214"/>
        <v>0</v>
      </c>
      <c r="AB262" t="b">
        <f t="shared" si="214"/>
        <v>1</v>
      </c>
      <c r="AC262" t="b">
        <f t="shared" si="214"/>
        <v>0</v>
      </c>
      <c r="AD262" t="b">
        <f t="shared" si="214"/>
        <v>0</v>
      </c>
    </row>
    <row r="263" spans="11:30" x14ac:dyDescent="0.25">
      <c r="K263">
        <v>32</v>
      </c>
      <c r="L263" t="b">
        <f t="shared" ref="L263:R263" si="215">AND(ISNUMBER((SEARCH(L$231,$K33))),ISNUMBER((SEARCH("Мужской",$H33))))</f>
        <v>0</v>
      </c>
      <c r="M263" t="b">
        <f t="shared" si="215"/>
        <v>0</v>
      </c>
      <c r="N263" s="6" t="b">
        <f t="shared" si="215"/>
        <v>0</v>
      </c>
      <c r="O263" t="b">
        <f t="shared" si="215"/>
        <v>0</v>
      </c>
      <c r="P263" t="b">
        <f t="shared" si="215"/>
        <v>0</v>
      </c>
      <c r="Q263" t="b">
        <f t="shared" si="215"/>
        <v>0</v>
      </c>
      <c r="R263" t="b">
        <f t="shared" si="215"/>
        <v>0</v>
      </c>
      <c r="S263" s="5"/>
      <c r="Y263">
        <v>31</v>
      </c>
      <c r="Z263" t="b">
        <f t="shared" ref="Z263:AD263" si="216">AND(ISNUMBER(SEARCH(Z$116,$Q32)),ISNUMBER(SEARCH("Женский",$H32)))</f>
        <v>0</v>
      </c>
      <c r="AA263" t="b">
        <f t="shared" si="216"/>
        <v>0</v>
      </c>
      <c r="AB263" t="b">
        <f t="shared" si="216"/>
        <v>0</v>
      </c>
      <c r="AC263" t="b">
        <f t="shared" si="216"/>
        <v>0</v>
      </c>
      <c r="AD263" t="b">
        <f t="shared" si="216"/>
        <v>0</v>
      </c>
    </row>
    <row r="264" spans="11:30" x14ac:dyDescent="0.25">
      <c r="K264">
        <v>33</v>
      </c>
      <c r="L264" t="b">
        <f t="shared" ref="L264:R264" si="217">AND(ISNUMBER((SEARCH(L$231,$K34))),ISNUMBER((SEARCH("Мужской",$H34))))</f>
        <v>0</v>
      </c>
      <c r="M264" t="b">
        <f t="shared" si="217"/>
        <v>0</v>
      </c>
      <c r="N264" s="6" t="b">
        <f t="shared" si="217"/>
        <v>0</v>
      </c>
      <c r="O264" t="b">
        <f t="shared" si="217"/>
        <v>0</v>
      </c>
      <c r="P264" t="b">
        <f t="shared" si="217"/>
        <v>0</v>
      </c>
      <c r="Q264" t="b">
        <f t="shared" si="217"/>
        <v>0</v>
      </c>
      <c r="R264" t="b">
        <f t="shared" si="217"/>
        <v>0</v>
      </c>
      <c r="S264" s="5"/>
      <c r="Y264">
        <v>32</v>
      </c>
      <c r="Z264" t="b">
        <f t="shared" ref="Z264:AD264" si="218">AND(ISNUMBER(SEARCH(Z$116,$Q33)),ISNUMBER(SEARCH("Женский",$H33)))</f>
        <v>0</v>
      </c>
      <c r="AA264" t="b">
        <f t="shared" si="218"/>
        <v>1</v>
      </c>
      <c r="AB264" t="b">
        <f t="shared" si="218"/>
        <v>0</v>
      </c>
      <c r="AC264" t="b">
        <f t="shared" si="218"/>
        <v>1</v>
      </c>
      <c r="AD264" t="b">
        <f t="shared" si="218"/>
        <v>0</v>
      </c>
    </row>
    <row r="265" spans="11:30" x14ac:dyDescent="0.25">
      <c r="K265">
        <v>34</v>
      </c>
      <c r="L265" t="b">
        <f t="shared" ref="L265:R265" si="219">AND(ISNUMBER((SEARCH(L$231,$K35))),ISNUMBER((SEARCH("Мужской",$H35))))</f>
        <v>0</v>
      </c>
      <c r="M265" t="b">
        <f t="shared" si="219"/>
        <v>0</v>
      </c>
      <c r="N265" s="6" t="b">
        <f t="shared" si="219"/>
        <v>0</v>
      </c>
      <c r="O265" t="b">
        <f t="shared" si="219"/>
        <v>0</v>
      </c>
      <c r="P265" t="b">
        <f t="shared" si="219"/>
        <v>0</v>
      </c>
      <c r="Q265" t="b">
        <f t="shared" si="219"/>
        <v>0</v>
      </c>
      <c r="R265" t="b">
        <f t="shared" si="219"/>
        <v>0</v>
      </c>
      <c r="S265" s="5"/>
      <c r="Y265">
        <v>33</v>
      </c>
      <c r="Z265" t="b">
        <f t="shared" ref="Z265:AD265" si="220">AND(ISNUMBER(SEARCH(Z$116,$Q34)),ISNUMBER(SEARCH("Женский",$H34)))</f>
        <v>1</v>
      </c>
      <c r="AA265" t="b">
        <f t="shared" si="220"/>
        <v>0</v>
      </c>
      <c r="AB265" t="b">
        <f t="shared" si="220"/>
        <v>1</v>
      </c>
      <c r="AC265" t="b">
        <f t="shared" si="220"/>
        <v>0</v>
      </c>
      <c r="AD265" t="b">
        <f t="shared" si="220"/>
        <v>1</v>
      </c>
    </row>
    <row r="266" spans="11:30" x14ac:dyDescent="0.25">
      <c r="K266">
        <v>35</v>
      </c>
      <c r="L266" t="b">
        <f t="shared" ref="L266:R266" si="221">AND(ISNUMBER((SEARCH(L$231,$K36))),ISNUMBER((SEARCH("Мужской",$H36))))</f>
        <v>1</v>
      </c>
      <c r="M266" t="b">
        <f t="shared" si="221"/>
        <v>0</v>
      </c>
      <c r="N266" s="6" t="b">
        <f t="shared" si="221"/>
        <v>1</v>
      </c>
      <c r="O266" t="b">
        <f t="shared" si="221"/>
        <v>0</v>
      </c>
      <c r="P266" t="b">
        <f t="shared" si="221"/>
        <v>0</v>
      </c>
      <c r="Q266" t="b">
        <f t="shared" si="221"/>
        <v>1</v>
      </c>
      <c r="R266" t="b">
        <f t="shared" si="221"/>
        <v>0</v>
      </c>
      <c r="S266" s="5"/>
      <c r="Y266">
        <v>34</v>
      </c>
      <c r="Z266" t="b">
        <f t="shared" ref="Z266:AD266" si="222">AND(ISNUMBER(SEARCH(Z$116,$Q35)),ISNUMBER(SEARCH("Женский",$H35)))</f>
        <v>0</v>
      </c>
      <c r="AA266" t="b">
        <f t="shared" si="222"/>
        <v>1</v>
      </c>
      <c r="AB266" t="b">
        <f t="shared" si="222"/>
        <v>0</v>
      </c>
      <c r="AC266" t="b">
        <f t="shared" si="222"/>
        <v>1</v>
      </c>
      <c r="AD266" t="b">
        <f t="shared" si="222"/>
        <v>1</v>
      </c>
    </row>
    <row r="267" spans="11:30" x14ac:dyDescent="0.25">
      <c r="K267">
        <v>36</v>
      </c>
      <c r="L267" t="b">
        <f t="shared" ref="L267:R267" si="223">AND(ISNUMBER((SEARCH(L$231,$K37))),ISNUMBER((SEARCH("Мужской",$H37))))</f>
        <v>0</v>
      </c>
      <c r="M267" t="b">
        <f t="shared" si="223"/>
        <v>0</v>
      </c>
      <c r="N267" s="6" t="b">
        <f t="shared" si="223"/>
        <v>0</v>
      </c>
      <c r="O267" t="b">
        <f t="shared" si="223"/>
        <v>0</v>
      </c>
      <c r="P267" t="b">
        <f t="shared" si="223"/>
        <v>0</v>
      </c>
      <c r="Q267" t="b">
        <f t="shared" si="223"/>
        <v>0</v>
      </c>
      <c r="R267" t="b">
        <f t="shared" si="223"/>
        <v>0</v>
      </c>
      <c r="S267" s="5"/>
      <c r="Y267">
        <v>35</v>
      </c>
      <c r="Z267" t="b">
        <f t="shared" ref="Z267:AD267" si="224">AND(ISNUMBER(SEARCH(Z$116,$Q36)),ISNUMBER(SEARCH("Женский",$H36)))</f>
        <v>0</v>
      </c>
      <c r="AA267" t="b">
        <f t="shared" si="224"/>
        <v>0</v>
      </c>
      <c r="AB267" t="b">
        <f t="shared" si="224"/>
        <v>0</v>
      </c>
      <c r="AC267" t="b">
        <f t="shared" si="224"/>
        <v>0</v>
      </c>
      <c r="AD267" t="b">
        <f t="shared" si="224"/>
        <v>0</v>
      </c>
    </row>
    <row r="268" spans="11:30" x14ac:dyDescent="0.25">
      <c r="K268">
        <v>37</v>
      </c>
      <c r="L268" t="b">
        <f t="shared" ref="L268:R268" si="225">AND(ISNUMBER((SEARCH(L$231,$K38))),ISNUMBER((SEARCH("Мужской",$H38))))</f>
        <v>0</v>
      </c>
      <c r="M268" t="b">
        <f t="shared" si="225"/>
        <v>0</v>
      </c>
      <c r="N268" s="6" t="b">
        <f t="shared" si="225"/>
        <v>0</v>
      </c>
      <c r="O268" t="b">
        <f t="shared" si="225"/>
        <v>0</v>
      </c>
      <c r="P268" t="b">
        <f t="shared" si="225"/>
        <v>0</v>
      </c>
      <c r="Q268" t="b">
        <f t="shared" si="225"/>
        <v>0</v>
      </c>
      <c r="R268" t="b">
        <f t="shared" si="225"/>
        <v>0</v>
      </c>
      <c r="S268" s="5"/>
      <c r="Y268">
        <v>36</v>
      </c>
      <c r="Z268" t="b">
        <f t="shared" ref="Z268:AD268" si="226">AND(ISNUMBER(SEARCH(Z$116,$Q37)),ISNUMBER(SEARCH("Женский",$H37)))</f>
        <v>1</v>
      </c>
      <c r="AA268" t="b">
        <f t="shared" si="226"/>
        <v>0</v>
      </c>
      <c r="AB268" t="b">
        <f t="shared" si="226"/>
        <v>0</v>
      </c>
      <c r="AC268" t="b">
        <f t="shared" si="226"/>
        <v>1</v>
      </c>
      <c r="AD268" t="b">
        <f t="shared" si="226"/>
        <v>1</v>
      </c>
    </row>
    <row r="269" spans="11:30" x14ac:dyDescent="0.25">
      <c r="K269">
        <v>38</v>
      </c>
      <c r="L269" t="b">
        <f t="shared" ref="L269:R269" si="227">AND(ISNUMBER((SEARCH(L$231,$K39))),ISNUMBER((SEARCH("Мужской",$H39))))</f>
        <v>0</v>
      </c>
      <c r="M269" t="b">
        <f t="shared" si="227"/>
        <v>0</v>
      </c>
      <c r="N269" s="6" t="b">
        <f t="shared" si="227"/>
        <v>0</v>
      </c>
      <c r="O269" t="b">
        <f t="shared" si="227"/>
        <v>0</v>
      </c>
      <c r="P269" t="b">
        <f t="shared" si="227"/>
        <v>0</v>
      </c>
      <c r="Q269" t="b">
        <f t="shared" si="227"/>
        <v>0</v>
      </c>
      <c r="R269" t="b">
        <f t="shared" si="227"/>
        <v>0</v>
      </c>
      <c r="S269" s="5"/>
      <c r="Y269">
        <v>37</v>
      </c>
      <c r="Z269" t="b">
        <f t="shared" ref="Z269:AD269" si="228">AND(ISNUMBER(SEARCH(Z$116,$Q38)),ISNUMBER(SEARCH("Женский",$H38)))</f>
        <v>0</v>
      </c>
      <c r="AA269" t="b">
        <f t="shared" si="228"/>
        <v>1</v>
      </c>
      <c r="AB269" t="b">
        <f t="shared" si="228"/>
        <v>1</v>
      </c>
      <c r="AC269" t="b">
        <f t="shared" si="228"/>
        <v>0</v>
      </c>
      <c r="AD269" t="b">
        <f t="shared" si="228"/>
        <v>1</v>
      </c>
    </row>
    <row r="270" spans="11:30" x14ac:dyDescent="0.25">
      <c r="K270">
        <v>39</v>
      </c>
      <c r="L270" t="b">
        <f t="shared" ref="L270:R270" si="229">AND(ISNUMBER((SEARCH(L$231,$K40))),ISNUMBER((SEARCH("Мужской",$H40))))</f>
        <v>1</v>
      </c>
      <c r="M270" t="b">
        <f t="shared" si="229"/>
        <v>1</v>
      </c>
      <c r="N270" s="6" t="b">
        <f t="shared" si="229"/>
        <v>1</v>
      </c>
      <c r="O270" t="b">
        <f t="shared" si="229"/>
        <v>1</v>
      </c>
      <c r="P270" t="b">
        <f t="shared" si="229"/>
        <v>1</v>
      </c>
      <c r="Q270" t="b">
        <f t="shared" si="229"/>
        <v>1</v>
      </c>
      <c r="R270" t="b">
        <f t="shared" si="229"/>
        <v>1</v>
      </c>
      <c r="S270" s="5"/>
      <c r="Y270">
        <v>38</v>
      </c>
      <c r="Z270" t="b">
        <f t="shared" ref="Z270:AD270" si="230">AND(ISNUMBER(SEARCH(Z$116,$Q39)),ISNUMBER(SEARCH("Женский",$H39)))</f>
        <v>1</v>
      </c>
      <c r="AA270" t="b">
        <f t="shared" si="230"/>
        <v>1</v>
      </c>
      <c r="AB270" t="b">
        <f t="shared" si="230"/>
        <v>0</v>
      </c>
      <c r="AC270" t="b">
        <f t="shared" si="230"/>
        <v>1</v>
      </c>
      <c r="AD270" t="b">
        <f t="shared" si="230"/>
        <v>0</v>
      </c>
    </row>
    <row r="271" spans="11:30" x14ac:dyDescent="0.25">
      <c r="K271">
        <v>40</v>
      </c>
      <c r="L271" t="b">
        <f t="shared" ref="L271:R271" si="231">AND(ISNUMBER((SEARCH(L$231,$K41))),ISNUMBER((SEARCH("Мужской",$H41))))</f>
        <v>0</v>
      </c>
      <c r="M271" t="b">
        <f t="shared" si="231"/>
        <v>1</v>
      </c>
      <c r="N271" s="6" t="b">
        <f t="shared" si="231"/>
        <v>1</v>
      </c>
      <c r="O271" t="b">
        <f t="shared" si="231"/>
        <v>0</v>
      </c>
      <c r="P271" t="b">
        <f t="shared" si="231"/>
        <v>0</v>
      </c>
      <c r="Q271" t="b">
        <f t="shared" si="231"/>
        <v>0</v>
      </c>
      <c r="R271" t="b">
        <f t="shared" si="231"/>
        <v>1</v>
      </c>
      <c r="S271" s="5"/>
      <c r="Y271">
        <v>39</v>
      </c>
      <c r="Z271" t="b">
        <f t="shared" ref="Z271:AD271" si="232">AND(ISNUMBER(SEARCH(Z$116,$Q40)),ISNUMBER(SEARCH("Женский",$H40)))</f>
        <v>0</v>
      </c>
      <c r="AA271" t="b">
        <f t="shared" si="232"/>
        <v>0</v>
      </c>
      <c r="AB271" t="b">
        <f t="shared" si="232"/>
        <v>0</v>
      </c>
      <c r="AC271" t="b">
        <f t="shared" si="232"/>
        <v>0</v>
      </c>
      <c r="AD271" t="b">
        <f t="shared" si="232"/>
        <v>0</v>
      </c>
    </row>
    <row r="272" spans="11:30" x14ac:dyDescent="0.25">
      <c r="K272">
        <v>41</v>
      </c>
      <c r="L272" t="b">
        <f t="shared" ref="L272:R272" si="233">AND(ISNUMBER((SEARCH(L$231,$K42))),ISNUMBER((SEARCH("Мужской",$H42))))</f>
        <v>1</v>
      </c>
      <c r="M272" t="b">
        <f t="shared" si="233"/>
        <v>0</v>
      </c>
      <c r="N272" s="6" t="b">
        <f t="shared" si="233"/>
        <v>1</v>
      </c>
      <c r="O272" t="b">
        <f t="shared" si="233"/>
        <v>1</v>
      </c>
      <c r="P272" t="b">
        <f t="shared" si="233"/>
        <v>0</v>
      </c>
      <c r="Q272" t="b">
        <f t="shared" si="233"/>
        <v>1</v>
      </c>
      <c r="R272" t="b">
        <f t="shared" si="233"/>
        <v>1</v>
      </c>
      <c r="S272" s="5"/>
      <c r="Y272">
        <v>40</v>
      </c>
      <c r="Z272" t="b">
        <f t="shared" ref="Z272:AD272" si="234">AND(ISNUMBER(SEARCH(Z$116,$Q41)),ISNUMBER(SEARCH("Женский",$H41)))</f>
        <v>0</v>
      </c>
      <c r="AA272" t="b">
        <f t="shared" si="234"/>
        <v>0</v>
      </c>
      <c r="AB272" t="b">
        <f t="shared" si="234"/>
        <v>0</v>
      </c>
      <c r="AC272" t="b">
        <f t="shared" si="234"/>
        <v>0</v>
      </c>
      <c r="AD272" t="b">
        <f t="shared" si="234"/>
        <v>0</v>
      </c>
    </row>
    <row r="273" spans="11:30" x14ac:dyDescent="0.25">
      <c r="K273">
        <v>42</v>
      </c>
      <c r="L273" t="b">
        <f t="shared" ref="L273:R273" si="235">AND(ISNUMBER((SEARCH(L$231,$K43))),ISNUMBER((SEARCH("Мужской",$H43))))</f>
        <v>0</v>
      </c>
      <c r="M273" t="b">
        <f t="shared" si="235"/>
        <v>0</v>
      </c>
      <c r="N273" s="6" t="b">
        <f t="shared" si="235"/>
        <v>0</v>
      </c>
      <c r="O273" t="b">
        <f t="shared" si="235"/>
        <v>0</v>
      </c>
      <c r="P273" t="b">
        <f t="shared" si="235"/>
        <v>0</v>
      </c>
      <c r="Q273" t="b">
        <f t="shared" si="235"/>
        <v>0</v>
      </c>
      <c r="R273" t="b">
        <f t="shared" si="235"/>
        <v>0</v>
      </c>
      <c r="S273" s="5"/>
      <c r="Y273">
        <v>41</v>
      </c>
      <c r="Z273" t="b">
        <f t="shared" ref="Z273:AD273" si="236">AND(ISNUMBER(SEARCH(Z$116,$Q42)),ISNUMBER(SEARCH("Женский",$H42)))</f>
        <v>0</v>
      </c>
      <c r="AA273" t="b">
        <f t="shared" si="236"/>
        <v>0</v>
      </c>
      <c r="AB273" t="b">
        <f t="shared" si="236"/>
        <v>0</v>
      </c>
      <c r="AC273" t="b">
        <f t="shared" si="236"/>
        <v>0</v>
      </c>
      <c r="AD273" t="b">
        <f t="shared" si="236"/>
        <v>0</v>
      </c>
    </row>
    <row r="274" spans="11:30" x14ac:dyDescent="0.25">
      <c r="K274">
        <v>43</v>
      </c>
      <c r="L274" t="b">
        <f t="shared" ref="L274:R274" si="237">AND(ISNUMBER((SEARCH(L$231,$K44))),ISNUMBER((SEARCH("Мужской",$H44))))</f>
        <v>0</v>
      </c>
      <c r="M274" t="b">
        <f t="shared" si="237"/>
        <v>0</v>
      </c>
      <c r="N274" s="6" t="b">
        <f t="shared" si="237"/>
        <v>0</v>
      </c>
      <c r="O274" t="b">
        <f t="shared" si="237"/>
        <v>0</v>
      </c>
      <c r="P274" t="b">
        <f t="shared" si="237"/>
        <v>0</v>
      </c>
      <c r="Q274" t="b">
        <f t="shared" si="237"/>
        <v>0</v>
      </c>
      <c r="R274" t="b">
        <f t="shared" si="237"/>
        <v>0</v>
      </c>
      <c r="S274" s="5"/>
      <c r="Y274">
        <v>42</v>
      </c>
      <c r="Z274" t="b">
        <f t="shared" ref="Z274:AD274" si="238">AND(ISNUMBER(SEARCH(Z$116,$Q43)),ISNUMBER(SEARCH("Женский",$H43)))</f>
        <v>0</v>
      </c>
      <c r="AA274" t="b">
        <f t="shared" si="238"/>
        <v>0</v>
      </c>
      <c r="AB274" t="b">
        <f t="shared" si="238"/>
        <v>1</v>
      </c>
      <c r="AC274" t="b">
        <f t="shared" si="238"/>
        <v>1</v>
      </c>
      <c r="AD274" t="b">
        <f t="shared" si="238"/>
        <v>1</v>
      </c>
    </row>
    <row r="275" spans="11:30" x14ac:dyDescent="0.25">
      <c r="K275">
        <v>44</v>
      </c>
      <c r="L275" t="b">
        <f t="shared" ref="L275:R275" si="239">AND(ISNUMBER((SEARCH(L$231,$K45))),ISNUMBER((SEARCH("Мужской",$H45))))</f>
        <v>0</v>
      </c>
      <c r="M275" t="b">
        <f t="shared" si="239"/>
        <v>0</v>
      </c>
      <c r="N275" s="6" t="b">
        <f t="shared" si="239"/>
        <v>0</v>
      </c>
      <c r="O275" t="b">
        <f t="shared" si="239"/>
        <v>0</v>
      </c>
      <c r="P275" t="b">
        <f t="shared" si="239"/>
        <v>0</v>
      </c>
      <c r="Q275" t="b">
        <f t="shared" si="239"/>
        <v>0</v>
      </c>
      <c r="R275" t="b">
        <f t="shared" si="239"/>
        <v>0</v>
      </c>
      <c r="S275" s="5"/>
      <c r="Y275">
        <v>43</v>
      </c>
      <c r="Z275" t="b">
        <f t="shared" ref="Z275:AD275" si="240">AND(ISNUMBER(SEARCH(Z$116,$Q44)),ISNUMBER(SEARCH("Женский",$H44)))</f>
        <v>1</v>
      </c>
      <c r="AA275" t="b">
        <f t="shared" si="240"/>
        <v>1</v>
      </c>
      <c r="AB275" t="b">
        <f t="shared" si="240"/>
        <v>1</v>
      </c>
      <c r="AC275" t="b">
        <f t="shared" si="240"/>
        <v>1</v>
      </c>
      <c r="AD275" t="b">
        <f t="shared" si="240"/>
        <v>0</v>
      </c>
    </row>
    <row r="276" spans="11:30" x14ac:dyDescent="0.25">
      <c r="K276">
        <v>45</v>
      </c>
      <c r="L276" t="b">
        <f t="shared" ref="L276:R276" si="241">AND(ISNUMBER((SEARCH(L$231,$K46))),ISNUMBER((SEARCH("Мужской",$H46))))</f>
        <v>0</v>
      </c>
      <c r="M276" t="b">
        <f t="shared" si="241"/>
        <v>1</v>
      </c>
      <c r="N276" s="6" t="b">
        <f t="shared" si="241"/>
        <v>0</v>
      </c>
      <c r="O276" t="b">
        <f t="shared" si="241"/>
        <v>0</v>
      </c>
      <c r="P276" t="b">
        <f t="shared" si="241"/>
        <v>1</v>
      </c>
      <c r="Q276" t="b">
        <f t="shared" si="241"/>
        <v>0</v>
      </c>
      <c r="R276" t="b">
        <f t="shared" si="241"/>
        <v>1</v>
      </c>
      <c r="S276" s="5"/>
      <c r="Y276">
        <v>44</v>
      </c>
      <c r="Z276" t="b">
        <f t="shared" ref="Z276:AD276" si="242">AND(ISNUMBER(SEARCH(Z$116,$Q45)),ISNUMBER(SEARCH("Женский",$H45)))</f>
        <v>1</v>
      </c>
      <c r="AA276" t="b">
        <f t="shared" si="242"/>
        <v>0</v>
      </c>
      <c r="AB276" t="b">
        <f t="shared" si="242"/>
        <v>1</v>
      </c>
      <c r="AC276" t="b">
        <f t="shared" si="242"/>
        <v>0</v>
      </c>
      <c r="AD276" t="b">
        <f t="shared" si="242"/>
        <v>0</v>
      </c>
    </row>
    <row r="277" spans="11:30" x14ac:dyDescent="0.25">
      <c r="K277">
        <v>46</v>
      </c>
      <c r="L277" t="b">
        <f t="shared" ref="L277:R277" si="243">AND(ISNUMBER((SEARCH(L$231,$K47))),ISNUMBER((SEARCH("Мужской",$H47))))</f>
        <v>0</v>
      </c>
      <c r="M277" t="b">
        <f t="shared" si="243"/>
        <v>0</v>
      </c>
      <c r="N277" s="6" t="b">
        <f t="shared" si="243"/>
        <v>0</v>
      </c>
      <c r="O277" t="b">
        <f t="shared" si="243"/>
        <v>0</v>
      </c>
      <c r="P277" t="b">
        <f t="shared" si="243"/>
        <v>0</v>
      </c>
      <c r="Q277" t="b">
        <f t="shared" si="243"/>
        <v>0</v>
      </c>
      <c r="R277" t="b">
        <f t="shared" si="243"/>
        <v>0</v>
      </c>
      <c r="S277" s="5"/>
      <c r="Y277">
        <v>45</v>
      </c>
      <c r="Z277" t="b">
        <f t="shared" ref="Z277:AD277" si="244">AND(ISNUMBER(SEARCH(Z$116,$Q46)),ISNUMBER(SEARCH("Женский",$H46)))</f>
        <v>0</v>
      </c>
      <c r="AA277" t="b">
        <f t="shared" si="244"/>
        <v>0</v>
      </c>
      <c r="AB277" t="b">
        <f t="shared" si="244"/>
        <v>0</v>
      </c>
      <c r="AC277" t="b">
        <f t="shared" si="244"/>
        <v>0</v>
      </c>
      <c r="AD277" t="b">
        <f t="shared" si="244"/>
        <v>0</v>
      </c>
    </row>
    <row r="278" spans="11:30" x14ac:dyDescent="0.25">
      <c r="K278">
        <v>47</v>
      </c>
      <c r="L278" t="b">
        <f t="shared" ref="L278:R278" si="245">AND(ISNUMBER((SEARCH(L$231,$K48))),ISNUMBER((SEARCH("Мужской",$H48))))</f>
        <v>0</v>
      </c>
      <c r="M278" t="b">
        <f t="shared" si="245"/>
        <v>0</v>
      </c>
      <c r="N278" s="6" t="b">
        <f t="shared" si="245"/>
        <v>0</v>
      </c>
      <c r="O278" t="b">
        <f t="shared" si="245"/>
        <v>0</v>
      </c>
      <c r="P278" t="b">
        <f t="shared" si="245"/>
        <v>0</v>
      </c>
      <c r="Q278" t="b">
        <f t="shared" si="245"/>
        <v>0</v>
      </c>
      <c r="R278" t="b">
        <f t="shared" si="245"/>
        <v>0</v>
      </c>
      <c r="S278" s="5"/>
      <c r="Y278">
        <v>46</v>
      </c>
      <c r="Z278" t="b">
        <f t="shared" ref="Z278:AD278" si="246">AND(ISNUMBER(SEARCH(Z$116,$Q47)),ISNUMBER(SEARCH("Женский",$H47)))</f>
        <v>0</v>
      </c>
      <c r="AA278" t="b">
        <f t="shared" si="246"/>
        <v>0</v>
      </c>
      <c r="AB278" t="b">
        <f t="shared" si="246"/>
        <v>1</v>
      </c>
      <c r="AC278" t="b">
        <f t="shared" si="246"/>
        <v>0</v>
      </c>
      <c r="AD278" t="b">
        <f t="shared" si="246"/>
        <v>1</v>
      </c>
    </row>
    <row r="279" spans="11:30" x14ac:dyDescent="0.25">
      <c r="K279">
        <v>48</v>
      </c>
      <c r="L279" t="b">
        <f t="shared" ref="L279:R279" si="247">AND(ISNUMBER((SEARCH(L$231,$K49))),ISNUMBER((SEARCH("Мужской",$H49))))</f>
        <v>0</v>
      </c>
      <c r="M279" t="b">
        <f t="shared" si="247"/>
        <v>0</v>
      </c>
      <c r="N279" s="6" t="b">
        <f t="shared" si="247"/>
        <v>1</v>
      </c>
      <c r="O279" t="b">
        <f t="shared" si="247"/>
        <v>0</v>
      </c>
      <c r="P279" t="b">
        <f t="shared" si="247"/>
        <v>0</v>
      </c>
      <c r="Q279" t="b">
        <f t="shared" si="247"/>
        <v>1</v>
      </c>
      <c r="R279" t="b">
        <f t="shared" si="247"/>
        <v>1</v>
      </c>
      <c r="S279" s="5"/>
      <c r="Y279">
        <v>47</v>
      </c>
      <c r="Z279" t="b">
        <f t="shared" ref="Z279:AD279" si="248">AND(ISNUMBER(SEARCH(Z$116,$Q48)),ISNUMBER(SEARCH("Женский",$H48)))</f>
        <v>1</v>
      </c>
      <c r="AA279" t="b">
        <f t="shared" si="248"/>
        <v>0</v>
      </c>
      <c r="AB279" t="b">
        <f t="shared" si="248"/>
        <v>1</v>
      </c>
      <c r="AC279" t="b">
        <f t="shared" si="248"/>
        <v>1</v>
      </c>
      <c r="AD279" t="b">
        <f t="shared" si="248"/>
        <v>0</v>
      </c>
    </row>
    <row r="280" spans="11:30" x14ac:dyDescent="0.25">
      <c r="K280">
        <v>49</v>
      </c>
      <c r="L280" t="b">
        <f t="shared" ref="L280:R280" si="249">AND(ISNUMBER((SEARCH(L$231,$K50))),ISNUMBER((SEARCH("Мужской",$H50))))</f>
        <v>0</v>
      </c>
      <c r="M280" t="b">
        <f t="shared" si="249"/>
        <v>1</v>
      </c>
      <c r="N280" s="6" t="b">
        <f t="shared" si="249"/>
        <v>0</v>
      </c>
      <c r="O280" t="b">
        <f t="shared" si="249"/>
        <v>1</v>
      </c>
      <c r="P280" t="b">
        <f t="shared" si="249"/>
        <v>1</v>
      </c>
      <c r="Q280" t="b">
        <f t="shared" si="249"/>
        <v>1</v>
      </c>
      <c r="R280" t="b">
        <f t="shared" si="249"/>
        <v>0</v>
      </c>
      <c r="S280" s="5"/>
      <c r="Y280">
        <v>48</v>
      </c>
      <c r="Z280" t="b">
        <f t="shared" ref="Z280:AD280" si="250">AND(ISNUMBER(SEARCH(Z$116,$Q49)),ISNUMBER(SEARCH("Женский",$H49)))</f>
        <v>0</v>
      </c>
      <c r="AA280" t="b">
        <f t="shared" si="250"/>
        <v>0</v>
      </c>
      <c r="AB280" t="b">
        <f t="shared" si="250"/>
        <v>0</v>
      </c>
      <c r="AC280" t="b">
        <f t="shared" si="250"/>
        <v>0</v>
      </c>
      <c r="AD280" t="b">
        <f t="shared" si="250"/>
        <v>0</v>
      </c>
    </row>
    <row r="281" spans="11:30" x14ac:dyDescent="0.25">
      <c r="K281">
        <v>50</v>
      </c>
      <c r="L281" t="b">
        <f t="shared" ref="L281:R281" si="251">AND(ISNUMBER((SEARCH(L$231,$K51))),ISNUMBER((SEARCH("Мужской",$H51))))</f>
        <v>1</v>
      </c>
      <c r="M281" t="b">
        <f t="shared" si="251"/>
        <v>0</v>
      </c>
      <c r="N281" s="6" t="b">
        <f t="shared" si="251"/>
        <v>0</v>
      </c>
      <c r="O281" t="b">
        <f t="shared" si="251"/>
        <v>0</v>
      </c>
      <c r="P281" t="b">
        <f t="shared" si="251"/>
        <v>1</v>
      </c>
      <c r="Q281" t="b">
        <f t="shared" si="251"/>
        <v>0</v>
      </c>
      <c r="R281" t="b">
        <f t="shared" si="251"/>
        <v>1</v>
      </c>
      <c r="S281" s="5"/>
      <c r="Y281">
        <v>49</v>
      </c>
      <c r="Z281" t="b">
        <f t="shared" ref="Z281:AD281" si="252">AND(ISNUMBER(SEARCH(Z$116,$Q50)),ISNUMBER(SEARCH("Женский",$H50)))</f>
        <v>0</v>
      </c>
      <c r="AA281" t="b">
        <f t="shared" si="252"/>
        <v>0</v>
      </c>
      <c r="AB281" t="b">
        <f t="shared" si="252"/>
        <v>0</v>
      </c>
      <c r="AC281" t="b">
        <f t="shared" si="252"/>
        <v>0</v>
      </c>
      <c r="AD281" t="b">
        <f t="shared" si="252"/>
        <v>0</v>
      </c>
    </row>
    <row r="282" spans="11:30" x14ac:dyDescent="0.25">
      <c r="K282">
        <v>51</v>
      </c>
      <c r="L282" t="b">
        <f t="shared" ref="L282:R282" si="253">AND(ISNUMBER((SEARCH(L$231,$K52))),ISNUMBER((SEARCH("Мужской",$H52))))</f>
        <v>1</v>
      </c>
      <c r="M282" t="b">
        <f t="shared" si="253"/>
        <v>0</v>
      </c>
      <c r="N282" s="6" t="b">
        <f t="shared" si="253"/>
        <v>1</v>
      </c>
      <c r="O282" t="b">
        <f t="shared" si="253"/>
        <v>0</v>
      </c>
      <c r="P282" t="b">
        <f t="shared" si="253"/>
        <v>0</v>
      </c>
      <c r="Q282" t="b">
        <f t="shared" si="253"/>
        <v>1</v>
      </c>
      <c r="R282" t="b">
        <f t="shared" si="253"/>
        <v>0</v>
      </c>
      <c r="S282" s="5"/>
      <c r="Y282">
        <v>50</v>
      </c>
      <c r="Z282" t="b">
        <f t="shared" ref="Z282:AD282" si="254">AND(ISNUMBER(SEARCH(Z$116,$Q51)),ISNUMBER(SEARCH("Женский",$H51)))</f>
        <v>0</v>
      </c>
      <c r="AA282" t="b">
        <f t="shared" si="254"/>
        <v>0</v>
      </c>
      <c r="AB282" t="b">
        <f t="shared" si="254"/>
        <v>0</v>
      </c>
      <c r="AC282" t="b">
        <f t="shared" si="254"/>
        <v>0</v>
      </c>
      <c r="AD282" t="b">
        <f t="shared" si="254"/>
        <v>0</v>
      </c>
    </row>
    <row r="283" spans="11:30" x14ac:dyDescent="0.25">
      <c r="K283">
        <v>52</v>
      </c>
      <c r="L283" t="b">
        <f t="shared" ref="L283:R283" si="255">AND(ISNUMBER((SEARCH(L$231,$K53))),ISNUMBER((SEARCH("Мужской",$H53))))</f>
        <v>0</v>
      </c>
      <c r="M283" t="b">
        <f t="shared" si="255"/>
        <v>1</v>
      </c>
      <c r="N283" s="6" t="b">
        <f t="shared" si="255"/>
        <v>1</v>
      </c>
      <c r="O283" t="b">
        <f t="shared" si="255"/>
        <v>0</v>
      </c>
      <c r="P283" t="b">
        <f t="shared" si="255"/>
        <v>0</v>
      </c>
      <c r="Q283" t="b">
        <f t="shared" si="255"/>
        <v>0</v>
      </c>
      <c r="R283" t="b">
        <f t="shared" si="255"/>
        <v>1</v>
      </c>
      <c r="S283" s="5"/>
      <c r="Y283">
        <v>51</v>
      </c>
      <c r="Z283" t="b">
        <f t="shared" ref="Z283:AD283" si="256">AND(ISNUMBER(SEARCH(Z$116,$Q52)),ISNUMBER(SEARCH("Женский",$H52)))</f>
        <v>0</v>
      </c>
      <c r="AA283" t="b">
        <f t="shared" si="256"/>
        <v>0</v>
      </c>
      <c r="AB283" t="b">
        <f t="shared" si="256"/>
        <v>0</v>
      </c>
      <c r="AC283" t="b">
        <f t="shared" si="256"/>
        <v>0</v>
      </c>
      <c r="AD283" t="b">
        <f t="shared" si="256"/>
        <v>0</v>
      </c>
    </row>
    <row r="284" spans="11:30" x14ac:dyDescent="0.25">
      <c r="K284">
        <v>53</v>
      </c>
      <c r="L284" t="b">
        <f t="shared" ref="L284:R284" si="257">AND(ISNUMBER((SEARCH(L$231,$K54))),ISNUMBER((SEARCH("Мужской",$H54))))</f>
        <v>0</v>
      </c>
      <c r="M284" t="b">
        <f t="shared" si="257"/>
        <v>0</v>
      </c>
      <c r="N284" s="6" t="b">
        <f t="shared" si="257"/>
        <v>0</v>
      </c>
      <c r="O284" t="b">
        <f t="shared" si="257"/>
        <v>0</v>
      </c>
      <c r="P284" t="b">
        <f t="shared" si="257"/>
        <v>0</v>
      </c>
      <c r="Q284" t="b">
        <f t="shared" si="257"/>
        <v>0</v>
      </c>
      <c r="R284" t="b">
        <f t="shared" si="257"/>
        <v>0</v>
      </c>
      <c r="S284" s="5"/>
      <c r="Y284">
        <v>52</v>
      </c>
      <c r="Z284" t="b">
        <f t="shared" ref="Z284:AD284" si="258">AND(ISNUMBER(SEARCH(Z$116,$Q53)),ISNUMBER(SEARCH("Женский",$H53)))</f>
        <v>0</v>
      </c>
      <c r="AA284" t="b">
        <f t="shared" si="258"/>
        <v>0</v>
      </c>
      <c r="AB284" t="b">
        <f t="shared" si="258"/>
        <v>0</v>
      </c>
      <c r="AC284" t="b">
        <f t="shared" si="258"/>
        <v>0</v>
      </c>
      <c r="AD284" t="b">
        <f t="shared" si="258"/>
        <v>0</v>
      </c>
    </row>
    <row r="285" spans="11:30" x14ac:dyDescent="0.25">
      <c r="K285">
        <v>54</v>
      </c>
      <c r="L285" t="b">
        <f t="shared" ref="L285:R285" si="259">AND(ISNUMBER((SEARCH(L$231,$K55))),ISNUMBER((SEARCH("Мужской",$H55))))</f>
        <v>0</v>
      </c>
      <c r="M285" t="b">
        <f t="shared" si="259"/>
        <v>0</v>
      </c>
      <c r="N285" s="6" t="b">
        <f t="shared" si="259"/>
        <v>0</v>
      </c>
      <c r="O285" t="b">
        <f t="shared" si="259"/>
        <v>0</v>
      </c>
      <c r="P285" t="b">
        <f t="shared" si="259"/>
        <v>0</v>
      </c>
      <c r="Q285" t="b">
        <f t="shared" si="259"/>
        <v>0</v>
      </c>
      <c r="R285" t="b">
        <f t="shared" si="259"/>
        <v>0</v>
      </c>
      <c r="S285" s="5"/>
      <c r="Y285">
        <v>53</v>
      </c>
      <c r="Z285" t="b">
        <f t="shared" ref="Z285:AD285" si="260">AND(ISNUMBER(SEARCH(Z$116,$Q54)),ISNUMBER(SEARCH("Женский",$H54)))</f>
        <v>0</v>
      </c>
      <c r="AA285" t="b">
        <f t="shared" si="260"/>
        <v>1</v>
      </c>
      <c r="AB285" t="b">
        <f t="shared" si="260"/>
        <v>1</v>
      </c>
      <c r="AC285" t="b">
        <f t="shared" si="260"/>
        <v>0</v>
      </c>
      <c r="AD285" t="b">
        <f t="shared" si="260"/>
        <v>1</v>
      </c>
    </row>
    <row r="286" spans="11:30" x14ac:dyDescent="0.25">
      <c r="K286">
        <v>55</v>
      </c>
      <c r="L286" t="b">
        <f t="shared" ref="L286:R286" si="261">AND(ISNUMBER((SEARCH(L$231,$K56))),ISNUMBER((SEARCH("Мужской",$H56))))</f>
        <v>1</v>
      </c>
      <c r="M286" t="b">
        <f t="shared" si="261"/>
        <v>0</v>
      </c>
      <c r="N286" s="6" t="b">
        <f t="shared" si="261"/>
        <v>1</v>
      </c>
      <c r="O286" t="b">
        <f t="shared" si="261"/>
        <v>1</v>
      </c>
      <c r="P286" t="b">
        <f t="shared" si="261"/>
        <v>0</v>
      </c>
      <c r="Q286" t="b">
        <f t="shared" si="261"/>
        <v>1</v>
      </c>
      <c r="R286" t="b">
        <f t="shared" si="261"/>
        <v>1</v>
      </c>
      <c r="S286" s="5"/>
      <c r="Y286">
        <v>54</v>
      </c>
      <c r="Z286" t="b">
        <f t="shared" ref="Z286:AD286" si="262">AND(ISNUMBER(SEARCH(Z$116,$Q55)),ISNUMBER(SEARCH("Женский",$H55)))</f>
        <v>1</v>
      </c>
      <c r="AA286" t="b">
        <f t="shared" si="262"/>
        <v>1</v>
      </c>
      <c r="AB286" t="b">
        <f t="shared" si="262"/>
        <v>1</v>
      </c>
      <c r="AC286" t="b">
        <f t="shared" si="262"/>
        <v>0</v>
      </c>
      <c r="AD286" t="b">
        <f t="shared" si="262"/>
        <v>1</v>
      </c>
    </row>
    <row r="287" spans="11:30" x14ac:dyDescent="0.25">
      <c r="K287">
        <v>56</v>
      </c>
      <c r="L287" t="b">
        <f t="shared" ref="L287:R287" si="263">AND(ISNUMBER((SEARCH(L$231,$K57))),ISNUMBER((SEARCH("Мужской",$H57))))</f>
        <v>1</v>
      </c>
      <c r="M287" t="b">
        <f t="shared" si="263"/>
        <v>1</v>
      </c>
      <c r="N287" s="6" t="b">
        <f t="shared" si="263"/>
        <v>0</v>
      </c>
      <c r="O287" t="b">
        <f t="shared" si="263"/>
        <v>0</v>
      </c>
      <c r="P287" t="b">
        <f t="shared" si="263"/>
        <v>0</v>
      </c>
      <c r="Q287" t="b">
        <f t="shared" si="263"/>
        <v>0</v>
      </c>
      <c r="R287" t="b">
        <f t="shared" si="263"/>
        <v>1</v>
      </c>
      <c r="S287" s="5"/>
      <c r="Y287">
        <v>55</v>
      </c>
      <c r="Z287" t="b">
        <f t="shared" ref="Z287:AD287" si="264">AND(ISNUMBER(SEARCH(Z$116,$Q56)),ISNUMBER(SEARCH("Женский",$H56)))</f>
        <v>0</v>
      </c>
      <c r="AA287" t="b">
        <f t="shared" si="264"/>
        <v>0</v>
      </c>
      <c r="AB287" t="b">
        <f t="shared" si="264"/>
        <v>0</v>
      </c>
      <c r="AC287" t="b">
        <f t="shared" si="264"/>
        <v>0</v>
      </c>
      <c r="AD287" t="b">
        <f t="shared" si="264"/>
        <v>0</v>
      </c>
    </row>
    <row r="288" spans="11:30" x14ac:dyDescent="0.25">
      <c r="K288">
        <v>57</v>
      </c>
      <c r="L288" t="b">
        <f t="shared" ref="L288:R288" si="265">AND(ISNUMBER((SEARCH(L$231,$K58))),ISNUMBER((SEARCH("Мужской",$H58))))</f>
        <v>1</v>
      </c>
      <c r="M288" t="b">
        <f t="shared" si="265"/>
        <v>1</v>
      </c>
      <c r="N288" s="6" t="b">
        <f t="shared" si="265"/>
        <v>0</v>
      </c>
      <c r="O288" t="b">
        <f t="shared" si="265"/>
        <v>1</v>
      </c>
      <c r="P288" t="b">
        <f t="shared" si="265"/>
        <v>0</v>
      </c>
      <c r="Q288" t="b">
        <f t="shared" si="265"/>
        <v>1</v>
      </c>
      <c r="R288" t="b">
        <f t="shared" si="265"/>
        <v>0</v>
      </c>
      <c r="S288" s="5"/>
      <c r="Y288">
        <v>56</v>
      </c>
      <c r="Z288" t="b">
        <f t="shared" ref="Z288:AD288" si="266">AND(ISNUMBER(SEARCH(Z$116,$Q57)),ISNUMBER(SEARCH("Женский",$H57)))</f>
        <v>0</v>
      </c>
      <c r="AA288" t="b">
        <f t="shared" si="266"/>
        <v>0</v>
      </c>
      <c r="AB288" t="b">
        <f t="shared" si="266"/>
        <v>0</v>
      </c>
      <c r="AC288" t="b">
        <f t="shared" si="266"/>
        <v>0</v>
      </c>
      <c r="AD288" t="b">
        <f t="shared" si="266"/>
        <v>0</v>
      </c>
    </row>
    <row r="289" spans="11:30" x14ac:dyDescent="0.25">
      <c r="K289">
        <v>58</v>
      </c>
      <c r="L289" t="b">
        <f t="shared" ref="L289:R289" si="267">AND(ISNUMBER((SEARCH(L$231,$K59))),ISNUMBER((SEARCH("Мужской",$H59))))</f>
        <v>0</v>
      </c>
      <c r="M289" t="b">
        <f t="shared" si="267"/>
        <v>1</v>
      </c>
      <c r="N289" s="6" t="b">
        <f t="shared" si="267"/>
        <v>1</v>
      </c>
      <c r="O289" t="b">
        <f t="shared" si="267"/>
        <v>0</v>
      </c>
      <c r="P289" t="b">
        <f t="shared" si="267"/>
        <v>1</v>
      </c>
      <c r="Q289" t="b">
        <f t="shared" si="267"/>
        <v>0</v>
      </c>
      <c r="R289" t="b">
        <f t="shared" si="267"/>
        <v>1</v>
      </c>
      <c r="S289" s="5"/>
      <c r="Y289">
        <v>57</v>
      </c>
      <c r="Z289" t="b">
        <f t="shared" ref="Z289:AD289" si="268">AND(ISNUMBER(SEARCH(Z$116,$Q58)),ISNUMBER(SEARCH("Женский",$H58)))</f>
        <v>0</v>
      </c>
      <c r="AA289" t="b">
        <f t="shared" si="268"/>
        <v>0</v>
      </c>
      <c r="AB289" t="b">
        <f t="shared" si="268"/>
        <v>0</v>
      </c>
      <c r="AC289" t="b">
        <f t="shared" si="268"/>
        <v>0</v>
      </c>
      <c r="AD289" t="b">
        <f t="shared" si="268"/>
        <v>0</v>
      </c>
    </row>
    <row r="290" spans="11:30" x14ac:dyDescent="0.25">
      <c r="K290">
        <v>59</v>
      </c>
      <c r="L290" t="b">
        <f t="shared" ref="L290:R290" si="269">AND(ISNUMBER((SEARCH(L$231,$K60))),ISNUMBER((SEARCH("Мужской",$H60))))</f>
        <v>1</v>
      </c>
      <c r="M290" t="b">
        <f t="shared" si="269"/>
        <v>1</v>
      </c>
      <c r="N290" s="6" t="b">
        <f t="shared" si="269"/>
        <v>0</v>
      </c>
      <c r="O290" t="b">
        <f t="shared" si="269"/>
        <v>0</v>
      </c>
      <c r="P290" t="b">
        <f t="shared" si="269"/>
        <v>0</v>
      </c>
      <c r="Q290" t="b">
        <f t="shared" si="269"/>
        <v>1</v>
      </c>
      <c r="R290" t="b">
        <f t="shared" si="269"/>
        <v>0</v>
      </c>
      <c r="S290" s="5"/>
      <c r="Y290">
        <v>58</v>
      </c>
      <c r="Z290" t="b">
        <f t="shared" ref="Z290:AD290" si="270">AND(ISNUMBER(SEARCH(Z$116,$Q59)),ISNUMBER(SEARCH("Женский",$H59)))</f>
        <v>0</v>
      </c>
      <c r="AA290" t="b">
        <f t="shared" si="270"/>
        <v>0</v>
      </c>
      <c r="AB290" t="b">
        <f t="shared" si="270"/>
        <v>0</v>
      </c>
      <c r="AC290" t="b">
        <f t="shared" si="270"/>
        <v>0</v>
      </c>
      <c r="AD290" t="b">
        <f t="shared" si="270"/>
        <v>0</v>
      </c>
    </row>
    <row r="291" spans="11:30" x14ac:dyDescent="0.25">
      <c r="K291">
        <v>60</v>
      </c>
      <c r="L291" t="b">
        <f t="shared" ref="L291:R291" si="271">AND(ISNUMBER((SEARCH(L$231,$K61))),ISNUMBER((SEARCH("Мужской",$H61))))</f>
        <v>1</v>
      </c>
      <c r="M291" t="b">
        <f t="shared" si="271"/>
        <v>0</v>
      </c>
      <c r="N291" s="6" t="b">
        <f t="shared" si="271"/>
        <v>0</v>
      </c>
      <c r="O291" t="b">
        <f t="shared" si="271"/>
        <v>1</v>
      </c>
      <c r="P291" t="b">
        <f t="shared" si="271"/>
        <v>0</v>
      </c>
      <c r="Q291" t="b">
        <f t="shared" si="271"/>
        <v>1</v>
      </c>
      <c r="R291" t="b">
        <f t="shared" si="271"/>
        <v>0</v>
      </c>
      <c r="S291" s="5"/>
      <c r="Y291">
        <v>59</v>
      </c>
      <c r="Z291" t="b">
        <f t="shared" ref="Z291:AD291" si="272">AND(ISNUMBER(SEARCH(Z$116,$Q60)),ISNUMBER(SEARCH("Женский",$H60)))</f>
        <v>0</v>
      </c>
      <c r="AA291" t="b">
        <f t="shared" si="272"/>
        <v>0</v>
      </c>
      <c r="AB291" t="b">
        <f t="shared" si="272"/>
        <v>0</v>
      </c>
      <c r="AC291" t="b">
        <f t="shared" si="272"/>
        <v>0</v>
      </c>
      <c r="AD291" t="b">
        <f t="shared" si="272"/>
        <v>0</v>
      </c>
    </row>
    <row r="292" spans="11:30" x14ac:dyDescent="0.25">
      <c r="K292">
        <v>61</v>
      </c>
      <c r="L292" t="b">
        <f t="shared" ref="L292:R292" si="273">AND(ISNUMBER((SEARCH(L$231,$K62))),ISNUMBER((SEARCH("Мужской",$H62))))</f>
        <v>1</v>
      </c>
      <c r="M292" t="b">
        <f t="shared" si="273"/>
        <v>0</v>
      </c>
      <c r="N292" s="6" t="b">
        <f t="shared" si="273"/>
        <v>1</v>
      </c>
      <c r="O292" t="b">
        <f t="shared" si="273"/>
        <v>0</v>
      </c>
      <c r="P292" t="b">
        <f t="shared" si="273"/>
        <v>1</v>
      </c>
      <c r="Q292" t="b">
        <f t="shared" si="273"/>
        <v>1</v>
      </c>
      <c r="R292" t="b">
        <f t="shared" si="273"/>
        <v>1</v>
      </c>
      <c r="S292" s="5"/>
      <c r="Y292">
        <v>60</v>
      </c>
      <c r="Z292" t="b">
        <f t="shared" ref="Z292:AD292" si="274">AND(ISNUMBER(SEARCH(Z$116,$Q61)),ISNUMBER(SEARCH("Женский",$H61)))</f>
        <v>0</v>
      </c>
      <c r="AA292" t="b">
        <f t="shared" si="274"/>
        <v>0</v>
      </c>
      <c r="AB292" t="b">
        <f t="shared" si="274"/>
        <v>0</v>
      </c>
      <c r="AC292" t="b">
        <f t="shared" si="274"/>
        <v>0</v>
      </c>
      <c r="AD292" t="b">
        <f t="shared" si="274"/>
        <v>0</v>
      </c>
    </row>
    <row r="293" spans="11:30" x14ac:dyDescent="0.25">
      <c r="K293">
        <v>62</v>
      </c>
      <c r="L293" t="b">
        <f t="shared" ref="L293:R293" si="275">AND(ISNUMBER((SEARCH(L$231,$K63))),ISNUMBER((SEARCH("Мужской",$H63))))</f>
        <v>1</v>
      </c>
      <c r="M293" t="b">
        <f t="shared" si="275"/>
        <v>0</v>
      </c>
      <c r="N293" s="6" t="b">
        <f t="shared" si="275"/>
        <v>1</v>
      </c>
      <c r="O293" t="b">
        <f t="shared" si="275"/>
        <v>1</v>
      </c>
      <c r="P293" t="b">
        <f t="shared" si="275"/>
        <v>0</v>
      </c>
      <c r="Q293" t="b">
        <f t="shared" si="275"/>
        <v>1</v>
      </c>
      <c r="R293" t="b">
        <f t="shared" si="275"/>
        <v>1</v>
      </c>
      <c r="S293" s="5"/>
      <c r="Y293">
        <v>61</v>
      </c>
      <c r="Z293" t="b">
        <f t="shared" ref="Z293:AD293" si="276">AND(ISNUMBER(SEARCH(Z$116,$Q62)),ISNUMBER(SEARCH("Женский",$H62)))</f>
        <v>0</v>
      </c>
      <c r="AA293" t="b">
        <f t="shared" si="276"/>
        <v>0</v>
      </c>
      <c r="AB293" t="b">
        <f t="shared" si="276"/>
        <v>0</v>
      </c>
      <c r="AC293" t="b">
        <f t="shared" si="276"/>
        <v>0</v>
      </c>
      <c r="AD293" t="b">
        <f t="shared" si="276"/>
        <v>0</v>
      </c>
    </row>
    <row r="294" spans="11:30" x14ac:dyDescent="0.25">
      <c r="K294">
        <v>63</v>
      </c>
      <c r="L294" t="b">
        <f t="shared" ref="L294:R294" si="277">AND(ISNUMBER((SEARCH(L$231,$K64))),ISNUMBER((SEARCH("Мужской",$H64))))</f>
        <v>0</v>
      </c>
      <c r="M294" t="b">
        <f t="shared" si="277"/>
        <v>1</v>
      </c>
      <c r="N294" s="6" t="b">
        <f t="shared" si="277"/>
        <v>1</v>
      </c>
      <c r="O294" t="b">
        <f t="shared" si="277"/>
        <v>0</v>
      </c>
      <c r="P294" t="b">
        <f t="shared" si="277"/>
        <v>1</v>
      </c>
      <c r="Q294" t="b">
        <f t="shared" si="277"/>
        <v>1</v>
      </c>
      <c r="R294" t="b">
        <f t="shared" si="277"/>
        <v>1</v>
      </c>
      <c r="S294" s="5"/>
      <c r="Y294">
        <v>62</v>
      </c>
      <c r="Z294" t="b">
        <f t="shared" ref="Z294:AD294" si="278">AND(ISNUMBER(SEARCH(Z$116,$Q63)),ISNUMBER(SEARCH("Женский",$H63)))</f>
        <v>0</v>
      </c>
      <c r="AA294" t="b">
        <f t="shared" si="278"/>
        <v>0</v>
      </c>
      <c r="AB294" t="b">
        <f t="shared" si="278"/>
        <v>0</v>
      </c>
      <c r="AC294" t="b">
        <f t="shared" si="278"/>
        <v>0</v>
      </c>
      <c r="AD294" t="b">
        <f t="shared" si="278"/>
        <v>0</v>
      </c>
    </row>
    <row r="295" spans="11:30" x14ac:dyDescent="0.25">
      <c r="K295">
        <v>64</v>
      </c>
      <c r="L295" t="b">
        <f t="shared" ref="L295:R295" si="279">AND(ISNUMBER((SEARCH(L$231,$K65))),ISNUMBER((SEARCH("Мужской",$H65))))</f>
        <v>1</v>
      </c>
      <c r="M295" t="b">
        <f t="shared" si="279"/>
        <v>0</v>
      </c>
      <c r="N295" s="6" t="b">
        <f t="shared" si="279"/>
        <v>1</v>
      </c>
      <c r="O295" t="b">
        <f t="shared" si="279"/>
        <v>1</v>
      </c>
      <c r="P295" t="b">
        <f t="shared" si="279"/>
        <v>0</v>
      </c>
      <c r="Q295" t="b">
        <f t="shared" si="279"/>
        <v>1</v>
      </c>
      <c r="R295" t="b">
        <f t="shared" si="279"/>
        <v>0</v>
      </c>
      <c r="S295" s="5"/>
      <c r="Y295">
        <v>63</v>
      </c>
      <c r="Z295" t="b">
        <f t="shared" ref="Z295:AD295" si="280">AND(ISNUMBER(SEARCH(Z$116,$Q64)),ISNUMBER(SEARCH("Женский",$H64)))</f>
        <v>0</v>
      </c>
      <c r="AA295" t="b">
        <f t="shared" si="280"/>
        <v>0</v>
      </c>
      <c r="AB295" t="b">
        <f t="shared" si="280"/>
        <v>0</v>
      </c>
      <c r="AC295" t="b">
        <f t="shared" si="280"/>
        <v>0</v>
      </c>
      <c r="AD295" t="b">
        <f t="shared" si="280"/>
        <v>0</v>
      </c>
    </row>
    <row r="296" spans="11:30" x14ac:dyDescent="0.25">
      <c r="K296">
        <v>65</v>
      </c>
      <c r="L296" t="b">
        <f t="shared" ref="L296:R296" si="281">AND(ISNUMBER((SEARCH(L$231,$K66))),ISNUMBER((SEARCH("Мужской",$H66))))</f>
        <v>1</v>
      </c>
      <c r="M296" t="b">
        <f t="shared" si="281"/>
        <v>0</v>
      </c>
      <c r="N296" s="6" t="b">
        <f t="shared" si="281"/>
        <v>0</v>
      </c>
      <c r="O296" t="b">
        <f t="shared" si="281"/>
        <v>1</v>
      </c>
      <c r="P296" t="b">
        <f t="shared" si="281"/>
        <v>0</v>
      </c>
      <c r="Q296" t="b">
        <f t="shared" si="281"/>
        <v>1</v>
      </c>
      <c r="R296" t="b">
        <f t="shared" si="281"/>
        <v>1</v>
      </c>
      <c r="S296" s="5"/>
      <c r="Y296">
        <v>64</v>
      </c>
      <c r="Z296" t="b">
        <f t="shared" ref="Z296:AD296" si="282">AND(ISNUMBER(SEARCH(Z$116,$Q65)),ISNUMBER(SEARCH("Женский",$H65)))</f>
        <v>0</v>
      </c>
      <c r="AA296" t="b">
        <f t="shared" si="282"/>
        <v>0</v>
      </c>
      <c r="AB296" t="b">
        <f t="shared" si="282"/>
        <v>0</v>
      </c>
      <c r="AC296" t="b">
        <f t="shared" si="282"/>
        <v>0</v>
      </c>
      <c r="AD296" t="b">
        <f t="shared" si="282"/>
        <v>0</v>
      </c>
    </row>
    <row r="297" spans="11:30" x14ac:dyDescent="0.25">
      <c r="K297">
        <v>66</v>
      </c>
      <c r="L297" t="b">
        <f t="shared" ref="L297:R297" si="283">AND(ISNUMBER((SEARCH(L$231,$K67))),ISNUMBER((SEARCH("Мужской",$H67))))</f>
        <v>1</v>
      </c>
      <c r="M297" t="b">
        <f t="shared" si="283"/>
        <v>0</v>
      </c>
      <c r="N297" s="6" t="b">
        <f t="shared" si="283"/>
        <v>1</v>
      </c>
      <c r="O297" t="b">
        <f t="shared" si="283"/>
        <v>1</v>
      </c>
      <c r="P297" t="b">
        <f t="shared" si="283"/>
        <v>0</v>
      </c>
      <c r="Q297" t="b">
        <f t="shared" si="283"/>
        <v>1</v>
      </c>
      <c r="R297" t="b">
        <f t="shared" si="283"/>
        <v>1</v>
      </c>
      <c r="S297" s="5"/>
      <c r="Y297">
        <v>65</v>
      </c>
      <c r="Z297" t="b">
        <f t="shared" ref="Z297:AD297" si="284">AND(ISNUMBER(SEARCH(Z$116,$Q66)),ISNUMBER(SEARCH("Женский",$H66)))</f>
        <v>0</v>
      </c>
      <c r="AA297" t="b">
        <f t="shared" si="284"/>
        <v>0</v>
      </c>
      <c r="AB297" t="b">
        <f t="shared" si="284"/>
        <v>0</v>
      </c>
      <c r="AC297" t="b">
        <f t="shared" si="284"/>
        <v>0</v>
      </c>
      <c r="AD297" t="b">
        <f t="shared" si="284"/>
        <v>0</v>
      </c>
    </row>
    <row r="298" spans="11:30" x14ac:dyDescent="0.25">
      <c r="K298">
        <v>67</v>
      </c>
      <c r="L298" t="b">
        <f t="shared" ref="L298:R298" si="285">AND(ISNUMBER((SEARCH(L$231,$K68))),ISNUMBER((SEARCH("Мужской",$H68))))</f>
        <v>1</v>
      </c>
      <c r="M298" t="b">
        <f t="shared" si="285"/>
        <v>0</v>
      </c>
      <c r="N298" s="6" t="b">
        <f t="shared" si="285"/>
        <v>1</v>
      </c>
      <c r="O298" t="b">
        <f t="shared" si="285"/>
        <v>1</v>
      </c>
      <c r="P298" t="b">
        <f t="shared" si="285"/>
        <v>0</v>
      </c>
      <c r="Q298" t="b">
        <f t="shared" si="285"/>
        <v>1</v>
      </c>
      <c r="R298" t="b">
        <f t="shared" si="285"/>
        <v>1</v>
      </c>
      <c r="S298" s="5"/>
      <c r="Y298">
        <v>66</v>
      </c>
      <c r="Z298" t="b">
        <f t="shared" ref="Z298:AD298" si="286">AND(ISNUMBER(SEARCH(Z$116,$Q67)),ISNUMBER(SEARCH("Женский",$H67)))</f>
        <v>0</v>
      </c>
      <c r="AA298" t="b">
        <f t="shared" si="286"/>
        <v>0</v>
      </c>
      <c r="AB298" t="b">
        <f t="shared" si="286"/>
        <v>0</v>
      </c>
      <c r="AC298" t="b">
        <f t="shared" si="286"/>
        <v>0</v>
      </c>
      <c r="AD298" t="b">
        <f t="shared" si="286"/>
        <v>0</v>
      </c>
    </row>
    <row r="299" spans="11:30" x14ac:dyDescent="0.25">
      <c r="K299">
        <v>68</v>
      </c>
      <c r="L299" t="b">
        <f t="shared" ref="L299:R299" si="287">AND(ISNUMBER((SEARCH(L$231,$K69))),ISNUMBER((SEARCH("Мужской",$H69))))</f>
        <v>1</v>
      </c>
      <c r="M299" t="b">
        <f t="shared" si="287"/>
        <v>0</v>
      </c>
      <c r="N299" s="6" t="b">
        <f t="shared" si="287"/>
        <v>1</v>
      </c>
      <c r="O299" t="b">
        <f t="shared" si="287"/>
        <v>0</v>
      </c>
      <c r="P299" t="b">
        <f t="shared" si="287"/>
        <v>1</v>
      </c>
      <c r="Q299" t="b">
        <f t="shared" si="287"/>
        <v>0</v>
      </c>
      <c r="R299" t="b">
        <f t="shared" si="287"/>
        <v>1</v>
      </c>
      <c r="S299" s="5"/>
      <c r="Y299">
        <v>67</v>
      </c>
      <c r="Z299" t="b">
        <f t="shared" ref="Z299:AD299" si="288">AND(ISNUMBER(SEARCH(Z$116,$Q68)),ISNUMBER(SEARCH("Женский",$H68)))</f>
        <v>0</v>
      </c>
      <c r="AA299" t="b">
        <f t="shared" si="288"/>
        <v>0</v>
      </c>
      <c r="AB299" t="b">
        <f t="shared" si="288"/>
        <v>0</v>
      </c>
      <c r="AC299" t="b">
        <f t="shared" si="288"/>
        <v>0</v>
      </c>
      <c r="AD299" t="b">
        <f t="shared" si="288"/>
        <v>0</v>
      </c>
    </row>
    <row r="300" spans="11:30" x14ac:dyDescent="0.25">
      <c r="K300">
        <v>69</v>
      </c>
      <c r="L300" t="b">
        <f t="shared" ref="L300:R300" si="289">AND(ISNUMBER((SEARCH(L$231,$K70))),ISNUMBER((SEARCH("Мужской",$H70))))</f>
        <v>0</v>
      </c>
      <c r="M300" t="b">
        <f t="shared" si="289"/>
        <v>0</v>
      </c>
      <c r="N300" s="6" t="b">
        <f t="shared" si="289"/>
        <v>0</v>
      </c>
      <c r="O300" t="b">
        <f t="shared" si="289"/>
        <v>0</v>
      </c>
      <c r="P300" t="b">
        <f t="shared" si="289"/>
        <v>0</v>
      </c>
      <c r="Q300" t="b">
        <f t="shared" si="289"/>
        <v>0</v>
      </c>
      <c r="R300" t="b">
        <f t="shared" si="289"/>
        <v>0</v>
      </c>
      <c r="S300" s="5"/>
      <c r="Y300">
        <v>68</v>
      </c>
      <c r="Z300" t="b">
        <f t="shared" ref="Z300:AD300" si="290">AND(ISNUMBER(SEARCH(Z$116,$Q69)),ISNUMBER(SEARCH("Женский",$H69)))</f>
        <v>0</v>
      </c>
      <c r="AA300" t="b">
        <f t="shared" si="290"/>
        <v>0</v>
      </c>
      <c r="AB300" t="b">
        <f t="shared" si="290"/>
        <v>0</v>
      </c>
      <c r="AC300" t="b">
        <f t="shared" si="290"/>
        <v>0</v>
      </c>
      <c r="AD300" t="b">
        <f t="shared" si="290"/>
        <v>0</v>
      </c>
    </row>
    <row r="301" spans="11:30" x14ac:dyDescent="0.25">
      <c r="K301">
        <v>70</v>
      </c>
      <c r="L301" t="b">
        <f t="shared" ref="L301:R301" si="291">AND(ISNUMBER((SEARCH(L$231,$K71))),ISNUMBER((SEARCH("Мужской",$H71))))</f>
        <v>0</v>
      </c>
      <c r="M301" t="b">
        <f t="shared" si="291"/>
        <v>0</v>
      </c>
      <c r="N301" s="6" t="b">
        <f t="shared" si="291"/>
        <v>0</v>
      </c>
      <c r="O301" t="b">
        <f t="shared" si="291"/>
        <v>0</v>
      </c>
      <c r="P301" t="b">
        <f t="shared" si="291"/>
        <v>0</v>
      </c>
      <c r="Q301" t="b">
        <f t="shared" si="291"/>
        <v>0</v>
      </c>
      <c r="R301" t="b">
        <f t="shared" si="291"/>
        <v>0</v>
      </c>
      <c r="S301" s="5"/>
      <c r="Y301">
        <v>69</v>
      </c>
      <c r="Z301" t="b">
        <f t="shared" ref="Z301:AD301" si="292">AND(ISNUMBER(SEARCH(Z$116,$Q70)),ISNUMBER(SEARCH("Женский",$H70)))</f>
        <v>1</v>
      </c>
      <c r="AA301" t="b">
        <f t="shared" si="292"/>
        <v>0</v>
      </c>
      <c r="AB301" t="b">
        <f t="shared" si="292"/>
        <v>0</v>
      </c>
      <c r="AC301" t="b">
        <f t="shared" si="292"/>
        <v>0</v>
      </c>
      <c r="AD301" t="b">
        <f t="shared" si="292"/>
        <v>0</v>
      </c>
    </row>
    <row r="302" spans="11:30" x14ac:dyDescent="0.25">
      <c r="K302">
        <v>71</v>
      </c>
      <c r="L302" t="b">
        <f t="shared" ref="L302:R302" si="293">AND(ISNUMBER((SEARCH(L$231,$K72))),ISNUMBER((SEARCH("Мужской",$H72))))</f>
        <v>0</v>
      </c>
      <c r="M302" t="b">
        <f t="shared" si="293"/>
        <v>0</v>
      </c>
      <c r="N302" s="6" t="b">
        <f t="shared" si="293"/>
        <v>0</v>
      </c>
      <c r="O302" t="b">
        <f t="shared" si="293"/>
        <v>0</v>
      </c>
      <c r="P302" t="b">
        <f t="shared" si="293"/>
        <v>0</v>
      </c>
      <c r="Q302" t="b">
        <f t="shared" si="293"/>
        <v>0</v>
      </c>
      <c r="R302" t="b">
        <f t="shared" si="293"/>
        <v>0</v>
      </c>
      <c r="S302" s="5"/>
      <c r="Y302">
        <v>70</v>
      </c>
      <c r="Z302" t="b">
        <f t="shared" ref="Z302:AD302" si="294">AND(ISNUMBER(SEARCH(Z$116,$Q71)),ISNUMBER(SEARCH("Женский",$H71)))</f>
        <v>1</v>
      </c>
      <c r="AA302" t="b">
        <f t="shared" si="294"/>
        <v>1</v>
      </c>
      <c r="AB302" t="b">
        <f t="shared" si="294"/>
        <v>0</v>
      </c>
      <c r="AC302" t="b">
        <f t="shared" si="294"/>
        <v>0</v>
      </c>
      <c r="AD302" t="b">
        <f t="shared" si="294"/>
        <v>0</v>
      </c>
    </row>
    <row r="303" spans="11:30" x14ac:dyDescent="0.25">
      <c r="K303">
        <v>72</v>
      </c>
      <c r="L303" t="b">
        <f t="shared" ref="L303:R303" si="295">AND(ISNUMBER((SEARCH(L$231,$K73))),ISNUMBER((SEARCH("Мужской",$H73))))</f>
        <v>0</v>
      </c>
      <c r="M303" t="b">
        <f t="shared" si="295"/>
        <v>0</v>
      </c>
      <c r="N303" s="6" t="b">
        <f t="shared" si="295"/>
        <v>0</v>
      </c>
      <c r="O303" t="b">
        <f t="shared" si="295"/>
        <v>0</v>
      </c>
      <c r="P303" t="b">
        <f t="shared" si="295"/>
        <v>0</v>
      </c>
      <c r="Q303" t="b">
        <f t="shared" si="295"/>
        <v>0</v>
      </c>
      <c r="R303" t="b">
        <f t="shared" si="295"/>
        <v>0</v>
      </c>
      <c r="S303" s="5"/>
      <c r="Y303">
        <v>71</v>
      </c>
      <c r="Z303" t="b">
        <f t="shared" ref="Z303:AD303" si="296">AND(ISNUMBER(SEARCH(Z$116,$Q72)),ISNUMBER(SEARCH("Женский",$H72)))</f>
        <v>1</v>
      </c>
      <c r="AA303" t="b">
        <f t="shared" si="296"/>
        <v>1</v>
      </c>
      <c r="AB303" t="b">
        <f t="shared" si="296"/>
        <v>1</v>
      </c>
      <c r="AC303" t="b">
        <f t="shared" si="296"/>
        <v>1</v>
      </c>
      <c r="AD303" t="b">
        <f t="shared" si="296"/>
        <v>0</v>
      </c>
    </row>
    <row r="304" spans="11:30" x14ac:dyDescent="0.25">
      <c r="K304">
        <v>73</v>
      </c>
      <c r="L304" t="b">
        <f t="shared" ref="L304:R304" si="297">AND(ISNUMBER((SEARCH(L$231,$K74))),ISNUMBER((SEARCH("Мужской",$H74))))</f>
        <v>1</v>
      </c>
      <c r="M304" t="b">
        <f t="shared" si="297"/>
        <v>0</v>
      </c>
      <c r="N304" s="6" t="b">
        <f t="shared" si="297"/>
        <v>1</v>
      </c>
      <c r="O304" t="b">
        <f t="shared" si="297"/>
        <v>1</v>
      </c>
      <c r="P304" t="b">
        <f t="shared" si="297"/>
        <v>0</v>
      </c>
      <c r="Q304" t="b">
        <f t="shared" si="297"/>
        <v>1</v>
      </c>
      <c r="R304" t="b">
        <f t="shared" si="297"/>
        <v>1</v>
      </c>
      <c r="S304" s="5"/>
      <c r="Y304">
        <v>72</v>
      </c>
      <c r="Z304" t="b">
        <f t="shared" ref="Z304:AD304" si="298">AND(ISNUMBER(SEARCH(Z$116,$Q73)),ISNUMBER(SEARCH("Женский",$H73)))</f>
        <v>1</v>
      </c>
      <c r="AA304" t="b">
        <f t="shared" si="298"/>
        <v>1</v>
      </c>
      <c r="AB304" t="b">
        <f t="shared" si="298"/>
        <v>0</v>
      </c>
      <c r="AC304" t="b">
        <f t="shared" si="298"/>
        <v>0</v>
      </c>
      <c r="AD304" t="b">
        <f t="shared" si="298"/>
        <v>0</v>
      </c>
    </row>
    <row r="305" spans="11:30" x14ac:dyDescent="0.25">
      <c r="K305">
        <v>74</v>
      </c>
      <c r="L305" t="b">
        <f t="shared" ref="L305:R305" si="299">AND(ISNUMBER((SEARCH(L$231,$K75))),ISNUMBER((SEARCH("Мужской",$H75))))</f>
        <v>0</v>
      </c>
      <c r="M305" t="b">
        <f t="shared" si="299"/>
        <v>0</v>
      </c>
      <c r="N305" s="6" t="b">
        <f t="shared" si="299"/>
        <v>0</v>
      </c>
      <c r="O305" t="b">
        <f t="shared" si="299"/>
        <v>0</v>
      </c>
      <c r="P305" t="b">
        <f t="shared" si="299"/>
        <v>0</v>
      </c>
      <c r="Q305" t="b">
        <f t="shared" si="299"/>
        <v>0</v>
      </c>
      <c r="R305" t="b">
        <f t="shared" si="299"/>
        <v>0</v>
      </c>
      <c r="S305" s="5"/>
      <c r="Y305">
        <v>73</v>
      </c>
      <c r="Z305" t="b">
        <f t="shared" ref="Z305:AD305" si="300">AND(ISNUMBER(SEARCH(Z$116,$Q74)),ISNUMBER(SEARCH("Женский",$H74)))</f>
        <v>0</v>
      </c>
      <c r="AA305" t="b">
        <f t="shared" si="300"/>
        <v>0</v>
      </c>
      <c r="AB305" t="b">
        <f t="shared" si="300"/>
        <v>0</v>
      </c>
      <c r="AC305" t="b">
        <f t="shared" si="300"/>
        <v>0</v>
      </c>
      <c r="AD305" t="b">
        <f t="shared" si="300"/>
        <v>0</v>
      </c>
    </row>
    <row r="306" spans="11:30" x14ac:dyDescent="0.25">
      <c r="K306">
        <v>75</v>
      </c>
      <c r="L306" t="b">
        <f t="shared" ref="L306:R306" si="301">AND(ISNUMBER((SEARCH(L$231,$K76))),ISNUMBER((SEARCH("Мужской",$H76))))</f>
        <v>0</v>
      </c>
      <c r="M306" t="b">
        <f t="shared" si="301"/>
        <v>0</v>
      </c>
      <c r="N306" s="6" t="b">
        <f t="shared" si="301"/>
        <v>0</v>
      </c>
      <c r="O306" t="b">
        <f t="shared" si="301"/>
        <v>0</v>
      </c>
      <c r="P306" t="b">
        <f t="shared" si="301"/>
        <v>0</v>
      </c>
      <c r="Q306" t="b">
        <f t="shared" si="301"/>
        <v>0</v>
      </c>
      <c r="R306" t="b">
        <f t="shared" si="301"/>
        <v>0</v>
      </c>
      <c r="S306" s="5"/>
      <c r="Y306">
        <v>74</v>
      </c>
      <c r="Z306" t="b">
        <f t="shared" ref="Z306:AD306" si="302">AND(ISNUMBER(SEARCH(Z$116,$Q75)),ISNUMBER(SEARCH("Женский",$H75)))</f>
        <v>1</v>
      </c>
      <c r="AA306" t="b">
        <f t="shared" si="302"/>
        <v>1</v>
      </c>
      <c r="AB306" t="b">
        <f t="shared" si="302"/>
        <v>1</v>
      </c>
      <c r="AC306" t="b">
        <f t="shared" si="302"/>
        <v>1</v>
      </c>
      <c r="AD306" t="b">
        <f t="shared" si="302"/>
        <v>0</v>
      </c>
    </row>
    <row r="307" spans="11:30" x14ac:dyDescent="0.25">
      <c r="K307">
        <v>76</v>
      </c>
      <c r="L307" t="b">
        <f t="shared" ref="L307:R307" si="303">AND(ISNUMBER((SEARCH(L$231,$K77))),ISNUMBER((SEARCH("Мужской",$H77))))</f>
        <v>0</v>
      </c>
      <c r="M307" t="b">
        <f t="shared" si="303"/>
        <v>0</v>
      </c>
      <c r="N307" s="6" t="b">
        <f t="shared" si="303"/>
        <v>0</v>
      </c>
      <c r="O307" t="b">
        <f t="shared" si="303"/>
        <v>0</v>
      </c>
      <c r="P307" t="b">
        <f t="shared" si="303"/>
        <v>0</v>
      </c>
      <c r="Q307" t="b">
        <f t="shared" si="303"/>
        <v>0</v>
      </c>
      <c r="R307" t="b">
        <f t="shared" si="303"/>
        <v>0</v>
      </c>
      <c r="S307" s="5"/>
      <c r="Y307">
        <v>75</v>
      </c>
      <c r="Z307" t="b">
        <f t="shared" ref="Z307:AD307" si="304">AND(ISNUMBER(SEARCH(Z$116,$Q76)),ISNUMBER(SEARCH("Женский",$H76)))</f>
        <v>1</v>
      </c>
      <c r="AA307" t="b">
        <f t="shared" si="304"/>
        <v>1</v>
      </c>
      <c r="AB307" t="b">
        <f t="shared" si="304"/>
        <v>0</v>
      </c>
      <c r="AC307" t="b">
        <f t="shared" si="304"/>
        <v>1</v>
      </c>
      <c r="AD307" t="b">
        <f t="shared" si="304"/>
        <v>0</v>
      </c>
    </row>
    <row r="308" spans="11:30" x14ac:dyDescent="0.25">
      <c r="K308">
        <v>77</v>
      </c>
      <c r="L308" t="b">
        <f t="shared" ref="L308:R308" si="305">AND(ISNUMBER((SEARCH(L$231,$K78))),ISNUMBER((SEARCH("Мужской",$H78))))</f>
        <v>1</v>
      </c>
      <c r="M308" t="b">
        <f t="shared" si="305"/>
        <v>0</v>
      </c>
      <c r="N308" s="6" t="b">
        <f t="shared" si="305"/>
        <v>0</v>
      </c>
      <c r="O308" t="b">
        <f t="shared" si="305"/>
        <v>1</v>
      </c>
      <c r="P308" t="b">
        <f t="shared" si="305"/>
        <v>0</v>
      </c>
      <c r="Q308" t="b">
        <f t="shared" si="305"/>
        <v>0</v>
      </c>
      <c r="R308" t="b">
        <f t="shared" si="305"/>
        <v>1</v>
      </c>
      <c r="S308" s="5"/>
      <c r="Y308">
        <v>76</v>
      </c>
      <c r="Z308" t="b">
        <f t="shared" ref="Z308:AD308" si="306">AND(ISNUMBER(SEARCH(Z$116,$Q77)),ISNUMBER(SEARCH("Женский",$H77)))</f>
        <v>1</v>
      </c>
      <c r="AA308" t="b">
        <f t="shared" si="306"/>
        <v>1</v>
      </c>
      <c r="AB308" t="b">
        <f t="shared" si="306"/>
        <v>1</v>
      </c>
      <c r="AC308" t="b">
        <f t="shared" si="306"/>
        <v>1</v>
      </c>
      <c r="AD308" t="b">
        <f t="shared" si="306"/>
        <v>0</v>
      </c>
    </row>
    <row r="309" spans="11:30" x14ac:dyDescent="0.25">
      <c r="K309">
        <v>78</v>
      </c>
      <c r="L309" t="b">
        <f t="shared" ref="L309:R309" si="307">AND(ISNUMBER((SEARCH(L$231,$K79))),ISNUMBER((SEARCH("Мужской",$H79))))</f>
        <v>0</v>
      </c>
      <c r="M309" t="b">
        <f t="shared" si="307"/>
        <v>0</v>
      </c>
      <c r="N309" s="6" t="b">
        <f t="shared" si="307"/>
        <v>0</v>
      </c>
      <c r="O309" t="b">
        <f t="shared" si="307"/>
        <v>0</v>
      </c>
      <c r="P309" t="b">
        <f t="shared" si="307"/>
        <v>0</v>
      </c>
      <c r="Q309" t="b">
        <f t="shared" si="307"/>
        <v>0</v>
      </c>
      <c r="R309" t="b">
        <f t="shared" si="307"/>
        <v>0</v>
      </c>
      <c r="S309" s="5"/>
      <c r="Y309">
        <v>77</v>
      </c>
      <c r="Z309" t="b">
        <f t="shared" ref="Z309:AD309" si="308">AND(ISNUMBER(SEARCH(Z$116,$Q78)),ISNUMBER(SEARCH("Женский",$H78)))</f>
        <v>0</v>
      </c>
      <c r="AA309" t="b">
        <f t="shared" si="308"/>
        <v>0</v>
      </c>
      <c r="AB309" t="b">
        <f t="shared" si="308"/>
        <v>0</v>
      </c>
      <c r="AC309" t="b">
        <f t="shared" si="308"/>
        <v>0</v>
      </c>
      <c r="AD309" t="b">
        <f t="shared" si="308"/>
        <v>0</v>
      </c>
    </row>
    <row r="310" spans="11:30" x14ac:dyDescent="0.25">
      <c r="K310">
        <v>79</v>
      </c>
      <c r="L310" t="b">
        <f t="shared" ref="L310:R310" si="309">AND(ISNUMBER((SEARCH(L$231,$K80))),ISNUMBER((SEARCH("Мужской",$H80))))</f>
        <v>0</v>
      </c>
      <c r="M310" t="b">
        <f t="shared" si="309"/>
        <v>0</v>
      </c>
      <c r="N310" s="6" t="b">
        <f t="shared" si="309"/>
        <v>0</v>
      </c>
      <c r="O310" t="b">
        <f t="shared" si="309"/>
        <v>0</v>
      </c>
      <c r="P310" t="b">
        <f t="shared" si="309"/>
        <v>0</v>
      </c>
      <c r="Q310" t="b">
        <f t="shared" si="309"/>
        <v>0</v>
      </c>
      <c r="R310" t="b">
        <f t="shared" si="309"/>
        <v>0</v>
      </c>
      <c r="S310" s="5"/>
      <c r="Y310">
        <v>78</v>
      </c>
      <c r="Z310" t="b">
        <f t="shared" ref="Z310:AD310" si="310">AND(ISNUMBER(SEARCH(Z$116,$Q79)),ISNUMBER(SEARCH("Женский",$H79)))</f>
        <v>1</v>
      </c>
      <c r="AA310" t="b">
        <f t="shared" si="310"/>
        <v>0</v>
      </c>
      <c r="AB310" t="b">
        <f t="shared" si="310"/>
        <v>1</v>
      </c>
      <c r="AC310" t="b">
        <f t="shared" si="310"/>
        <v>0</v>
      </c>
      <c r="AD310" t="b">
        <f t="shared" si="310"/>
        <v>0</v>
      </c>
    </row>
    <row r="311" spans="11:30" x14ac:dyDescent="0.25">
      <c r="K311">
        <v>80</v>
      </c>
      <c r="L311" t="b">
        <f t="shared" ref="L311:R311" si="311">AND(ISNUMBER((SEARCH(L$231,$K81))),ISNUMBER((SEARCH("Мужской",$H81))))</f>
        <v>1</v>
      </c>
      <c r="M311" t="b">
        <f t="shared" si="311"/>
        <v>0</v>
      </c>
      <c r="N311" s="6" t="b">
        <f t="shared" si="311"/>
        <v>1</v>
      </c>
      <c r="O311" t="b">
        <f t="shared" si="311"/>
        <v>0</v>
      </c>
      <c r="P311" t="b">
        <f t="shared" si="311"/>
        <v>1</v>
      </c>
      <c r="Q311" t="b">
        <f t="shared" si="311"/>
        <v>0</v>
      </c>
      <c r="R311" t="b">
        <f t="shared" si="311"/>
        <v>1</v>
      </c>
      <c r="S311" s="5"/>
      <c r="Y311">
        <v>79</v>
      </c>
      <c r="Z311" t="b">
        <f t="shared" ref="Z311:AD311" si="312">AND(ISNUMBER(SEARCH(Z$116,$Q80)),ISNUMBER(SEARCH("Женский",$H80)))</f>
        <v>1</v>
      </c>
      <c r="AA311" t="b">
        <f t="shared" si="312"/>
        <v>0</v>
      </c>
      <c r="AB311" t="b">
        <f t="shared" si="312"/>
        <v>1</v>
      </c>
      <c r="AC311" t="b">
        <f t="shared" si="312"/>
        <v>0</v>
      </c>
      <c r="AD311" t="b">
        <f t="shared" si="312"/>
        <v>0</v>
      </c>
    </row>
    <row r="312" spans="11:30" x14ac:dyDescent="0.25">
      <c r="K312">
        <v>81</v>
      </c>
      <c r="L312" t="b">
        <f t="shared" ref="L312:R312" si="313">AND(ISNUMBER((SEARCH(L$231,$K82))),ISNUMBER((SEARCH("Мужской",$H82))))</f>
        <v>1</v>
      </c>
      <c r="M312" t="b">
        <f t="shared" si="313"/>
        <v>1</v>
      </c>
      <c r="N312" s="6" t="b">
        <f t="shared" si="313"/>
        <v>0</v>
      </c>
      <c r="O312" t="b">
        <f t="shared" si="313"/>
        <v>1</v>
      </c>
      <c r="P312" t="b">
        <f t="shared" si="313"/>
        <v>0</v>
      </c>
      <c r="Q312" t="b">
        <f t="shared" si="313"/>
        <v>0</v>
      </c>
      <c r="R312" t="b">
        <f t="shared" si="313"/>
        <v>1</v>
      </c>
      <c r="S312" s="5"/>
      <c r="Y312">
        <v>80</v>
      </c>
      <c r="Z312" t="b">
        <f t="shared" ref="Z312:AD312" si="314">AND(ISNUMBER(SEARCH(Z$116,$Q81)),ISNUMBER(SEARCH("Женский",$H81)))</f>
        <v>0</v>
      </c>
      <c r="AA312" t="b">
        <f t="shared" si="314"/>
        <v>0</v>
      </c>
      <c r="AB312" t="b">
        <f t="shared" si="314"/>
        <v>0</v>
      </c>
      <c r="AC312" t="b">
        <f t="shared" si="314"/>
        <v>0</v>
      </c>
      <c r="AD312" t="b">
        <f t="shared" si="314"/>
        <v>0</v>
      </c>
    </row>
    <row r="313" spans="11:30" x14ac:dyDescent="0.25">
      <c r="K313">
        <v>82</v>
      </c>
      <c r="L313" t="b">
        <f t="shared" ref="L313:R313" si="315">AND(ISNUMBER((SEARCH(L$231,$K83))),ISNUMBER((SEARCH("Мужской",$H83))))</f>
        <v>0</v>
      </c>
      <c r="M313" t="b">
        <f t="shared" si="315"/>
        <v>0</v>
      </c>
      <c r="N313" s="6" t="b">
        <f t="shared" si="315"/>
        <v>0</v>
      </c>
      <c r="O313" t="b">
        <f t="shared" si="315"/>
        <v>0</v>
      </c>
      <c r="P313" t="b">
        <f t="shared" si="315"/>
        <v>0</v>
      </c>
      <c r="Q313" t="b">
        <f t="shared" si="315"/>
        <v>0</v>
      </c>
      <c r="R313" t="b">
        <f t="shared" si="315"/>
        <v>0</v>
      </c>
      <c r="S313" s="5"/>
      <c r="Y313">
        <v>81</v>
      </c>
      <c r="Z313" t="b">
        <f t="shared" ref="Z313:AD313" si="316">AND(ISNUMBER(SEARCH(Z$116,$Q82)),ISNUMBER(SEARCH("Женский",$H82)))</f>
        <v>0</v>
      </c>
      <c r="AA313" t="b">
        <f t="shared" si="316"/>
        <v>0</v>
      </c>
      <c r="AB313" t="b">
        <f t="shared" si="316"/>
        <v>0</v>
      </c>
      <c r="AC313" t="b">
        <f t="shared" si="316"/>
        <v>0</v>
      </c>
      <c r="AD313" t="b">
        <f t="shared" si="316"/>
        <v>0</v>
      </c>
    </row>
    <row r="314" spans="11:30" x14ac:dyDescent="0.25">
      <c r="K314">
        <v>83</v>
      </c>
      <c r="L314" t="b">
        <f t="shared" ref="L314:R314" si="317">AND(ISNUMBER((SEARCH(L$231,$K84))),ISNUMBER((SEARCH("Мужской",$H84))))</f>
        <v>1</v>
      </c>
      <c r="M314" t="b">
        <f t="shared" si="317"/>
        <v>0</v>
      </c>
      <c r="N314" s="6" t="b">
        <f t="shared" si="317"/>
        <v>0</v>
      </c>
      <c r="O314" t="b">
        <f t="shared" si="317"/>
        <v>1</v>
      </c>
      <c r="P314" t="b">
        <f t="shared" si="317"/>
        <v>0</v>
      </c>
      <c r="Q314" t="b">
        <f t="shared" si="317"/>
        <v>1</v>
      </c>
      <c r="R314" t="b">
        <f t="shared" si="317"/>
        <v>1</v>
      </c>
      <c r="S314" s="5"/>
      <c r="Y314">
        <v>82</v>
      </c>
      <c r="Z314" t="b">
        <f t="shared" ref="Z314:AD314" si="318">AND(ISNUMBER(SEARCH(Z$116,$Q83)),ISNUMBER(SEARCH("Женский",$H83)))</f>
        <v>1</v>
      </c>
      <c r="AA314" t="b">
        <f t="shared" si="318"/>
        <v>1</v>
      </c>
      <c r="AB314" t="b">
        <f t="shared" si="318"/>
        <v>1</v>
      </c>
      <c r="AC314" t="b">
        <f t="shared" si="318"/>
        <v>0</v>
      </c>
      <c r="AD314" t="b">
        <f t="shared" si="318"/>
        <v>0</v>
      </c>
    </row>
    <row r="315" spans="11:30" x14ac:dyDescent="0.25">
      <c r="K315">
        <v>84</v>
      </c>
      <c r="L315" t="b">
        <f t="shared" ref="L315:R315" si="319">AND(ISNUMBER((SEARCH(L$231,$K85))),ISNUMBER((SEARCH("Мужской",$H85))))</f>
        <v>0</v>
      </c>
      <c r="M315" t="b">
        <f t="shared" si="319"/>
        <v>1</v>
      </c>
      <c r="N315" s="6" t="b">
        <f t="shared" si="319"/>
        <v>0</v>
      </c>
      <c r="O315" t="b">
        <f t="shared" si="319"/>
        <v>1</v>
      </c>
      <c r="P315" t="b">
        <f t="shared" si="319"/>
        <v>1</v>
      </c>
      <c r="Q315" t="b">
        <f t="shared" si="319"/>
        <v>0</v>
      </c>
      <c r="R315" t="b">
        <f t="shared" si="319"/>
        <v>0</v>
      </c>
      <c r="S315" s="5"/>
      <c r="Y315">
        <v>83</v>
      </c>
      <c r="Z315" t="b">
        <f t="shared" ref="Z315:AD315" si="320">AND(ISNUMBER(SEARCH(Z$116,$Q84)),ISNUMBER(SEARCH("Женский",$H84)))</f>
        <v>0</v>
      </c>
      <c r="AA315" t="b">
        <f t="shared" si="320"/>
        <v>0</v>
      </c>
      <c r="AB315" t="b">
        <f t="shared" si="320"/>
        <v>0</v>
      </c>
      <c r="AC315" t="b">
        <f t="shared" si="320"/>
        <v>0</v>
      </c>
      <c r="AD315" t="b">
        <f t="shared" si="320"/>
        <v>0</v>
      </c>
    </row>
    <row r="316" spans="11:30" x14ac:dyDescent="0.25">
      <c r="K316">
        <v>85</v>
      </c>
      <c r="L316" t="b">
        <f t="shared" ref="L316:R316" si="321">AND(ISNUMBER((SEARCH(L$231,$K86))),ISNUMBER((SEARCH("Мужской",$H86))))</f>
        <v>0</v>
      </c>
      <c r="M316" t="b">
        <f t="shared" si="321"/>
        <v>0</v>
      </c>
      <c r="N316" s="6" t="b">
        <f t="shared" si="321"/>
        <v>0</v>
      </c>
      <c r="O316" t="b">
        <f t="shared" si="321"/>
        <v>0</v>
      </c>
      <c r="P316" t="b">
        <f t="shared" si="321"/>
        <v>0</v>
      </c>
      <c r="Q316" t="b">
        <f t="shared" si="321"/>
        <v>0</v>
      </c>
      <c r="R316" t="b">
        <f t="shared" si="321"/>
        <v>0</v>
      </c>
      <c r="S316" s="5"/>
      <c r="Y316">
        <v>84</v>
      </c>
      <c r="Z316" t="b">
        <f t="shared" ref="Z316:AD316" si="322">AND(ISNUMBER(SEARCH(Z$116,$Q85)),ISNUMBER(SEARCH("Женский",$H85)))</f>
        <v>0</v>
      </c>
      <c r="AA316" t="b">
        <f t="shared" si="322"/>
        <v>0</v>
      </c>
      <c r="AB316" t="b">
        <f t="shared" si="322"/>
        <v>0</v>
      </c>
      <c r="AC316" t="b">
        <f t="shared" si="322"/>
        <v>0</v>
      </c>
      <c r="AD316" t="b">
        <f t="shared" si="322"/>
        <v>0</v>
      </c>
    </row>
    <row r="317" spans="11:30" x14ac:dyDescent="0.25">
      <c r="K317">
        <v>86</v>
      </c>
      <c r="L317" t="b">
        <f t="shared" ref="L317:R317" si="323">AND(ISNUMBER((SEARCH(L$231,$K87))),ISNUMBER((SEARCH("Мужской",$H87))))</f>
        <v>0</v>
      </c>
      <c r="M317" t="b">
        <f t="shared" si="323"/>
        <v>0</v>
      </c>
      <c r="N317" s="6" t="b">
        <f t="shared" si="323"/>
        <v>0</v>
      </c>
      <c r="O317" t="b">
        <f t="shared" si="323"/>
        <v>0</v>
      </c>
      <c r="P317" t="b">
        <f t="shared" si="323"/>
        <v>0</v>
      </c>
      <c r="Q317" t="b">
        <f t="shared" si="323"/>
        <v>0</v>
      </c>
      <c r="R317" t="b">
        <f t="shared" si="323"/>
        <v>0</v>
      </c>
      <c r="S317" s="5"/>
      <c r="Y317">
        <v>85</v>
      </c>
      <c r="Z317" t="b">
        <f t="shared" ref="Z317:AD317" si="324">AND(ISNUMBER(SEARCH(Z$116,$Q86)),ISNUMBER(SEARCH("Женский",$H86)))</f>
        <v>1</v>
      </c>
      <c r="AA317" t="b">
        <f t="shared" si="324"/>
        <v>1</v>
      </c>
      <c r="AB317" t="b">
        <f t="shared" si="324"/>
        <v>0</v>
      </c>
      <c r="AC317" t="b">
        <f t="shared" si="324"/>
        <v>0</v>
      </c>
      <c r="AD317" t="b">
        <f t="shared" si="324"/>
        <v>1</v>
      </c>
    </row>
    <row r="318" spans="11:30" x14ac:dyDescent="0.25">
      <c r="K318">
        <v>87</v>
      </c>
      <c r="L318" t="b">
        <f t="shared" ref="L318:R318" si="325">AND(ISNUMBER((SEARCH(L$231,$K88))),ISNUMBER((SEARCH("Мужской",$H88))))</f>
        <v>1</v>
      </c>
      <c r="M318" t="b">
        <f t="shared" si="325"/>
        <v>0</v>
      </c>
      <c r="N318" s="6" t="b">
        <f t="shared" si="325"/>
        <v>1</v>
      </c>
      <c r="O318" t="b">
        <f t="shared" si="325"/>
        <v>0</v>
      </c>
      <c r="P318" t="b">
        <f t="shared" si="325"/>
        <v>1</v>
      </c>
      <c r="Q318" t="b">
        <f t="shared" si="325"/>
        <v>0</v>
      </c>
      <c r="R318" t="b">
        <f t="shared" si="325"/>
        <v>1</v>
      </c>
      <c r="S318" s="5"/>
      <c r="Y318">
        <v>86</v>
      </c>
      <c r="Z318" t="b">
        <f t="shared" ref="Z318:AD318" si="326">AND(ISNUMBER(SEARCH(Z$116,$Q87)),ISNUMBER(SEARCH("Женский",$H87)))</f>
        <v>1</v>
      </c>
      <c r="AA318" t="b">
        <f t="shared" si="326"/>
        <v>1</v>
      </c>
      <c r="AB318" t="b">
        <f t="shared" si="326"/>
        <v>0</v>
      </c>
      <c r="AC318" t="b">
        <f t="shared" si="326"/>
        <v>1</v>
      </c>
      <c r="AD318" t="b">
        <f t="shared" si="326"/>
        <v>0</v>
      </c>
    </row>
    <row r="319" spans="11:30" x14ac:dyDescent="0.25">
      <c r="K319">
        <v>88</v>
      </c>
      <c r="L319" t="b">
        <f t="shared" ref="L319:R319" si="327">AND(ISNUMBER((SEARCH(L$231,$K89))),ISNUMBER((SEARCH("Мужской",$H89))))</f>
        <v>1</v>
      </c>
      <c r="M319" t="b">
        <f t="shared" si="327"/>
        <v>0</v>
      </c>
      <c r="N319" s="6" t="b">
        <f t="shared" si="327"/>
        <v>1</v>
      </c>
      <c r="O319" t="b">
        <f t="shared" si="327"/>
        <v>0</v>
      </c>
      <c r="P319" t="b">
        <f t="shared" si="327"/>
        <v>1</v>
      </c>
      <c r="Q319" t="b">
        <f t="shared" si="327"/>
        <v>0</v>
      </c>
      <c r="R319" t="b">
        <f t="shared" si="327"/>
        <v>1</v>
      </c>
      <c r="S319" s="5"/>
      <c r="Y319">
        <v>87</v>
      </c>
      <c r="Z319" t="b">
        <f t="shared" ref="Z319:AD319" si="328">AND(ISNUMBER(SEARCH(Z$116,$Q88)),ISNUMBER(SEARCH("Женский",$H88)))</f>
        <v>0</v>
      </c>
      <c r="AA319" t="b">
        <f t="shared" si="328"/>
        <v>0</v>
      </c>
      <c r="AB319" t="b">
        <f t="shared" si="328"/>
        <v>0</v>
      </c>
      <c r="AC319" t="b">
        <f t="shared" si="328"/>
        <v>0</v>
      </c>
      <c r="AD319" t="b">
        <f t="shared" si="328"/>
        <v>0</v>
      </c>
    </row>
    <row r="320" spans="11:30" x14ac:dyDescent="0.25">
      <c r="K320">
        <v>89</v>
      </c>
      <c r="L320" t="b">
        <f t="shared" ref="L320:R320" si="329">AND(ISNUMBER((SEARCH(L$231,$K90))),ISNUMBER((SEARCH("Мужской",$H90))))</f>
        <v>0</v>
      </c>
      <c r="M320" t="b">
        <f t="shared" si="329"/>
        <v>0</v>
      </c>
      <c r="N320" s="6" t="b">
        <f t="shared" si="329"/>
        <v>0</v>
      </c>
      <c r="O320" t="b">
        <f t="shared" si="329"/>
        <v>0</v>
      </c>
      <c r="P320" t="b">
        <f t="shared" si="329"/>
        <v>0</v>
      </c>
      <c r="Q320" t="b">
        <f t="shared" si="329"/>
        <v>0</v>
      </c>
      <c r="R320" t="b">
        <f t="shared" si="329"/>
        <v>0</v>
      </c>
      <c r="S320" s="5"/>
      <c r="Y320">
        <v>88</v>
      </c>
      <c r="Z320" t="b">
        <f t="shared" ref="Z320:AD320" si="330">AND(ISNUMBER(SEARCH(Z$116,$Q89)),ISNUMBER(SEARCH("Женский",$H89)))</f>
        <v>0</v>
      </c>
      <c r="AA320" t="b">
        <f t="shared" si="330"/>
        <v>0</v>
      </c>
      <c r="AB320" t="b">
        <f t="shared" si="330"/>
        <v>0</v>
      </c>
      <c r="AC320" t="b">
        <f t="shared" si="330"/>
        <v>0</v>
      </c>
      <c r="AD320" t="b">
        <f t="shared" si="330"/>
        <v>0</v>
      </c>
    </row>
    <row r="321" spans="11:30" x14ac:dyDescent="0.25">
      <c r="K321">
        <v>90</v>
      </c>
      <c r="L321" t="b">
        <f t="shared" ref="L321:R321" si="331">AND(ISNUMBER((SEARCH(L$231,$K91))),ISNUMBER((SEARCH("Мужской",$H91))))</f>
        <v>0</v>
      </c>
      <c r="M321" t="b">
        <f t="shared" si="331"/>
        <v>0</v>
      </c>
      <c r="N321" s="6" t="b">
        <f t="shared" si="331"/>
        <v>0</v>
      </c>
      <c r="O321" t="b">
        <f t="shared" si="331"/>
        <v>0</v>
      </c>
      <c r="P321" t="b">
        <f t="shared" si="331"/>
        <v>0</v>
      </c>
      <c r="Q321" t="b">
        <f t="shared" si="331"/>
        <v>0</v>
      </c>
      <c r="R321" t="b">
        <f t="shared" si="331"/>
        <v>0</v>
      </c>
      <c r="S321" s="5"/>
      <c r="Y321">
        <v>89</v>
      </c>
      <c r="Z321" t="b">
        <f t="shared" ref="Z321:AD321" si="332">AND(ISNUMBER(SEARCH(Z$116,$Q90)),ISNUMBER(SEARCH("Женский",$H90)))</f>
        <v>1</v>
      </c>
      <c r="AA321" t="b">
        <f t="shared" si="332"/>
        <v>1</v>
      </c>
      <c r="AB321" t="b">
        <f t="shared" si="332"/>
        <v>1</v>
      </c>
      <c r="AC321" t="b">
        <f t="shared" si="332"/>
        <v>1</v>
      </c>
      <c r="AD321" t="b">
        <f t="shared" si="332"/>
        <v>0</v>
      </c>
    </row>
    <row r="322" spans="11:30" x14ac:dyDescent="0.25">
      <c r="K322">
        <v>91</v>
      </c>
      <c r="L322" t="b">
        <f t="shared" ref="L322:R322" si="333">AND(ISNUMBER((SEARCH(L$231,$K92))),ISNUMBER((SEARCH("Мужской",$H92))))</f>
        <v>0</v>
      </c>
      <c r="M322" t="b">
        <f t="shared" si="333"/>
        <v>1</v>
      </c>
      <c r="N322" s="6" t="b">
        <f t="shared" si="333"/>
        <v>1</v>
      </c>
      <c r="O322" t="b">
        <f t="shared" si="333"/>
        <v>0</v>
      </c>
      <c r="P322" t="b">
        <f t="shared" si="333"/>
        <v>0</v>
      </c>
      <c r="Q322" t="b">
        <f t="shared" si="333"/>
        <v>1</v>
      </c>
      <c r="R322" t="b">
        <f t="shared" si="333"/>
        <v>1</v>
      </c>
      <c r="S322" s="5"/>
      <c r="Y322">
        <v>90</v>
      </c>
      <c r="Z322" t="b">
        <f t="shared" ref="Z322:AD322" si="334">AND(ISNUMBER(SEARCH(Z$116,$Q91)),ISNUMBER(SEARCH("Женский",$H91)))</f>
        <v>1</v>
      </c>
      <c r="AA322" t="b">
        <f t="shared" si="334"/>
        <v>1</v>
      </c>
      <c r="AB322" t="b">
        <f t="shared" si="334"/>
        <v>1</v>
      </c>
      <c r="AC322" t="b">
        <f t="shared" si="334"/>
        <v>0</v>
      </c>
      <c r="AD322" t="b">
        <f t="shared" si="334"/>
        <v>0</v>
      </c>
    </row>
    <row r="323" spans="11:30" x14ac:dyDescent="0.25">
      <c r="K323">
        <v>92</v>
      </c>
      <c r="L323" t="b">
        <f t="shared" ref="L323:R323" si="335">AND(ISNUMBER((SEARCH(L$231,$K93))),ISNUMBER((SEARCH("Мужской",$H93))))</f>
        <v>0</v>
      </c>
      <c r="M323" t="b">
        <f t="shared" si="335"/>
        <v>0</v>
      </c>
      <c r="N323" s="6" t="b">
        <f t="shared" si="335"/>
        <v>0</v>
      </c>
      <c r="O323" t="b">
        <f t="shared" si="335"/>
        <v>0</v>
      </c>
      <c r="P323" t="b">
        <f t="shared" si="335"/>
        <v>0</v>
      </c>
      <c r="Q323" t="b">
        <f t="shared" si="335"/>
        <v>0</v>
      </c>
      <c r="R323" t="b">
        <f t="shared" si="335"/>
        <v>0</v>
      </c>
      <c r="S323" s="5"/>
      <c r="Y323">
        <v>91</v>
      </c>
      <c r="Z323" t="b">
        <f t="shared" ref="Z323:AD323" si="336">AND(ISNUMBER(SEARCH(Z$116,$Q92)),ISNUMBER(SEARCH("Женский",$H92)))</f>
        <v>0</v>
      </c>
      <c r="AA323" t="b">
        <f t="shared" si="336"/>
        <v>0</v>
      </c>
      <c r="AB323" t="b">
        <f t="shared" si="336"/>
        <v>0</v>
      </c>
      <c r="AC323" t="b">
        <f t="shared" si="336"/>
        <v>0</v>
      </c>
      <c r="AD323" t="b">
        <f t="shared" si="336"/>
        <v>0</v>
      </c>
    </row>
    <row r="324" spans="11:30" x14ac:dyDescent="0.25">
      <c r="K324">
        <v>93</v>
      </c>
      <c r="L324" t="b">
        <f t="shared" ref="L324:R324" si="337">AND(ISNUMBER((SEARCH(L$231,$K94))),ISNUMBER((SEARCH("Мужской",$H94))))</f>
        <v>0</v>
      </c>
      <c r="M324" t="b">
        <f t="shared" si="337"/>
        <v>0</v>
      </c>
      <c r="N324" s="6" t="b">
        <f t="shared" si="337"/>
        <v>0</v>
      </c>
      <c r="O324" t="b">
        <f t="shared" si="337"/>
        <v>0</v>
      </c>
      <c r="P324" t="b">
        <f t="shared" si="337"/>
        <v>0</v>
      </c>
      <c r="Q324" t="b">
        <f t="shared" si="337"/>
        <v>0</v>
      </c>
      <c r="R324" t="b">
        <f t="shared" si="337"/>
        <v>0</v>
      </c>
      <c r="S324" s="5"/>
      <c r="Y324">
        <v>92</v>
      </c>
      <c r="Z324" t="b">
        <f t="shared" ref="Z324:AD324" si="338">AND(ISNUMBER(SEARCH(Z$116,$Q93)),ISNUMBER(SEARCH("Женский",$H93)))</f>
        <v>1</v>
      </c>
      <c r="AA324" t="b">
        <f t="shared" si="338"/>
        <v>0</v>
      </c>
      <c r="AB324" t="b">
        <f t="shared" si="338"/>
        <v>0</v>
      </c>
      <c r="AC324" t="b">
        <f t="shared" si="338"/>
        <v>1</v>
      </c>
      <c r="AD324" t="b">
        <f t="shared" si="338"/>
        <v>1</v>
      </c>
    </row>
    <row r="325" spans="11:30" x14ac:dyDescent="0.25">
      <c r="K325">
        <v>94</v>
      </c>
      <c r="L325" t="b">
        <f t="shared" ref="L325:R325" si="339">AND(ISNUMBER((SEARCH(L$231,$K95))),ISNUMBER((SEARCH("Мужской",$H95))))</f>
        <v>0</v>
      </c>
      <c r="M325" t="b">
        <f t="shared" si="339"/>
        <v>0</v>
      </c>
      <c r="N325" s="6" t="b">
        <f t="shared" si="339"/>
        <v>0</v>
      </c>
      <c r="O325" t="b">
        <f t="shared" si="339"/>
        <v>0</v>
      </c>
      <c r="P325" t="b">
        <f t="shared" si="339"/>
        <v>0</v>
      </c>
      <c r="Q325" t="b">
        <f t="shared" si="339"/>
        <v>0</v>
      </c>
      <c r="R325" t="b">
        <f t="shared" si="339"/>
        <v>0</v>
      </c>
      <c r="S325" s="5"/>
      <c r="Y325">
        <v>93</v>
      </c>
      <c r="Z325" t="b">
        <f t="shared" ref="Z325:AD325" si="340">AND(ISNUMBER(SEARCH(Z$116,$Q94)),ISNUMBER(SEARCH("Женский",$H94)))</f>
        <v>1</v>
      </c>
      <c r="AA325" t="b">
        <f t="shared" si="340"/>
        <v>0</v>
      </c>
      <c r="AB325" t="b">
        <f t="shared" si="340"/>
        <v>0</v>
      </c>
      <c r="AC325" t="b">
        <f t="shared" si="340"/>
        <v>0</v>
      </c>
      <c r="AD325" t="b">
        <f t="shared" si="340"/>
        <v>1</v>
      </c>
    </row>
    <row r="326" spans="11:30" x14ac:dyDescent="0.25">
      <c r="K326">
        <v>95</v>
      </c>
      <c r="L326" t="b">
        <f t="shared" ref="L326:R326" si="341">AND(ISNUMBER((SEARCH(L$231,$K96))),ISNUMBER((SEARCH("Мужской",$H96))))</f>
        <v>0</v>
      </c>
      <c r="M326" t="b">
        <f t="shared" si="341"/>
        <v>0</v>
      </c>
      <c r="N326" s="6" t="b">
        <f t="shared" si="341"/>
        <v>0</v>
      </c>
      <c r="O326" t="b">
        <f t="shared" si="341"/>
        <v>0</v>
      </c>
      <c r="P326" t="b">
        <f t="shared" si="341"/>
        <v>0</v>
      </c>
      <c r="Q326" t="b">
        <f t="shared" si="341"/>
        <v>0</v>
      </c>
      <c r="R326" t="b">
        <f t="shared" si="341"/>
        <v>0</v>
      </c>
      <c r="S326" s="5"/>
      <c r="Y326">
        <v>94</v>
      </c>
      <c r="Z326" t="b">
        <f t="shared" ref="Z326:AD326" si="342">AND(ISNUMBER(SEARCH(Z$116,$Q95)),ISNUMBER(SEARCH("Женский",$H95)))</f>
        <v>1</v>
      </c>
      <c r="AA326" t="b">
        <f t="shared" si="342"/>
        <v>1</v>
      </c>
      <c r="AB326" t="b">
        <f t="shared" si="342"/>
        <v>0</v>
      </c>
      <c r="AC326" t="b">
        <f t="shared" si="342"/>
        <v>0</v>
      </c>
      <c r="AD326" t="b">
        <f t="shared" si="342"/>
        <v>0</v>
      </c>
    </row>
    <row r="327" spans="11:30" x14ac:dyDescent="0.25">
      <c r="K327">
        <v>96</v>
      </c>
      <c r="L327" t="b">
        <f t="shared" ref="L327:R327" si="343">AND(ISNUMBER((SEARCH(L$231,$K97))),ISNUMBER((SEARCH("Мужской",$H97))))</f>
        <v>0</v>
      </c>
      <c r="M327" t="b">
        <f t="shared" si="343"/>
        <v>0</v>
      </c>
      <c r="N327" s="6" t="b">
        <f t="shared" si="343"/>
        <v>0</v>
      </c>
      <c r="O327" t="b">
        <f t="shared" si="343"/>
        <v>0</v>
      </c>
      <c r="P327" t="b">
        <f t="shared" si="343"/>
        <v>0</v>
      </c>
      <c r="Q327" t="b">
        <f t="shared" si="343"/>
        <v>0</v>
      </c>
      <c r="R327" t="b">
        <f t="shared" si="343"/>
        <v>0</v>
      </c>
      <c r="S327" s="5"/>
      <c r="Y327">
        <v>95</v>
      </c>
      <c r="Z327" t="b">
        <f t="shared" ref="Z327:AD327" si="344">AND(ISNUMBER(SEARCH(Z$116,$Q96)),ISNUMBER(SEARCH("Женский",$H96)))</f>
        <v>1</v>
      </c>
      <c r="AA327" t="b">
        <f t="shared" si="344"/>
        <v>0</v>
      </c>
      <c r="AB327" t="b">
        <f t="shared" si="344"/>
        <v>1</v>
      </c>
      <c r="AC327" t="b">
        <f t="shared" si="344"/>
        <v>1</v>
      </c>
      <c r="AD327" t="b">
        <f t="shared" si="344"/>
        <v>0</v>
      </c>
    </row>
    <row r="328" spans="11:30" x14ac:dyDescent="0.25">
      <c r="K328">
        <v>97</v>
      </c>
      <c r="L328" t="b">
        <f t="shared" ref="L328:R328" si="345">AND(ISNUMBER((SEARCH(L$231,$K98))),ISNUMBER((SEARCH("Мужской",$H98))))</f>
        <v>0</v>
      </c>
      <c r="M328" t="b">
        <f t="shared" si="345"/>
        <v>0</v>
      </c>
      <c r="N328" s="6" t="b">
        <f t="shared" si="345"/>
        <v>0</v>
      </c>
      <c r="O328" t="b">
        <f t="shared" si="345"/>
        <v>0</v>
      </c>
      <c r="P328" t="b">
        <f t="shared" si="345"/>
        <v>0</v>
      </c>
      <c r="Q328" t="b">
        <f t="shared" si="345"/>
        <v>0</v>
      </c>
      <c r="R328" t="b">
        <f t="shared" si="345"/>
        <v>0</v>
      </c>
      <c r="S328" s="5"/>
      <c r="Y328">
        <v>96</v>
      </c>
      <c r="Z328" t="b">
        <f t="shared" ref="Z328:AD328" si="346">AND(ISNUMBER(SEARCH(Z$116,$Q97)),ISNUMBER(SEARCH("Женский",$H97)))</f>
        <v>1</v>
      </c>
      <c r="AA328" t="b">
        <f t="shared" si="346"/>
        <v>1</v>
      </c>
      <c r="AB328" t="b">
        <f t="shared" si="346"/>
        <v>0</v>
      </c>
      <c r="AC328" t="b">
        <f t="shared" si="346"/>
        <v>0</v>
      </c>
      <c r="AD328" t="b">
        <f t="shared" si="346"/>
        <v>0</v>
      </c>
    </row>
    <row r="329" spans="11:30" x14ac:dyDescent="0.25">
      <c r="K329">
        <v>98</v>
      </c>
      <c r="L329" t="b">
        <f t="shared" ref="L329:R329" si="347">AND(ISNUMBER((SEARCH(L$231,$K99))),ISNUMBER((SEARCH("Мужской",$H99))))</f>
        <v>0</v>
      </c>
      <c r="M329" t="b">
        <f t="shared" si="347"/>
        <v>1</v>
      </c>
      <c r="N329" s="6" t="b">
        <f t="shared" si="347"/>
        <v>0</v>
      </c>
      <c r="O329" t="b">
        <f t="shared" si="347"/>
        <v>1</v>
      </c>
      <c r="P329" t="b">
        <f t="shared" si="347"/>
        <v>0</v>
      </c>
      <c r="Q329" t="b">
        <f t="shared" si="347"/>
        <v>1</v>
      </c>
      <c r="R329" t="b">
        <f t="shared" si="347"/>
        <v>1</v>
      </c>
      <c r="S329" s="5"/>
      <c r="Y329">
        <v>97</v>
      </c>
      <c r="Z329" t="b">
        <f t="shared" ref="Z329:AD329" si="348">AND(ISNUMBER(SEARCH(Z$116,$Q98)),ISNUMBER(SEARCH("Женский",$H98)))</f>
        <v>1</v>
      </c>
      <c r="AA329" t="b">
        <f t="shared" si="348"/>
        <v>0</v>
      </c>
      <c r="AB329" t="b">
        <f t="shared" si="348"/>
        <v>0</v>
      </c>
      <c r="AC329" t="b">
        <f t="shared" si="348"/>
        <v>0</v>
      </c>
      <c r="AD329" t="b">
        <f t="shared" si="348"/>
        <v>1</v>
      </c>
    </row>
    <row r="330" spans="11:30" x14ac:dyDescent="0.25">
      <c r="K330">
        <v>99</v>
      </c>
      <c r="L330" t="b">
        <f t="shared" ref="L330:R330" si="349">AND(ISNUMBER((SEARCH(L$231,$K100))),ISNUMBER((SEARCH("Мужской",$H100))))</f>
        <v>0</v>
      </c>
      <c r="M330" t="b">
        <f t="shared" si="349"/>
        <v>0</v>
      </c>
      <c r="N330" s="6" t="b">
        <f t="shared" si="349"/>
        <v>0</v>
      </c>
      <c r="O330" t="b">
        <f t="shared" si="349"/>
        <v>0</v>
      </c>
      <c r="P330" t="b">
        <f t="shared" si="349"/>
        <v>0</v>
      </c>
      <c r="Q330" t="b">
        <f t="shared" si="349"/>
        <v>0</v>
      </c>
      <c r="R330" t="b">
        <f t="shared" si="349"/>
        <v>0</v>
      </c>
      <c r="S330" s="5"/>
      <c r="Y330">
        <v>98</v>
      </c>
      <c r="Z330" t="b">
        <f t="shared" ref="Z330:AD330" si="350">AND(ISNUMBER(SEARCH(Z$116,$Q99)),ISNUMBER(SEARCH("Женский",$H99)))</f>
        <v>0</v>
      </c>
      <c r="AA330" t="b">
        <f t="shared" si="350"/>
        <v>0</v>
      </c>
      <c r="AB330" t="b">
        <f t="shared" si="350"/>
        <v>0</v>
      </c>
      <c r="AC330" t="b">
        <f t="shared" si="350"/>
        <v>0</v>
      </c>
      <c r="AD330" t="b">
        <f t="shared" si="350"/>
        <v>0</v>
      </c>
    </row>
    <row r="331" spans="11:30" x14ac:dyDescent="0.25">
      <c r="K331">
        <v>100</v>
      </c>
      <c r="L331" t="b">
        <f t="shared" ref="L331:R331" si="351">AND(ISNUMBER((SEARCH(L$231,$K101))),ISNUMBER((SEARCH("Мужской",$H101))))</f>
        <v>0</v>
      </c>
      <c r="M331" t="b">
        <f t="shared" si="351"/>
        <v>1</v>
      </c>
      <c r="N331" s="6" t="b">
        <f t="shared" si="351"/>
        <v>0</v>
      </c>
      <c r="O331" t="b">
        <f t="shared" si="351"/>
        <v>0</v>
      </c>
      <c r="P331" t="b">
        <f t="shared" si="351"/>
        <v>1</v>
      </c>
      <c r="Q331" t="b">
        <f t="shared" si="351"/>
        <v>1</v>
      </c>
      <c r="R331" t="b">
        <f t="shared" si="351"/>
        <v>1</v>
      </c>
      <c r="S331" s="5"/>
      <c r="Y331">
        <v>99</v>
      </c>
      <c r="Z331" t="b">
        <f t="shared" ref="Z331:AD331" si="352">AND(ISNUMBER(SEARCH(Z$116,$Q100)),ISNUMBER(SEARCH("Женский",$H100)))</f>
        <v>1</v>
      </c>
      <c r="AA331" t="b">
        <f t="shared" si="352"/>
        <v>1</v>
      </c>
      <c r="AB331" t="b">
        <f t="shared" si="352"/>
        <v>0</v>
      </c>
      <c r="AC331" t="b">
        <f t="shared" si="352"/>
        <v>0</v>
      </c>
      <c r="AD331" t="b">
        <f t="shared" si="352"/>
        <v>0</v>
      </c>
    </row>
    <row r="332" spans="11:30" x14ac:dyDescent="0.25">
      <c r="K332">
        <v>101</v>
      </c>
      <c r="L332" t="b">
        <f t="shared" ref="L332:R332" si="353">AND(ISNUMBER((SEARCH(L$231,$K102))),ISNUMBER((SEARCH("Мужской",$H102))))</f>
        <v>1</v>
      </c>
      <c r="M332" t="b">
        <f t="shared" si="353"/>
        <v>1</v>
      </c>
      <c r="N332" s="6" t="b">
        <f t="shared" si="353"/>
        <v>0</v>
      </c>
      <c r="O332" t="b">
        <f t="shared" si="353"/>
        <v>0</v>
      </c>
      <c r="P332" t="b">
        <f t="shared" si="353"/>
        <v>0</v>
      </c>
      <c r="Q332" t="b">
        <f t="shared" si="353"/>
        <v>1</v>
      </c>
      <c r="R332" t="b">
        <f t="shared" si="353"/>
        <v>0</v>
      </c>
      <c r="S332" s="5"/>
      <c r="Y332">
        <v>100</v>
      </c>
      <c r="Z332" t="b">
        <f t="shared" ref="Z332:AD332" si="354">AND(ISNUMBER(SEARCH(Z$116,$Q101)),ISNUMBER(SEARCH("Женский",$H101)))</f>
        <v>0</v>
      </c>
      <c r="AA332" t="b">
        <f t="shared" si="354"/>
        <v>0</v>
      </c>
      <c r="AB332" t="b">
        <f t="shared" si="354"/>
        <v>0</v>
      </c>
      <c r="AC332" t="b">
        <f t="shared" si="354"/>
        <v>0</v>
      </c>
      <c r="AD332" t="b">
        <f t="shared" si="354"/>
        <v>0</v>
      </c>
    </row>
    <row r="333" spans="11:30" x14ac:dyDescent="0.25">
      <c r="K333">
        <v>102</v>
      </c>
      <c r="L333" t="b">
        <f t="shared" ref="L333:R333" si="355">AND(ISNUMBER((SEARCH(L$231,$K103))),ISNUMBER((SEARCH("Мужской",$H103))))</f>
        <v>0</v>
      </c>
      <c r="M333" t="b">
        <f t="shared" si="355"/>
        <v>0</v>
      </c>
      <c r="N333" s="6" t="b">
        <f t="shared" si="355"/>
        <v>0</v>
      </c>
      <c r="O333" t="b">
        <f t="shared" si="355"/>
        <v>0</v>
      </c>
      <c r="P333" t="b">
        <f t="shared" si="355"/>
        <v>0</v>
      </c>
      <c r="Q333" t="b">
        <f t="shared" si="355"/>
        <v>0</v>
      </c>
      <c r="R333" t="b">
        <f t="shared" si="355"/>
        <v>0</v>
      </c>
      <c r="S333" s="5"/>
      <c r="Y333">
        <v>101</v>
      </c>
      <c r="Z333" t="b">
        <f t="shared" ref="Z333:AD333" si="356">AND(ISNUMBER(SEARCH(Z$116,$Q102)),ISNUMBER(SEARCH("Женский",$H102)))</f>
        <v>0</v>
      </c>
      <c r="AA333" t="b">
        <f t="shared" si="356"/>
        <v>0</v>
      </c>
      <c r="AB333" t="b">
        <f t="shared" si="356"/>
        <v>0</v>
      </c>
      <c r="AC333" t="b">
        <f t="shared" si="356"/>
        <v>0</v>
      </c>
      <c r="AD333" t="b">
        <f t="shared" si="356"/>
        <v>0</v>
      </c>
    </row>
    <row r="334" spans="11:30" x14ac:dyDescent="0.25">
      <c r="K334">
        <v>103</v>
      </c>
      <c r="L334" t="b">
        <f t="shared" ref="L334:R334" si="357">AND(ISNUMBER((SEARCH(L$231,$K104))),ISNUMBER((SEARCH("Мужской",$H104))))</f>
        <v>0</v>
      </c>
      <c r="M334" t="b">
        <f t="shared" si="357"/>
        <v>0</v>
      </c>
      <c r="N334" s="6" t="b">
        <f t="shared" si="357"/>
        <v>0</v>
      </c>
      <c r="O334" t="b">
        <f t="shared" si="357"/>
        <v>0</v>
      </c>
      <c r="P334" t="b">
        <f t="shared" si="357"/>
        <v>0</v>
      </c>
      <c r="Q334" t="b">
        <f t="shared" si="357"/>
        <v>0</v>
      </c>
      <c r="R334" t="b">
        <f t="shared" si="357"/>
        <v>0</v>
      </c>
      <c r="S334" s="5"/>
      <c r="Y334">
        <v>102</v>
      </c>
      <c r="Z334" t="b">
        <f t="shared" ref="Z334:AD334" si="358">AND(ISNUMBER(SEARCH(Z$116,$Q103)),ISNUMBER(SEARCH("Женский",$H103)))</f>
        <v>1</v>
      </c>
      <c r="AA334" t="b">
        <f t="shared" si="358"/>
        <v>0</v>
      </c>
      <c r="AB334" t="b">
        <f t="shared" si="358"/>
        <v>1</v>
      </c>
      <c r="AC334" t="b">
        <f t="shared" si="358"/>
        <v>1</v>
      </c>
      <c r="AD334" t="b">
        <f t="shared" si="358"/>
        <v>0</v>
      </c>
    </row>
    <row r="335" spans="11:30" x14ac:dyDescent="0.25">
      <c r="K335">
        <v>104</v>
      </c>
      <c r="L335" t="b">
        <f t="shared" ref="L335:R335" si="359">AND(ISNUMBER((SEARCH(L$231,$K105))),ISNUMBER((SEARCH("Мужской",$H105))))</f>
        <v>1</v>
      </c>
      <c r="M335" t="b">
        <f t="shared" si="359"/>
        <v>0</v>
      </c>
      <c r="N335" s="6" t="b">
        <f t="shared" si="359"/>
        <v>0</v>
      </c>
      <c r="O335" t="b">
        <f t="shared" si="359"/>
        <v>0</v>
      </c>
      <c r="P335" t="b">
        <f t="shared" si="359"/>
        <v>1</v>
      </c>
      <c r="Q335" t="b">
        <f t="shared" si="359"/>
        <v>0</v>
      </c>
      <c r="R335" t="b">
        <f t="shared" si="359"/>
        <v>0</v>
      </c>
      <c r="S335" s="5"/>
      <c r="Y335">
        <v>103</v>
      </c>
      <c r="Z335" t="b">
        <f t="shared" ref="Z335:AD335" si="360">AND(ISNUMBER(SEARCH(Z$116,$Q104)),ISNUMBER(SEARCH("Женский",$H104)))</f>
        <v>1</v>
      </c>
      <c r="AA335" t="b">
        <f t="shared" si="360"/>
        <v>0</v>
      </c>
      <c r="AB335" t="b">
        <f t="shared" si="360"/>
        <v>1</v>
      </c>
      <c r="AC335" t="b">
        <f t="shared" si="360"/>
        <v>1</v>
      </c>
      <c r="AD335" t="b">
        <f t="shared" si="360"/>
        <v>0</v>
      </c>
    </row>
    <row r="336" spans="11:30" x14ac:dyDescent="0.25">
      <c r="K336">
        <v>105</v>
      </c>
      <c r="L336" t="b">
        <f t="shared" ref="L336:R336" si="361">AND(ISNUMBER((SEARCH(L$231,$K106))),ISNUMBER((SEARCH("Мужской",$H106))))</f>
        <v>0</v>
      </c>
      <c r="M336" t="b">
        <f t="shared" si="361"/>
        <v>0</v>
      </c>
      <c r="N336" s="6" t="b">
        <f t="shared" si="361"/>
        <v>0</v>
      </c>
      <c r="O336" t="b">
        <f t="shared" si="361"/>
        <v>0</v>
      </c>
      <c r="P336" t="b">
        <f t="shared" si="361"/>
        <v>0</v>
      </c>
      <c r="Q336" t="b">
        <f t="shared" si="361"/>
        <v>0</v>
      </c>
      <c r="R336" t="b">
        <f t="shared" si="361"/>
        <v>0</v>
      </c>
      <c r="S336" s="5"/>
      <c r="Y336">
        <v>104</v>
      </c>
      <c r="Z336" t="b">
        <f t="shared" ref="Z336:AD336" si="362">AND(ISNUMBER(SEARCH(Z$116,$Q105)),ISNUMBER(SEARCH("Женский",$H105)))</f>
        <v>0</v>
      </c>
      <c r="AA336" t="b">
        <f t="shared" si="362"/>
        <v>0</v>
      </c>
      <c r="AB336" t="b">
        <f t="shared" si="362"/>
        <v>0</v>
      </c>
      <c r="AC336" t="b">
        <f t="shared" si="362"/>
        <v>0</v>
      </c>
      <c r="AD336" t="b">
        <f t="shared" si="362"/>
        <v>0</v>
      </c>
    </row>
    <row r="337" spans="11:30" x14ac:dyDescent="0.25">
      <c r="K337">
        <v>106</v>
      </c>
      <c r="L337" t="b">
        <f t="shared" ref="L337:R337" si="363">AND(ISNUMBER((SEARCH(L$231,$K107))),ISNUMBER((SEARCH("Мужской",$H107))))</f>
        <v>1</v>
      </c>
      <c r="M337" t="b">
        <f t="shared" si="363"/>
        <v>0</v>
      </c>
      <c r="N337" s="6" t="b">
        <f t="shared" si="363"/>
        <v>1</v>
      </c>
      <c r="O337" t="b">
        <f t="shared" si="363"/>
        <v>0</v>
      </c>
      <c r="P337" t="b">
        <f t="shared" si="363"/>
        <v>1</v>
      </c>
      <c r="Q337" t="b">
        <f t="shared" si="363"/>
        <v>0</v>
      </c>
      <c r="R337" t="b">
        <f t="shared" si="363"/>
        <v>1</v>
      </c>
      <c r="S337" s="5"/>
      <c r="Y337">
        <v>105</v>
      </c>
      <c r="Z337" t="b">
        <f t="shared" ref="Z337:AD337" si="364">AND(ISNUMBER(SEARCH(Z$116,$Q106)),ISNUMBER(SEARCH("Женский",$H106)))</f>
        <v>1</v>
      </c>
      <c r="AA337" t="b">
        <f t="shared" si="364"/>
        <v>1</v>
      </c>
      <c r="AB337" t="b">
        <f t="shared" si="364"/>
        <v>0</v>
      </c>
      <c r="AC337" t="b">
        <f t="shared" si="364"/>
        <v>0</v>
      </c>
      <c r="AD337" t="b">
        <f t="shared" si="364"/>
        <v>0</v>
      </c>
    </row>
    <row r="338" spans="11:30" x14ac:dyDescent="0.25">
      <c r="K338">
        <v>107</v>
      </c>
      <c r="L338" t="b">
        <f t="shared" ref="L338:R338" si="365">AND(ISNUMBER((SEARCH(L$231,$K108))),ISNUMBER((SEARCH("Мужской",$H108))))</f>
        <v>0</v>
      </c>
      <c r="M338" t="b">
        <f t="shared" si="365"/>
        <v>0</v>
      </c>
      <c r="N338" s="6" t="b">
        <f t="shared" si="365"/>
        <v>0</v>
      </c>
      <c r="O338" t="b">
        <f t="shared" si="365"/>
        <v>0</v>
      </c>
      <c r="P338" t="b">
        <f t="shared" si="365"/>
        <v>0</v>
      </c>
      <c r="Q338" t="b">
        <f t="shared" si="365"/>
        <v>0</v>
      </c>
      <c r="R338" t="b">
        <f t="shared" si="365"/>
        <v>0</v>
      </c>
      <c r="S338" s="5"/>
      <c r="Y338">
        <v>106</v>
      </c>
      <c r="Z338" t="b">
        <f t="shared" ref="Z338:AD338" si="366">AND(ISNUMBER(SEARCH(Z$116,$Q107)),ISNUMBER(SEARCH("Женский",$H107)))</f>
        <v>0</v>
      </c>
      <c r="AA338" t="b">
        <f t="shared" si="366"/>
        <v>0</v>
      </c>
      <c r="AB338" t="b">
        <f t="shared" si="366"/>
        <v>0</v>
      </c>
      <c r="AC338" t="b">
        <f t="shared" si="366"/>
        <v>0</v>
      </c>
      <c r="AD338" t="b">
        <f t="shared" si="366"/>
        <v>0</v>
      </c>
    </row>
    <row r="339" spans="11:30" x14ac:dyDescent="0.25">
      <c r="K339">
        <v>108</v>
      </c>
      <c r="L339" t="b">
        <f t="shared" ref="L339:R339" si="367">AND(ISNUMBER((SEARCH(L$231,$K109))),ISNUMBER((SEARCH("Мужской",$H109))))</f>
        <v>1</v>
      </c>
      <c r="M339" t="b">
        <f t="shared" si="367"/>
        <v>0</v>
      </c>
      <c r="N339" s="6" t="b">
        <f t="shared" si="367"/>
        <v>1</v>
      </c>
      <c r="O339" t="b">
        <f t="shared" si="367"/>
        <v>0</v>
      </c>
      <c r="P339" t="b">
        <f t="shared" si="367"/>
        <v>0</v>
      </c>
      <c r="Q339" t="b">
        <f t="shared" si="367"/>
        <v>1</v>
      </c>
      <c r="R339" t="b">
        <f t="shared" si="367"/>
        <v>0</v>
      </c>
      <c r="S339" s="5"/>
      <c r="Y339">
        <v>107</v>
      </c>
      <c r="Z339" t="b">
        <f t="shared" ref="Z339:AD339" si="368">AND(ISNUMBER(SEARCH(Z$116,$Q108)),ISNUMBER(SEARCH("Женский",$H108)))</f>
        <v>1</v>
      </c>
      <c r="AA339" t="b">
        <f t="shared" si="368"/>
        <v>0</v>
      </c>
      <c r="AB339" t="b">
        <f t="shared" si="368"/>
        <v>1</v>
      </c>
      <c r="AC339" t="b">
        <f t="shared" si="368"/>
        <v>0</v>
      </c>
      <c r="AD339" t="b">
        <f t="shared" si="368"/>
        <v>0</v>
      </c>
    </row>
    <row r="340" spans="11:30" x14ac:dyDescent="0.25">
      <c r="K340">
        <v>109</v>
      </c>
      <c r="L340" t="b">
        <f t="shared" ref="L340:R340" si="369">AND(ISNUMBER((SEARCH(L$231,$K110))),ISNUMBER((SEARCH("Мужской",$H110))))</f>
        <v>1</v>
      </c>
      <c r="M340" t="b">
        <f t="shared" si="369"/>
        <v>1</v>
      </c>
      <c r="N340" s="6" t="b">
        <f t="shared" si="369"/>
        <v>0</v>
      </c>
      <c r="O340" t="b">
        <f t="shared" si="369"/>
        <v>0</v>
      </c>
      <c r="P340" t="b">
        <f t="shared" si="369"/>
        <v>1</v>
      </c>
      <c r="Q340" t="b">
        <f t="shared" si="369"/>
        <v>0</v>
      </c>
      <c r="R340" t="b">
        <f t="shared" si="369"/>
        <v>0</v>
      </c>
      <c r="S340" s="5"/>
      <c r="Y340">
        <v>108</v>
      </c>
      <c r="Z340" t="b">
        <f t="shared" ref="Z340:AD340" si="370">AND(ISNUMBER(SEARCH(Z$116,$Q109)),ISNUMBER(SEARCH("Женский",$H109)))</f>
        <v>0</v>
      </c>
      <c r="AA340" t="b">
        <f t="shared" si="370"/>
        <v>0</v>
      </c>
      <c r="AB340" t="b">
        <f t="shared" si="370"/>
        <v>0</v>
      </c>
      <c r="AC340" t="b">
        <f t="shared" si="370"/>
        <v>0</v>
      </c>
      <c r="AD340" t="b">
        <f t="shared" si="370"/>
        <v>0</v>
      </c>
    </row>
    <row r="341" spans="11:30" x14ac:dyDescent="0.25">
      <c r="K341">
        <v>110</v>
      </c>
      <c r="L341" t="b">
        <f t="shared" ref="L341:R341" si="371">AND(ISNUMBER((SEARCH(L$231,$K111))),ISNUMBER((SEARCH("Мужской",$H111))))</f>
        <v>0</v>
      </c>
      <c r="M341" t="b">
        <f t="shared" si="371"/>
        <v>1</v>
      </c>
      <c r="N341" s="6" t="b">
        <f t="shared" si="371"/>
        <v>0</v>
      </c>
      <c r="O341" t="b">
        <f t="shared" si="371"/>
        <v>0</v>
      </c>
      <c r="P341" t="b">
        <f t="shared" si="371"/>
        <v>1</v>
      </c>
      <c r="Q341" t="b">
        <f t="shared" si="371"/>
        <v>0</v>
      </c>
      <c r="R341" t="b">
        <f t="shared" si="371"/>
        <v>1</v>
      </c>
      <c r="S341" s="5"/>
      <c r="Y341">
        <v>109</v>
      </c>
      <c r="Z341" t="b">
        <f t="shared" ref="Z341:AD341" si="372">AND(ISNUMBER(SEARCH(Z$116,$Q110)),ISNUMBER(SEARCH("Женский",$H110)))</f>
        <v>0</v>
      </c>
      <c r="AA341" t="b">
        <f t="shared" si="372"/>
        <v>0</v>
      </c>
      <c r="AB341" t="b">
        <f t="shared" si="372"/>
        <v>0</v>
      </c>
      <c r="AC341" t="b">
        <f t="shared" si="372"/>
        <v>0</v>
      </c>
      <c r="AD341" t="b">
        <f t="shared" si="372"/>
        <v>0</v>
      </c>
    </row>
    <row r="342" spans="11:30" x14ac:dyDescent="0.25">
      <c r="K342">
        <v>111</v>
      </c>
      <c r="L342" t="b">
        <f t="shared" ref="L342:R342" si="373">AND(ISNUMBER((SEARCH(L$231,$K112))),ISNUMBER((SEARCH("Мужской",$H112))))</f>
        <v>0</v>
      </c>
      <c r="M342" t="b">
        <f t="shared" si="373"/>
        <v>0</v>
      </c>
      <c r="N342" s="6" t="b">
        <f t="shared" si="373"/>
        <v>0</v>
      </c>
      <c r="O342" t="b">
        <f t="shared" si="373"/>
        <v>0</v>
      </c>
      <c r="P342" t="b">
        <f t="shared" si="373"/>
        <v>0</v>
      </c>
      <c r="Q342" t="b">
        <f t="shared" si="373"/>
        <v>0</v>
      </c>
      <c r="R342" t="b">
        <f t="shared" si="373"/>
        <v>0</v>
      </c>
      <c r="S342" s="5"/>
      <c r="Y342">
        <v>110</v>
      </c>
      <c r="Z342" t="b">
        <f t="shared" ref="Z342:AD342" si="374">AND(ISNUMBER(SEARCH(Z$116,$Q111)),ISNUMBER(SEARCH("Женский",$H111)))</f>
        <v>0</v>
      </c>
      <c r="AA342" t="b">
        <f t="shared" si="374"/>
        <v>0</v>
      </c>
      <c r="AB342" t="b">
        <f t="shared" si="374"/>
        <v>0</v>
      </c>
      <c r="AC342" t="b">
        <f t="shared" si="374"/>
        <v>0</v>
      </c>
      <c r="AD342" t="b">
        <f t="shared" si="374"/>
        <v>0</v>
      </c>
    </row>
    <row r="343" spans="11:30" x14ac:dyDescent="0.25">
      <c r="K343">
        <v>112</v>
      </c>
      <c r="L343" t="b">
        <f t="shared" ref="L343:R343" si="375">AND(ISNUMBER((SEARCH(L$231,$K113))),ISNUMBER((SEARCH("Мужской",$H113))))</f>
        <v>1</v>
      </c>
      <c r="M343" t="b">
        <f t="shared" si="375"/>
        <v>1</v>
      </c>
      <c r="N343" s="6" t="b">
        <f t="shared" si="375"/>
        <v>0</v>
      </c>
      <c r="O343" t="b">
        <f t="shared" si="375"/>
        <v>0</v>
      </c>
      <c r="P343" t="b">
        <f t="shared" si="375"/>
        <v>0</v>
      </c>
      <c r="Q343" t="b">
        <f t="shared" si="375"/>
        <v>1</v>
      </c>
      <c r="R343" t="b">
        <f t="shared" si="375"/>
        <v>0</v>
      </c>
      <c r="S343" s="5"/>
      <c r="Y343">
        <v>111</v>
      </c>
      <c r="Z343" t="b">
        <f t="shared" ref="Z343:AD343" si="376">AND(ISNUMBER(SEARCH(Z$116,$Q112)),ISNUMBER(SEARCH("Женский",$H112)))</f>
        <v>0</v>
      </c>
      <c r="AA343" t="b">
        <f t="shared" si="376"/>
        <v>1</v>
      </c>
      <c r="AB343" t="b">
        <f t="shared" si="376"/>
        <v>1</v>
      </c>
      <c r="AC343" t="b">
        <f t="shared" si="376"/>
        <v>1</v>
      </c>
      <c r="AD343" t="b">
        <f t="shared" si="376"/>
        <v>0</v>
      </c>
    </row>
    <row r="344" spans="11:30" x14ac:dyDescent="0.25">
      <c r="K344">
        <v>113</v>
      </c>
      <c r="L344" t="b">
        <f t="shared" ref="L344:R344" si="377">AND(ISNUMBER((SEARCH(L$231,$K114))),ISNUMBER((SEARCH("Мужской",$H114))))</f>
        <v>0</v>
      </c>
      <c r="M344" t="b">
        <f t="shared" si="377"/>
        <v>0</v>
      </c>
      <c r="N344" s="6" t="b">
        <f t="shared" si="377"/>
        <v>0</v>
      </c>
      <c r="O344" t="b">
        <f t="shared" si="377"/>
        <v>0</v>
      </c>
      <c r="P344" t="b">
        <f t="shared" si="377"/>
        <v>0</v>
      </c>
      <c r="Q344" t="b">
        <f t="shared" si="377"/>
        <v>0</v>
      </c>
      <c r="R344" t="b">
        <f t="shared" si="377"/>
        <v>0</v>
      </c>
      <c r="S344" s="5"/>
      <c r="Y344">
        <v>112</v>
      </c>
      <c r="Z344" t="b">
        <f t="shared" ref="Z344:AD344" si="378">AND(ISNUMBER(SEARCH(Z$116,$Q113)),ISNUMBER(SEARCH("Женский",$H113)))</f>
        <v>0</v>
      </c>
      <c r="AA344" t="b">
        <f t="shared" si="378"/>
        <v>0</v>
      </c>
      <c r="AB344" t="b">
        <f t="shared" si="378"/>
        <v>0</v>
      </c>
      <c r="AC344" t="b">
        <f t="shared" si="378"/>
        <v>0</v>
      </c>
      <c r="AD344" t="b">
        <f t="shared" si="378"/>
        <v>0</v>
      </c>
    </row>
    <row r="345" spans="11:30" x14ac:dyDescent="0.25">
      <c r="L345">
        <f>COUNTIF(L232:L344,"ИСТИНА")</f>
        <v>38</v>
      </c>
      <c r="M345">
        <f>COUNTIF(M232:M344,"ИСТИНА")</f>
        <v>25</v>
      </c>
      <c r="N345" s="4">
        <f>COUNTIF(N232:N344,"ИСТИНА")</f>
        <v>28</v>
      </c>
      <c r="O345">
        <f>COUNTIF(O232:O344,"ИСТИНА")</f>
        <v>23</v>
      </c>
      <c r="P345">
        <f>COUNTIF(P232:P344,"ИСТИНА")</f>
        <v>23</v>
      </c>
      <c r="Q345">
        <f>COUNTIF(Q232:Q344,"ИСТИНА")</f>
        <v>32</v>
      </c>
      <c r="R345">
        <f>COUNTIF(R232:R344,"ИСТИНА")</f>
        <v>37</v>
      </c>
      <c r="Y345">
        <v>113</v>
      </c>
      <c r="Z345" t="b">
        <f t="shared" ref="Z345:AD345" si="379">AND(ISNUMBER(SEARCH(Z$116,$Q114)),ISNUMBER(SEARCH("Женский",$H114)))</f>
        <v>1</v>
      </c>
      <c r="AA345" t="b">
        <f t="shared" si="379"/>
        <v>0</v>
      </c>
      <c r="AB345" t="b">
        <f t="shared" si="379"/>
        <v>1</v>
      </c>
      <c r="AC345" t="b">
        <f t="shared" si="379"/>
        <v>1</v>
      </c>
      <c r="AD345" t="b">
        <f t="shared" si="379"/>
        <v>0</v>
      </c>
    </row>
    <row r="346" spans="11:30" x14ac:dyDescent="0.25">
      <c r="N346" s="4"/>
    </row>
    <row r="347" spans="11:30" x14ac:dyDescent="0.25">
      <c r="L347">
        <f>COUNTIF(L348:L460,"ИСТИНА")</f>
        <v>41</v>
      </c>
      <c r="M347">
        <f t="shared" ref="M347:R347" si="380">COUNTIF(M348:M460,"ИСТИНА")</f>
        <v>37</v>
      </c>
      <c r="N347" s="4">
        <f t="shared" si="380"/>
        <v>39</v>
      </c>
      <c r="O347">
        <f t="shared" si="380"/>
        <v>40</v>
      </c>
      <c r="P347">
        <f t="shared" si="380"/>
        <v>30</v>
      </c>
      <c r="Q347">
        <f t="shared" si="380"/>
        <v>39</v>
      </c>
      <c r="R347">
        <f t="shared" si="380"/>
        <v>47</v>
      </c>
    </row>
    <row r="348" spans="11:30" x14ac:dyDescent="0.25">
      <c r="K348">
        <v>1</v>
      </c>
      <c r="L348" t="b">
        <f>AND(ISNUMBER((SEARCH(L$231,$K2))),ISNUMBER((SEARCH("Женский",$H2))))</f>
        <v>0</v>
      </c>
      <c r="M348" t="b">
        <f>AND(ISNUMBER((SEARCH(M$231,$K2))),ISNUMBER((SEARCH("Женский",$H2))))</f>
        <v>0</v>
      </c>
      <c r="N348" s="6" t="b">
        <f>AND(ISNUMBER((SEARCH(N$231,$K2))),ISNUMBER((SEARCH("Женский",$H2))))</f>
        <v>0</v>
      </c>
      <c r="O348" t="b">
        <f>AND(ISNUMBER((SEARCH(O$231,$K2))),ISNUMBER((SEARCH("Женский",$H2))))</f>
        <v>0</v>
      </c>
      <c r="P348" t="b">
        <f>AND(ISNUMBER((SEARCH(P$231,$K2))),ISNUMBER((SEARCH("Женский",$H2))))</f>
        <v>0</v>
      </c>
      <c r="Q348" t="b">
        <f>AND(ISNUMBER((SEARCH(Q$231,$K2))),ISNUMBER((SEARCH("Женский",$H2))))</f>
        <v>0</v>
      </c>
      <c r="R348" t="b">
        <f>AND(ISNUMBER((SEARCH(R$231,$K2))),ISNUMBER((SEARCH("Женский",$H2))))</f>
        <v>0</v>
      </c>
    </row>
    <row r="349" spans="11:30" x14ac:dyDescent="0.25">
      <c r="K349">
        <v>2</v>
      </c>
      <c r="L349" t="b">
        <f>AND(ISNUMBER((SEARCH(L$231,$K3))),ISNUMBER((SEARCH("Женский",$H3))))</f>
        <v>0</v>
      </c>
      <c r="M349" t="b">
        <f>AND(ISNUMBER((SEARCH(M$231,$K3))),ISNUMBER((SEARCH("Женский",$H3))))</f>
        <v>0</v>
      </c>
      <c r="N349" s="6" t="b">
        <f>AND(ISNUMBER((SEARCH(N$231,$K3))),ISNUMBER((SEARCH("Женский",$H3))))</f>
        <v>0</v>
      </c>
      <c r="O349" t="b">
        <f>AND(ISNUMBER((SEARCH(O$231,$K3))),ISNUMBER((SEARCH("Женский",$H3))))</f>
        <v>0</v>
      </c>
      <c r="P349" t="b">
        <f>AND(ISNUMBER((SEARCH(P$231,$K3))),ISNUMBER((SEARCH("Женский",$H3))))</f>
        <v>0</v>
      </c>
      <c r="Q349" t="b">
        <f>AND(ISNUMBER((SEARCH(Q$231,$K3))),ISNUMBER((SEARCH("Женский",$H3))))</f>
        <v>1</v>
      </c>
      <c r="R349" t="b">
        <f>AND(ISNUMBER((SEARCH(R$231,$K3))),ISNUMBER((SEARCH("Женский",$H3))))</f>
        <v>1</v>
      </c>
    </row>
    <row r="350" spans="11:30" x14ac:dyDescent="0.25">
      <c r="K350">
        <v>3</v>
      </c>
      <c r="L350" t="b">
        <f>AND(ISNUMBER((SEARCH(L$231,$K4))),ISNUMBER((SEARCH("Женский",$H4))))</f>
        <v>0</v>
      </c>
      <c r="M350" t="b">
        <f>AND(ISNUMBER((SEARCH(M$231,$K4))),ISNUMBER((SEARCH("Женский",$H4))))</f>
        <v>0</v>
      </c>
      <c r="N350" s="6" t="b">
        <f>AND(ISNUMBER((SEARCH(N$231,$K4))),ISNUMBER((SEARCH("Женский",$H4))))</f>
        <v>0</v>
      </c>
      <c r="O350" t="b">
        <f>AND(ISNUMBER((SEARCH(O$231,$K4))),ISNUMBER((SEARCH("Женский",$H4))))</f>
        <v>0</v>
      </c>
      <c r="P350" t="b">
        <f>AND(ISNUMBER((SEARCH(P$231,$K4))),ISNUMBER((SEARCH("Женский",$H4))))</f>
        <v>0</v>
      </c>
      <c r="Q350" t="b">
        <f>AND(ISNUMBER((SEARCH(Q$231,$K4))),ISNUMBER((SEARCH("Женский",$H4))))</f>
        <v>0</v>
      </c>
      <c r="R350" t="b">
        <f>AND(ISNUMBER((SEARCH(R$231,$K4))),ISNUMBER((SEARCH("Женский",$H4))))</f>
        <v>0</v>
      </c>
    </row>
    <row r="351" spans="11:30" x14ac:dyDescent="0.25">
      <c r="K351">
        <v>4</v>
      </c>
      <c r="L351" t="b">
        <f>AND(ISNUMBER((SEARCH(L$231,$K5))),ISNUMBER((SEARCH("Женский",$H5))))</f>
        <v>1</v>
      </c>
      <c r="M351" t="b">
        <f>AND(ISNUMBER((SEARCH(M$231,$K5))),ISNUMBER((SEARCH("Женский",$H5))))</f>
        <v>1</v>
      </c>
      <c r="N351" s="6" t="b">
        <f>AND(ISNUMBER((SEARCH(N$231,$K5))),ISNUMBER((SEARCH("Женский",$H5))))</f>
        <v>1</v>
      </c>
      <c r="O351" t="b">
        <f>AND(ISNUMBER((SEARCH(O$231,$K5))),ISNUMBER((SEARCH("Женский",$H5))))</f>
        <v>1</v>
      </c>
      <c r="P351" t="b">
        <f>AND(ISNUMBER((SEARCH(P$231,$K5))),ISNUMBER((SEARCH("Женский",$H5))))</f>
        <v>1</v>
      </c>
      <c r="Q351" t="b">
        <f>AND(ISNUMBER((SEARCH(Q$231,$K5))),ISNUMBER((SEARCH("Женский",$H5))))</f>
        <v>1</v>
      </c>
      <c r="R351" t="b">
        <f>AND(ISNUMBER((SEARCH(R$231,$K5))),ISNUMBER((SEARCH("Женский",$H5))))</f>
        <v>1</v>
      </c>
    </row>
    <row r="352" spans="11:30" x14ac:dyDescent="0.25">
      <c r="K352">
        <v>5</v>
      </c>
      <c r="L352" t="b">
        <f>AND(ISNUMBER((SEARCH(L$231,$K6))),ISNUMBER((SEARCH("Женский",$H6))))</f>
        <v>1</v>
      </c>
      <c r="M352" t="b">
        <f>AND(ISNUMBER((SEARCH(M$231,$K6))),ISNUMBER((SEARCH("Женский",$H6))))</f>
        <v>0</v>
      </c>
      <c r="N352" s="6" t="b">
        <f>AND(ISNUMBER((SEARCH(N$231,$K6))),ISNUMBER((SEARCH("Женский",$H6))))</f>
        <v>0</v>
      </c>
      <c r="O352" t="b">
        <f>AND(ISNUMBER((SEARCH(O$231,$K6))),ISNUMBER((SEARCH("Женский",$H6))))</f>
        <v>0</v>
      </c>
      <c r="P352" t="b">
        <f>AND(ISNUMBER((SEARCH(P$231,$K6))),ISNUMBER((SEARCH("Женский",$H6))))</f>
        <v>0</v>
      </c>
      <c r="Q352" t="b">
        <f>AND(ISNUMBER((SEARCH(Q$231,$K6))),ISNUMBER((SEARCH("Женский",$H6))))</f>
        <v>0</v>
      </c>
      <c r="R352" t="b">
        <f>AND(ISNUMBER((SEARCH(R$231,$K6))),ISNUMBER((SEARCH("Женский",$H6))))</f>
        <v>0</v>
      </c>
    </row>
    <row r="353" spans="11:18" x14ac:dyDescent="0.25">
      <c r="K353">
        <v>6</v>
      </c>
      <c r="L353" t="b">
        <f>AND(ISNUMBER((SEARCH(L$231,$K7))),ISNUMBER((SEARCH("Женский",$H7))))</f>
        <v>1</v>
      </c>
      <c r="M353" t="b">
        <f>AND(ISNUMBER((SEARCH(M$231,$K7))),ISNUMBER((SEARCH("Женский",$H7))))</f>
        <v>1</v>
      </c>
      <c r="N353" s="6" t="b">
        <f>AND(ISNUMBER((SEARCH(N$231,$K7))),ISNUMBER((SEARCH("Женский",$H7))))</f>
        <v>1</v>
      </c>
      <c r="O353" t="b">
        <f>AND(ISNUMBER((SEARCH(O$231,$K7))),ISNUMBER((SEARCH("Женский",$H7))))</f>
        <v>1</v>
      </c>
      <c r="P353" t="b">
        <f>AND(ISNUMBER((SEARCH(P$231,$K7))),ISNUMBER((SEARCH("Женский",$H7))))</f>
        <v>1</v>
      </c>
      <c r="Q353" t="b">
        <f>AND(ISNUMBER((SEARCH(Q$231,$K7))),ISNUMBER((SEARCH("Женский",$H7))))</f>
        <v>1</v>
      </c>
      <c r="R353" t="b">
        <f>AND(ISNUMBER((SEARCH(R$231,$K7))),ISNUMBER((SEARCH("Женский",$H7))))</f>
        <v>1</v>
      </c>
    </row>
    <row r="354" spans="11:18" x14ac:dyDescent="0.25">
      <c r="K354">
        <v>7</v>
      </c>
      <c r="L354" t="b">
        <f>AND(ISNUMBER((SEARCH(L$231,$K8))),ISNUMBER((SEARCH("Женский",$H8))))</f>
        <v>0</v>
      </c>
      <c r="M354" t="b">
        <f>AND(ISNUMBER((SEARCH(M$231,$K8))),ISNUMBER((SEARCH("Женский",$H8))))</f>
        <v>0</v>
      </c>
      <c r="N354" s="6" t="b">
        <f>AND(ISNUMBER((SEARCH(N$231,$K8))),ISNUMBER((SEARCH("Женский",$H8))))</f>
        <v>0</v>
      </c>
      <c r="O354" t="b">
        <f>AND(ISNUMBER((SEARCH(O$231,$K8))),ISNUMBER((SEARCH("Женский",$H8))))</f>
        <v>0</v>
      </c>
      <c r="P354" t="b">
        <f>AND(ISNUMBER((SEARCH(P$231,$K8))),ISNUMBER((SEARCH("Женский",$H8))))</f>
        <v>0</v>
      </c>
      <c r="Q354" t="b">
        <f>AND(ISNUMBER((SEARCH(Q$231,$K8))),ISNUMBER((SEARCH("Женский",$H8))))</f>
        <v>0</v>
      </c>
      <c r="R354" t="b">
        <f>AND(ISNUMBER((SEARCH(R$231,$K8))),ISNUMBER((SEARCH("Женский",$H8))))</f>
        <v>0</v>
      </c>
    </row>
    <row r="355" spans="11:18" x14ac:dyDescent="0.25">
      <c r="K355">
        <v>8</v>
      </c>
      <c r="L355" t="b">
        <f>AND(ISNUMBER((SEARCH(L$231,$K9))),ISNUMBER((SEARCH("Женский",$H9))))</f>
        <v>0</v>
      </c>
      <c r="M355" t="b">
        <f>AND(ISNUMBER((SEARCH(M$231,$K9))),ISNUMBER((SEARCH("Женский",$H9))))</f>
        <v>0</v>
      </c>
      <c r="N355" s="6" t="b">
        <f>AND(ISNUMBER((SEARCH(N$231,$K9))),ISNUMBER((SEARCH("Женский",$H9))))</f>
        <v>0</v>
      </c>
      <c r="O355" t="b">
        <f>AND(ISNUMBER((SEARCH(O$231,$K9))),ISNUMBER((SEARCH("Женский",$H9))))</f>
        <v>0</v>
      </c>
      <c r="P355" t="b">
        <f>AND(ISNUMBER((SEARCH(P$231,$K9))),ISNUMBER((SEARCH("Женский",$H9))))</f>
        <v>0</v>
      </c>
      <c r="Q355" t="b">
        <f>AND(ISNUMBER((SEARCH(Q$231,$K9))),ISNUMBER((SEARCH("Женский",$H9))))</f>
        <v>0</v>
      </c>
      <c r="R355" t="b">
        <f>AND(ISNUMBER((SEARCH(R$231,$K9))),ISNUMBER((SEARCH("Женский",$H9))))</f>
        <v>0</v>
      </c>
    </row>
    <row r="356" spans="11:18" x14ac:dyDescent="0.25">
      <c r="K356">
        <v>9</v>
      </c>
      <c r="L356" t="b">
        <f>AND(ISNUMBER((SEARCH(L$231,$K10))),ISNUMBER((SEARCH("Женский",$H10))))</f>
        <v>1</v>
      </c>
      <c r="M356" t="b">
        <f>AND(ISNUMBER((SEARCH(M$231,$K10))),ISNUMBER((SEARCH("Женский",$H10))))</f>
        <v>1</v>
      </c>
      <c r="N356" s="6" t="b">
        <f>AND(ISNUMBER((SEARCH(N$231,$K10))),ISNUMBER((SEARCH("Женский",$H10))))</f>
        <v>1</v>
      </c>
      <c r="O356" t="b">
        <f>AND(ISNUMBER((SEARCH(O$231,$K10))),ISNUMBER((SEARCH("Женский",$H10))))</f>
        <v>1</v>
      </c>
      <c r="P356" t="b">
        <f>AND(ISNUMBER((SEARCH(P$231,$K10))),ISNUMBER((SEARCH("Женский",$H10))))</f>
        <v>1</v>
      </c>
      <c r="Q356" t="b">
        <f>AND(ISNUMBER((SEARCH(Q$231,$K10))),ISNUMBER((SEARCH("Женский",$H10))))</f>
        <v>1</v>
      </c>
      <c r="R356" t="b">
        <f>AND(ISNUMBER((SEARCH(R$231,$K10))),ISNUMBER((SEARCH("Женский",$H10))))</f>
        <v>1</v>
      </c>
    </row>
    <row r="357" spans="11:18" x14ac:dyDescent="0.25">
      <c r="K357">
        <v>10</v>
      </c>
      <c r="L357" t="b">
        <f>AND(ISNUMBER((SEARCH(L$231,$K11))),ISNUMBER((SEARCH("Женский",$H11))))</f>
        <v>1</v>
      </c>
      <c r="M357" t="b">
        <f>AND(ISNUMBER((SEARCH(M$231,$K11))),ISNUMBER((SEARCH("Женский",$H11))))</f>
        <v>1</v>
      </c>
      <c r="N357" s="6" t="b">
        <f>AND(ISNUMBER((SEARCH(N$231,$K11))),ISNUMBER((SEARCH("Женский",$H11))))</f>
        <v>1</v>
      </c>
      <c r="O357" t="b">
        <f>AND(ISNUMBER((SEARCH(O$231,$K11))),ISNUMBER((SEARCH("Женский",$H11))))</f>
        <v>1</v>
      </c>
      <c r="P357" t="b">
        <f>AND(ISNUMBER((SEARCH(P$231,$K11))),ISNUMBER((SEARCH("Женский",$H11))))</f>
        <v>1</v>
      </c>
      <c r="Q357" t="b">
        <f>AND(ISNUMBER((SEARCH(Q$231,$K11))),ISNUMBER((SEARCH("Женский",$H11))))</f>
        <v>1</v>
      </c>
      <c r="R357" t="b">
        <f>AND(ISNUMBER((SEARCH(R$231,$K11))),ISNUMBER((SEARCH("Женский",$H11))))</f>
        <v>1</v>
      </c>
    </row>
    <row r="358" spans="11:18" x14ac:dyDescent="0.25">
      <c r="K358">
        <v>11</v>
      </c>
      <c r="L358" t="b">
        <f>AND(ISNUMBER((SEARCH(L$231,$K12))),ISNUMBER((SEARCH("Женский",$H12))))</f>
        <v>0</v>
      </c>
      <c r="M358" t="b">
        <f>AND(ISNUMBER((SEARCH(M$231,$K12))),ISNUMBER((SEARCH("Женский",$H12))))</f>
        <v>0</v>
      </c>
      <c r="N358" s="6" t="b">
        <f>AND(ISNUMBER((SEARCH(N$231,$K12))),ISNUMBER((SEARCH("Женский",$H12))))</f>
        <v>0</v>
      </c>
      <c r="O358" t="b">
        <f>AND(ISNUMBER((SEARCH(O$231,$K12))),ISNUMBER((SEARCH("Женский",$H12))))</f>
        <v>0</v>
      </c>
      <c r="P358" t="b">
        <f>AND(ISNUMBER((SEARCH(P$231,$K12))),ISNUMBER((SEARCH("Женский",$H12))))</f>
        <v>0</v>
      </c>
      <c r="Q358" t="b">
        <f>AND(ISNUMBER((SEARCH(Q$231,$K12))),ISNUMBER((SEARCH("Женский",$H12))))</f>
        <v>0</v>
      </c>
      <c r="R358" t="b">
        <f>AND(ISNUMBER((SEARCH(R$231,$K12))),ISNUMBER((SEARCH("Женский",$H12))))</f>
        <v>0</v>
      </c>
    </row>
    <row r="359" spans="11:18" x14ac:dyDescent="0.25">
      <c r="K359">
        <v>12</v>
      </c>
      <c r="L359" t="b">
        <f>AND(ISNUMBER((SEARCH(L$231,$K13))),ISNUMBER((SEARCH("Женский",$H13))))</f>
        <v>1</v>
      </c>
      <c r="M359" t="b">
        <f>AND(ISNUMBER((SEARCH(M$231,$K13))),ISNUMBER((SEARCH("Женский",$H13))))</f>
        <v>1</v>
      </c>
      <c r="N359" s="6" t="b">
        <f>AND(ISNUMBER((SEARCH(N$231,$K13))),ISNUMBER((SEARCH("Женский",$H13))))</f>
        <v>1</v>
      </c>
      <c r="O359" t="b">
        <f>AND(ISNUMBER((SEARCH(O$231,$K13))),ISNUMBER((SEARCH("Женский",$H13))))</f>
        <v>1</v>
      </c>
      <c r="P359" t="b">
        <f>AND(ISNUMBER((SEARCH(P$231,$K13))),ISNUMBER((SEARCH("Женский",$H13))))</f>
        <v>1</v>
      </c>
      <c r="Q359" t="b">
        <f>AND(ISNUMBER((SEARCH(Q$231,$K13))),ISNUMBER((SEARCH("Женский",$H13))))</f>
        <v>1</v>
      </c>
      <c r="R359" t="b">
        <f>AND(ISNUMBER((SEARCH(R$231,$K13))),ISNUMBER((SEARCH("Женский",$H13))))</f>
        <v>1</v>
      </c>
    </row>
    <row r="360" spans="11:18" x14ac:dyDescent="0.25">
      <c r="K360">
        <v>13</v>
      </c>
      <c r="L360" t="b">
        <f>AND(ISNUMBER((SEARCH(L$231,$K14))),ISNUMBER((SEARCH("Женский",$H14))))</f>
        <v>0</v>
      </c>
      <c r="M360" t="b">
        <f>AND(ISNUMBER((SEARCH(M$231,$K14))),ISNUMBER((SEARCH("Женский",$H14))))</f>
        <v>0</v>
      </c>
      <c r="N360" s="6" t="b">
        <f>AND(ISNUMBER((SEARCH(N$231,$K14))),ISNUMBER((SEARCH("Женский",$H14))))</f>
        <v>0</v>
      </c>
      <c r="O360" t="b">
        <f>AND(ISNUMBER((SEARCH(O$231,$K14))),ISNUMBER((SEARCH("Женский",$H14))))</f>
        <v>0</v>
      </c>
      <c r="P360" t="b">
        <f>AND(ISNUMBER((SEARCH(P$231,$K14))),ISNUMBER((SEARCH("Женский",$H14))))</f>
        <v>0</v>
      </c>
      <c r="Q360" t="b">
        <f>AND(ISNUMBER((SEARCH(Q$231,$K14))),ISNUMBER((SEARCH("Женский",$H14))))</f>
        <v>1</v>
      </c>
      <c r="R360" t="b">
        <f>AND(ISNUMBER((SEARCH(R$231,$K14))),ISNUMBER((SEARCH("Женский",$H14))))</f>
        <v>1</v>
      </c>
    </row>
    <row r="361" spans="11:18" x14ac:dyDescent="0.25">
      <c r="K361">
        <v>14</v>
      </c>
      <c r="L361" t="b">
        <f>AND(ISNUMBER((SEARCH(L$231,$K15))),ISNUMBER((SEARCH("Женский",$H15))))</f>
        <v>1</v>
      </c>
      <c r="M361" t="b">
        <f>AND(ISNUMBER((SEARCH(M$231,$K15))),ISNUMBER((SEARCH("Женский",$H15))))</f>
        <v>1</v>
      </c>
      <c r="N361" s="6" t="b">
        <f>AND(ISNUMBER((SEARCH(N$231,$K15))),ISNUMBER((SEARCH("Женский",$H15))))</f>
        <v>1</v>
      </c>
      <c r="O361" t="b">
        <f>AND(ISNUMBER((SEARCH(O$231,$K15))),ISNUMBER((SEARCH("Женский",$H15))))</f>
        <v>1</v>
      </c>
      <c r="P361" t="b">
        <f>AND(ISNUMBER((SEARCH(P$231,$K15))),ISNUMBER((SEARCH("Женский",$H15))))</f>
        <v>1</v>
      </c>
      <c r="Q361" t="b">
        <f>AND(ISNUMBER((SEARCH(Q$231,$K15))),ISNUMBER((SEARCH("Женский",$H15))))</f>
        <v>1</v>
      </c>
      <c r="R361" t="b">
        <f>AND(ISNUMBER((SEARCH(R$231,$K15))),ISNUMBER((SEARCH("Женский",$H15))))</f>
        <v>1</v>
      </c>
    </row>
    <row r="362" spans="11:18" x14ac:dyDescent="0.25">
      <c r="K362">
        <v>15</v>
      </c>
      <c r="L362" t="b">
        <f>AND(ISNUMBER((SEARCH(L$231,$K16))),ISNUMBER((SEARCH("Женский",$H16))))</f>
        <v>0</v>
      </c>
      <c r="M362" t="b">
        <f>AND(ISNUMBER((SEARCH(M$231,$K16))),ISNUMBER((SEARCH("Женский",$H16))))</f>
        <v>0</v>
      </c>
      <c r="N362" s="6" t="b">
        <f>AND(ISNUMBER((SEARCH(N$231,$K16))),ISNUMBER((SEARCH("Женский",$H16))))</f>
        <v>0</v>
      </c>
      <c r="O362" t="b">
        <f>AND(ISNUMBER((SEARCH(O$231,$K16))),ISNUMBER((SEARCH("Женский",$H16))))</f>
        <v>0</v>
      </c>
      <c r="P362" t="b">
        <f>AND(ISNUMBER((SEARCH(P$231,$K16))),ISNUMBER((SEARCH("Женский",$H16))))</f>
        <v>1</v>
      </c>
      <c r="Q362" t="b">
        <f>AND(ISNUMBER((SEARCH(Q$231,$K16))),ISNUMBER((SEARCH("Женский",$H16))))</f>
        <v>1</v>
      </c>
      <c r="R362" t="b">
        <f>AND(ISNUMBER((SEARCH(R$231,$K16))),ISNUMBER((SEARCH("Женский",$H16))))</f>
        <v>1</v>
      </c>
    </row>
    <row r="363" spans="11:18" x14ac:dyDescent="0.25">
      <c r="K363">
        <v>16</v>
      </c>
      <c r="L363" t="b">
        <f>AND(ISNUMBER((SEARCH(L$231,$K17))),ISNUMBER((SEARCH("Женский",$H17))))</f>
        <v>0</v>
      </c>
      <c r="M363" t="b">
        <f>AND(ISNUMBER((SEARCH(M$231,$K17))),ISNUMBER((SEARCH("Женский",$H17))))</f>
        <v>0</v>
      </c>
      <c r="N363" s="6" t="b">
        <f>AND(ISNUMBER((SEARCH(N$231,$K17))),ISNUMBER((SEARCH("Женский",$H17))))</f>
        <v>0</v>
      </c>
      <c r="O363" t="b">
        <f>AND(ISNUMBER((SEARCH(O$231,$K17))),ISNUMBER((SEARCH("Женский",$H17))))</f>
        <v>0</v>
      </c>
      <c r="P363" t="b">
        <f>AND(ISNUMBER((SEARCH(P$231,$K17))),ISNUMBER((SEARCH("Женский",$H17))))</f>
        <v>0</v>
      </c>
      <c r="Q363" t="b">
        <f>AND(ISNUMBER((SEARCH(Q$231,$K17))),ISNUMBER((SEARCH("Женский",$H17))))</f>
        <v>0</v>
      </c>
      <c r="R363" t="b">
        <f>AND(ISNUMBER((SEARCH(R$231,$K17))),ISNUMBER((SEARCH("Женский",$H17))))</f>
        <v>0</v>
      </c>
    </row>
    <row r="364" spans="11:18" x14ac:dyDescent="0.25">
      <c r="K364">
        <v>17</v>
      </c>
      <c r="L364" t="b">
        <f>AND(ISNUMBER((SEARCH(L$231,$K18))),ISNUMBER((SEARCH("Женский",$H18))))</f>
        <v>0</v>
      </c>
      <c r="M364" t="b">
        <f>AND(ISNUMBER((SEARCH(M$231,$K18))),ISNUMBER((SEARCH("Женский",$H18))))</f>
        <v>0</v>
      </c>
      <c r="N364" s="6" t="b">
        <f>AND(ISNUMBER((SEARCH(N$231,$K18))),ISNUMBER((SEARCH("Женский",$H18))))</f>
        <v>0</v>
      </c>
      <c r="O364" t="b">
        <f>AND(ISNUMBER((SEARCH(O$231,$K18))),ISNUMBER((SEARCH("Женский",$H18))))</f>
        <v>0</v>
      </c>
      <c r="P364" t="b">
        <f>AND(ISNUMBER((SEARCH(P$231,$K18))),ISNUMBER((SEARCH("Женский",$H18))))</f>
        <v>0</v>
      </c>
      <c r="Q364" t="b">
        <f>AND(ISNUMBER((SEARCH(Q$231,$K18))),ISNUMBER((SEARCH("Женский",$H18))))</f>
        <v>0</v>
      </c>
      <c r="R364" t="b">
        <f>AND(ISNUMBER((SEARCH(R$231,$K18))),ISNUMBER((SEARCH("Женский",$H18))))</f>
        <v>0</v>
      </c>
    </row>
    <row r="365" spans="11:18" x14ac:dyDescent="0.25">
      <c r="K365">
        <v>18</v>
      </c>
      <c r="L365" t="b">
        <f>AND(ISNUMBER((SEARCH(L$231,$K19))),ISNUMBER((SEARCH("Женский",$H19))))</f>
        <v>0</v>
      </c>
      <c r="M365" t="b">
        <f>AND(ISNUMBER((SEARCH(M$231,$K19))),ISNUMBER((SEARCH("Женский",$H19))))</f>
        <v>1</v>
      </c>
      <c r="N365" s="6" t="b">
        <f>AND(ISNUMBER((SEARCH(N$231,$K19))),ISNUMBER((SEARCH("Женский",$H19))))</f>
        <v>0</v>
      </c>
      <c r="O365" t="b">
        <f>AND(ISNUMBER((SEARCH(O$231,$K19))),ISNUMBER((SEARCH("Женский",$H19))))</f>
        <v>1</v>
      </c>
      <c r="P365" t="b">
        <f>AND(ISNUMBER((SEARCH(P$231,$K19))),ISNUMBER((SEARCH("Женский",$H19))))</f>
        <v>0</v>
      </c>
      <c r="Q365" t="b">
        <f>AND(ISNUMBER((SEARCH(Q$231,$K19))),ISNUMBER((SEARCH("Женский",$H19))))</f>
        <v>0</v>
      </c>
      <c r="R365" t="b">
        <f>AND(ISNUMBER((SEARCH(R$231,$K19))),ISNUMBER((SEARCH("Женский",$H19))))</f>
        <v>1</v>
      </c>
    </row>
    <row r="366" spans="11:18" x14ac:dyDescent="0.25">
      <c r="K366">
        <v>19</v>
      </c>
      <c r="L366" t="b">
        <f>AND(ISNUMBER((SEARCH(L$231,$K20))),ISNUMBER((SEARCH("Женский",$H20))))</f>
        <v>0</v>
      </c>
      <c r="M366" t="b">
        <f>AND(ISNUMBER((SEARCH(M$231,$K20))),ISNUMBER((SEARCH("Женский",$H20))))</f>
        <v>1</v>
      </c>
      <c r="N366" s="6" t="b">
        <f>AND(ISNUMBER((SEARCH(N$231,$K20))),ISNUMBER((SEARCH("Женский",$H20))))</f>
        <v>1</v>
      </c>
      <c r="O366" t="b">
        <f>AND(ISNUMBER((SEARCH(O$231,$K20))),ISNUMBER((SEARCH("Женский",$H20))))</f>
        <v>0</v>
      </c>
      <c r="P366" t="b">
        <f>AND(ISNUMBER((SEARCH(P$231,$K20))),ISNUMBER((SEARCH("Женский",$H20))))</f>
        <v>0</v>
      </c>
      <c r="Q366" t="b">
        <f>AND(ISNUMBER((SEARCH(Q$231,$K20))),ISNUMBER((SEARCH("Женский",$H20))))</f>
        <v>0</v>
      </c>
      <c r="R366" t="b">
        <f>AND(ISNUMBER((SEARCH(R$231,$K20))),ISNUMBER((SEARCH("Женский",$H20))))</f>
        <v>0</v>
      </c>
    </row>
    <row r="367" spans="11:18" x14ac:dyDescent="0.25">
      <c r="K367">
        <v>20</v>
      </c>
      <c r="L367" t="b">
        <f>AND(ISNUMBER((SEARCH(L$231,$K21))),ISNUMBER((SEARCH("Женский",$H21))))</f>
        <v>0</v>
      </c>
      <c r="M367" t="b">
        <f>AND(ISNUMBER((SEARCH(M$231,$K21))),ISNUMBER((SEARCH("Женский",$H21))))</f>
        <v>0</v>
      </c>
      <c r="N367" s="6" t="b">
        <f>AND(ISNUMBER((SEARCH(N$231,$K21))),ISNUMBER((SEARCH("Женский",$H21))))</f>
        <v>0</v>
      </c>
      <c r="O367" t="b">
        <f>AND(ISNUMBER((SEARCH(O$231,$K21))),ISNUMBER((SEARCH("Женский",$H21))))</f>
        <v>0</v>
      </c>
      <c r="P367" t="b">
        <f>AND(ISNUMBER((SEARCH(P$231,$K21))),ISNUMBER((SEARCH("Женский",$H21))))</f>
        <v>0</v>
      </c>
      <c r="Q367" t="b">
        <f>AND(ISNUMBER((SEARCH(Q$231,$K21))),ISNUMBER((SEARCH("Женский",$H21))))</f>
        <v>0</v>
      </c>
      <c r="R367" t="b">
        <f>AND(ISNUMBER((SEARCH(R$231,$K21))),ISNUMBER((SEARCH("Женский",$H21))))</f>
        <v>0</v>
      </c>
    </row>
    <row r="368" spans="11:18" x14ac:dyDescent="0.25">
      <c r="K368">
        <v>21</v>
      </c>
      <c r="L368" t="b">
        <f>AND(ISNUMBER((SEARCH(L$231,$K22))),ISNUMBER((SEARCH("Женский",$H22))))</f>
        <v>1</v>
      </c>
      <c r="M368" t="b">
        <f>AND(ISNUMBER((SEARCH(M$231,$K22))),ISNUMBER((SEARCH("Женский",$H22))))</f>
        <v>0</v>
      </c>
      <c r="N368" s="6" t="b">
        <f>AND(ISNUMBER((SEARCH(N$231,$K22))),ISNUMBER((SEARCH("Женский",$H22))))</f>
        <v>0</v>
      </c>
      <c r="O368" t="b">
        <f>AND(ISNUMBER((SEARCH(O$231,$K22))),ISNUMBER((SEARCH("Женский",$H22))))</f>
        <v>1</v>
      </c>
      <c r="P368" t="b">
        <f>AND(ISNUMBER((SEARCH(P$231,$K22))),ISNUMBER((SEARCH("Женский",$H22))))</f>
        <v>0</v>
      </c>
      <c r="Q368" t="b">
        <f>AND(ISNUMBER((SEARCH(Q$231,$K22))),ISNUMBER((SEARCH("Женский",$H22))))</f>
        <v>1</v>
      </c>
      <c r="R368" t="b">
        <f>AND(ISNUMBER((SEARCH(R$231,$K22))),ISNUMBER((SEARCH("Женский",$H22))))</f>
        <v>1</v>
      </c>
    </row>
    <row r="369" spans="11:18" x14ac:dyDescent="0.25">
      <c r="K369">
        <v>22</v>
      </c>
      <c r="L369" t="b">
        <f>AND(ISNUMBER((SEARCH(L$231,$K23))),ISNUMBER((SEARCH("Женский",$H23))))</f>
        <v>0</v>
      </c>
      <c r="M369" t="b">
        <f>AND(ISNUMBER((SEARCH(M$231,$K23))),ISNUMBER((SEARCH("Женский",$H23))))</f>
        <v>0</v>
      </c>
      <c r="N369" s="6" t="b">
        <f>AND(ISNUMBER((SEARCH(N$231,$K23))),ISNUMBER((SEARCH("Женский",$H23))))</f>
        <v>0</v>
      </c>
      <c r="O369" t="b">
        <f>AND(ISNUMBER((SEARCH(O$231,$K23))),ISNUMBER((SEARCH("Женский",$H23))))</f>
        <v>0</v>
      </c>
      <c r="P369" t="b">
        <f>AND(ISNUMBER((SEARCH(P$231,$K23))),ISNUMBER((SEARCH("Женский",$H23))))</f>
        <v>0</v>
      </c>
      <c r="Q369" t="b">
        <f>AND(ISNUMBER((SEARCH(Q$231,$K23))),ISNUMBER((SEARCH("Женский",$H23))))</f>
        <v>0</v>
      </c>
      <c r="R369" t="b">
        <f>AND(ISNUMBER((SEARCH(R$231,$K23))),ISNUMBER((SEARCH("Женский",$H23))))</f>
        <v>0</v>
      </c>
    </row>
    <row r="370" spans="11:18" x14ac:dyDescent="0.25">
      <c r="K370">
        <v>23</v>
      </c>
      <c r="L370" t="b">
        <f>AND(ISNUMBER((SEARCH(L$231,$K24))),ISNUMBER((SEARCH("Женский",$H24))))</f>
        <v>1</v>
      </c>
      <c r="M370" t="b">
        <f>AND(ISNUMBER((SEARCH(M$231,$K24))),ISNUMBER((SEARCH("Женский",$H24))))</f>
        <v>1</v>
      </c>
      <c r="N370" s="6" t="b">
        <f>AND(ISNUMBER((SEARCH(N$231,$K24))),ISNUMBER((SEARCH("Женский",$H24))))</f>
        <v>1</v>
      </c>
      <c r="O370" t="b">
        <f>AND(ISNUMBER((SEARCH(O$231,$K24))),ISNUMBER((SEARCH("Женский",$H24))))</f>
        <v>1</v>
      </c>
      <c r="P370" t="b">
        <f>AND(ISNUMBER((SEARCH(P$231,$K24))),ISNUMBER((SEARCH("Женский",$H24))))</f>
        <v>1</v>
      </c>
      <c r="Q370" t="b">
        <f>AND(ISNUMBER((SEARCH(Q$231,$K24))),ISNUMBER((SEARCH("Женский",$H24))))</f>
        <v>1</v>
      </c>
      <c r="R370" t="b">
        <f>AND(ISNUMBER((SEARCH(R$231,$K24))),ISNUMBER((SEARCH("Женский",$H24))))</f>
        <v>1</v>
      </c>
    </row>
    <row r="371" spans="11:18" x14ac:dyDescent="0.25">
      <c r="K371">
        <v>24</v>
      </c>
      <c r="L371" t="b">
        <f>AND(ISNUMBER((SEARCH(L$231,$K25))),ISNUMBER((SEARCH("Женский",$H25))))</f>
        <v>0</v>
      </c>
      <c r="M371" t="b">
        <f>AND(ISNUMBER((SEARCH(M$231,$K25))),ISNUMBER((SEARCH("Женский",$H25))))</f>
        <v>0</v>
      </c>
      <c r="N371" s="6" t="b">
        <f>AND(ISNUMBER((SEARCH(N$231,$K25))),ISNUMBER((SEARCH("Женский",$H25))))</f>
        <v>0</v>
      </c>
      <c r="O371" t="b">
        <f>AND(ISNUMBER((SEARCH(O$231,$K25))),ISNUMBER((SEARCH("Женский",$H25))))</f>
        <v>0</v>
      </c>
      <c r="P371" t="b">
        <f>AND(ISNUMBER((SEARCH(P$231,$K25))),ISNUMBER((SEARCH("Женский",$H25))))</f>
        <v>0</v>
      </c>
      <c r="Q371" t="b">
        <f>AND(ISNUMBER((SEARCH(Q$231,$K25))),ISNUMBER((SEARCH("Женский",$H25))))</f>
        <v>0</v>
      </c>
      <c r="R371" t="b">
        <f>AND(ISNUMBER((SEARCH(R$231,$K25))),ISNUMBER((SEARCH("Женский",$H25))))</f>
        <v>0</v>
      </c>
    </row>
    <row r="372" spans="11:18" x14ac:dyDescent="0.25">
      <c r="K372">
        <v>25</v>
      </c>
      <c r="L372" t="b">
        <f>AND(ISNUMBER((SEARCH(L$231,$K26))),ISNUMBER((SEARCH("Женский",$H26))))</f>
        <v>0</v>
      </c>
      <c r="M372" t="b">
        <f>AND(ISNUMBER((SEARCH(M$231,$K26))),ISNUMBER((SEARCH("Женский",$H26))))</f>
        <v>0</v>
      </c>
      <c r="N372" s="6" t="b">
        <f>AND(ISNUMBER((SEARCH(N$231,$K26))),ISNUMBER((SEARCH("Женский",$H26))))</f>
        <v>0</v>
      </c>
      <c r="O372" t="b">
        <f>AND(ISNUMBER((SEARCH(O$231,$K26))),ISNUMBER((SEARCH("Женский",$H26))))</f>
        <v>0</v>
      </c>
      <c r="P372" t="b">
        <f>AND(ISNUMBER((SEARCH(P$231,$K26))),ISNUMBER((SEARCH("Женский",$H26))))</f>
        <v>0</v>
      </c>
      <c r="Q372" t="b">
        <f>AND(ISNUMBER((SEARCH(Q$231,$K26))),ISNUMBER((SEARCH("Женский",$H26))))</f>
        <v>0</v>
      </c>
      <c r="R372" t="b">
        <f>AND(ISNUMBER((SEARCH(R$231,$K26))),ISNUMBER((SEARCH("Женский",$H26))))</f>
        <v>0</v>
      </c>
    </row>
    <row r="373" spans="11:18" x14ac:dyDescent="0.25">
      <c r="K373">
        <v>26</v>
      </c>
      <c r="L373" t="b">
        <f>AND(ISNUMBER((SEARCH(L$231,$K27))),ISNUMBER((SEARCH("Женский",$H27))))</f>
        <v>1</v>
      </c>
      <c r="M373" t="b">
        <f>AND(ISNUMBER((SEARCH(M$231,$K27))),ISNUMBER((SEARCH("Женский",$H27))))</f>
        <v>1</v>
      </c>
      <c r="N373" s="6" t="b">
        <f>AND(ISNUMBER((SEARCH(N$231,$K27))),ISNUMBER((SEARCH("Женский",$H27))))</f>
        <v>1</v>
      </c>
      <c r="O373" t="b">
        <f>AND(ISNUMBER((SEARCH(O$231,$K27))),ISNUMBER((SEARCH("Женский",$H27))))</f>
        <v>0</v>
      </c>
      <c r="P373" t="b">
        <f>AND(ISNUMBER((SEARCH(P$231,$K27))),ISNUMBER((SEARCH("Женский",$H27))))</f>
        <v>0</v>
      </c>
      <c r="Q373" t="b">
        <f>AND(ISNUMBER((SEARCH(Q$231,$K27))),ISNUMBER((SEARCH("Женский",$H27))))</f>
        <v>1</v>
      </c>
      <c r="R373" t="b">
        <f>AND(ISNUMBER((SEARCH(R$231,$K27))),ISNUMBER((SEARCH("Женский",$H27))))</f>
        <v>0</v>
      </c>
    </row>
    <row r="374" spans="11:18" x14ac:dyDescent="0.25">
      <c r="K374">
        <v>27</v>
      </c>
      <c r="L374" t="b">
        <f>AND(ISNUMBER((SEARCH(L$231,$K28))),ISNUMBER((SEARCH("Женский",$H28))))</f>
        <v>1</v>
      </c>
      <c r="M374" t="b">
        <f>AND(ISNUMBER((SEARCH(M$231,$K28))),ISNUMBER((SEARCH("Женский",$H28))))</f>
        <v>0</v>
      </c>
      <c r="N374" s="6" t="b">
        <f>AND(ISNUMBER((SEARCH(N$231,$K28))),ISNUMBER((SEARCH("Женский",$H28))))</f>
        <v>0</v>
      </c>
      <c r="O374" t="b">
        <f>AND(ISNUMBER((SEARCH(O$231,$K28))),ISNUMBER((SEARCH("Женский",$H28))))</f>
        <v>1</v>
      </c>
      <c r="P374" t="b">
        <f>AND(ISNUMBER((SEARCH(P$231,$K28))),ISNUMBER((SEARCH("Женский",$H28))))</f>
        <v>1</v>
      </c>
      <c r="Q374" t="b">
        <f>AND(ISNUMBER((SEARCH(Q$231,$K28))),ISNUMBER((SEARCH("Женский",$H28))))</f>
        <v>0</v>
      </c>
      <c r="R374" t="b">
        <f>AND(ISNUMBER((SEARCH(R$231,$K28))),ISNUMBER((SEARCH("Женский",$H28))))</f>
        <v>1</v>
      </c>
    </row>
    <row r="375" spans="11:18" x14ac:dyDescent="0.25">
      <c r="K375">
        <v>28</v>
      </c>
      <c r="L375" t="b">
        <f>AND(ISNUMBER((SEARCH(L$231,$K29))),ISNUMBER((SEARCH("Женский",$H29))))</f>
        <v>1</v>
      </c>
      <c r="M375" t="b">
        <f>AND(ISNUMBER((SEARCH(M$231,$K29))),ISNUMBER((SEARCH("Женский",$H29))))</f>
        <v>0</v>
      </c>
      <c r="N375" s="6" t="b">
        <f>AND(ISNUMBER((SEARCH(N$231,$K29))),ISNUMBER((SEARCH("Женский",$H29))))</f>
        <v>1</v>
      </c>
      <c r="O375" t="b">
        <f>AND(ISNUMBER((SEARCH(O$231,$K29))),ISNUMBER((SEARCH("Женский",$H29))))</f>
        <v>1</v>
      </c>
      <c r="P375" t="b">
        <f>AND(ISNUMBER((SEARCH(P$231,$K29))),ISNUMBER((SEARCH("Женский",$H29))))</f>
        <v>0</v>
      </c>
      <c r="Q375" t="b">
        <f>AND(ISNUMBER((SEARCH(Q$231,$K29))),ISNUMBER((SEARCH("Женский",$H29))))</f>
        <v>0</v>
      </c>
      <c r="R375" t="b">
        <f>AND(ISNUMBER((SEARCH(R$231,$K29))),ISNUMBER((SEARCH("Женский",$H29))))</f>
        <v>1</v>
      </c>
    </row>
    <row r="376" spans="11:18" x14ac:dyDescent="0.25">
      <c r="K376">
        <v>29</v>
      </c>
      <c r="L376" t="b">
        <f>AND(ISNUMBER((SEARCH(L$231,$K30))),ISNUMBER((SEARCH("Женский",$H30))))</f>
        <v>0</v>
      </c>
      <c r="M376" t="b">
        <f>AND(ISNUMBER((SEARCH(M$231,$K30))),ISNUMBER((SEARCH("Женский",$H30))))</f>
        <v>0</v>
      </c>
      <c r="N376" s="6" t="b">
        <f>AND(ISNUMBER((SEARCH(N$231,$K30))),ISNUMBER((SEARCH("Женский",$H30))))</f>
        <v>0</v>
      </c>
      <c r="O376" t="b">
        <f>AND(ISNUMBER((SEARCH(O$231,$K30))),ISNUMBER((SEARCH("Женский",$H30))))</f>
        <v>0</v>
      </c>
      <c r="P376" t="b">
        <f>AND(ISNUMBER((SEARCH(P$231,$K30))),ISNUMBER((SEARCH("Женский",$H30))))</f>
        <v>0</v>
      </c>
      <c r="Q376" t="b">
        <f>AND(ISNUMBER((SEARCH(Q$231,$K30))),ISNUMBER((SEARCH("Женский",$H30))))</f>
        <v>0</v>
      </c>
      <c r="R376" t="b">
        <f>AND(ISNUMBER((SEARCH(R$231,$K30))),ISNUMBER((SEARCH("Женский",$H30))))</f>
        <v>0</v>
      </c>
    </row>
    <row r="377" spans="11:18" x14ac:dyDescent="0.25">
      <c r="K377">
        <v>30</v>
      </c>
      <c r="L377" t="b">
        <f>AND(ISNUMBER((SEARCH(L$231,$K31))),ISNUMBER((SEARCH("Женский",$H31))))</f>
        <v>1</v>
      </c>
      <c r="M377" t="b">
        <f>AND(ISNUMBER((SEARCH(M$231,$K31))),ISNUMBER((SEARCH("Женский",$H31))))</f>
        <v>0</v>
      </c>
      <c r="N377" s="6" t="b">
        <f>AND(ISNUMBER((SEARCH(N$231,$K31))),ISNUMBER((SEARCH("Женский",$H31))))</f>
        <v>1</v>
      </c>
      <c r="O377" t="b">
        <f>AND(ISNUMBER((SEARCH(O$231,$K31))),ISNUMBER((SEARCH("Женский",$H31))))</f>
        <v>1</v>
      </c>
      <c r="P377" t="b">
        <f>AND(ISNUMBER((SEARCH(P$231,$K31))),ISNUMBER((SEARCH("Женский",$H31))))</f>
        <v>0</v>
      </c>
      <c r="Q377" t="b">
        <f>AND(ISNUMBER((SEARCH(Q$231,$K31))),ISNUMBER((SEARCH("Женский",$H31))))</f>
        <v>1</v>
      </c>
      <c r="R377" t="b">
        <f>AND(ISNUMBER((SEARCH(R$231,$K31))),ISNUMBER((SEARCH("Женский",$H31))))</f>
        <v>1</v>
      </c>
    </row>
    <row r="378" spans="11:18" x14ac:dyDescent="0.25">
      <c r="K378">
        <v>31</v>
      </c>
      <c r="L378" t="b">
        <f>AND(ISNUMBER((SEARCH(L$231,$K32))),ISNUMBER((SEARCH("Женский",$H32))))</f>
        <v>0</v>
      </c>
      <c r="M378" t="b">
        <f>AND(ISNUMBER((SEARCH(M$231,$K32))),ISNUMBER((SEARCH("Женский",$H32))))</f>
        <v>0</v>
      </c>
      <c r="N378" s="6" t="b">
        <f>AND(ISNUMBER((SEARCH(N$231,$K32))),ISNUMBER((SEARCH("Женский",$H32))))</f>
        <v>0</v>
      </c>
      <c r="O378" t="b">
        <f>AND(ISNUMBER((SEARCH(O$231,$K32))),ISNUMBER((SEARCH("Женский",$H32))))</f>
        <v>0</v>
      </c>
      <c r="P378" t="b">
        <f>AND(ISNUMBER((SEARCH(P$231,$K32))),ISNUMBER((SEARCH("Женский",$H32))))</f>
        <v>0</v>
      </c>
      <c r="Q378" t="b">
        <f>AND(ISNUMBER((SEARCH(Q$231,$K32))),ISNUMBER((SEARCH("Женский",$H32))))</f>
        <v>0</v>
      </c>
      <c r="R378" t="b">
        <f>AND(ISNUMBER((SEARCH(R$231,$K32))),ISNUMBER((SEARCH("Женский",$H32))))</f>
        <v>0</v>
      </c>
    </row>
    <row r="379" spans="11:18" x14ac:dyDescent="0.25">
      <c r="K379">
        <v>32</v>
      </c>
      <c r="L379" t="b">
        <f>AND(ISNUMBER((SEARCH(L$231,$K33))),ISNUMBER((SEARCH("Женский",$H33))))</f>
        <v>1</v>
      </c>
      <c r="M379" t="b">
        <f>AND(ISNUMBER((SEARCH(M$231,$K33))),ISNUMBER((SEARCH("Женский",$H33))))</f>
        <v>1</v>
      </c>
      <c r="N379" s="6" t="b">
        <f>AND(ISNUMBER((SEARCH(N$231,$K33))),ISNUMBER((SEARCH("Женский",$H33))))</f>
        <v>1</v>
      </c>
      <c r="O379" t="b">
        <f>AND(ISNUMBER((SEARCH(O$231,$K33))),ISNUMBER((SEARCH("Женский",$H33))))</f>
        <v>1</v>
      </c>
      <c r="P379" t="b">
        <f>AND(ISNUMBER((SEARCH(P$231,$K33))),ISNUMBER((SEARCH("Женский",$H33))))</f>
        <v>0</v>
      </c>
      <c r="Q379" t="b">
        <f>AND(ISNUMBER((SEARCH(Q$231,$K33))),ISNUMBER((SEARCH("Женский",$H33))))</f>
        <v>0</v>
      </c>
      <c r="R379" t="b">
        <f>AND(ISNUMBER((SEARCH(R$231,$K33))),ISNUMBER((SEARCH("Женский",$H33))))</f>
        <v>0</v>
      </c>
    </row>
    <row r="380" spans="11:18" x14ac:dyDescent="0.25">
      <c r="K380">
        <v>33</v>
      </c>
      <c r="L380" t="b">
        <f>AND(ISNUMBER((SEARCH(L$231,$K34))),ISNUMBER((SEARCH("Женский",$H34))))</f>
        <v>1</v>
      </c>
      <c r="M380" t="b">
        <f>AND(ISNUMBER((SEARCH(M$231,$K34))),ISNUMBER((SEARCH("Женский",$H34))))</f>
        <v>1</v>
      </c>
      <c r="N380" s="6" t="b">
        <f>AND(ISNUMBER((SEARCH(N$231,$K34))),ISNUMBER((SEARCH("Женский",$H34))))</f>
        <v>1</v>
      </c>
      <c r="O380" t="b">
        <f>AND(ISNUMBER((SEARCH(O$231,$K34))),ISNUMBER((SEARCH("Женский",$H34))))</f>
        <v>0</v>
      </c>
      <c r="P380" t="b">
        <f>AND(ISNUMBER((SEARCH(P$231,$K34))),ISNUMBER((SEARCH("Женский",$H34))))</f>
        <v>0</v>
      </c>
      <c r="Q380" t="b">
        <f>AND(ISNUMBER((SEARCH(Q$231,$K34))),ISNUMBER((SEARCH("Женский",$H34))))</f>
        <v>1</v>
      </c>
      <c r="R380" t="b">
        <f>AND(ISNUMBER((SEARCH(R$231,$K34))),ISNUMBER((SEARCH("Женский",$H34))))</f>
        <v>1</v>
      </c>
    </row>
    <row r="381" spans="11:18" x14ac:dyDescent="0.25">
      <c r="K381">
        <v>34</v>
      </c>
      <c r="L381" t="b">
        <f>AND(ISNUMBER((SEARCH(L$231,$K35))),ISNUMBER((SEARCH("Женский",$H35))))</f>
        <v>0</v>
      </c>
      <c r="M381" t="b">
        <f>AND(ISNUMBER((SEARCH(M$231,$K35))),ISNUMBER((SEARCH("Женский",$H35))))</f>
        <v>1</v>
      </c>
      <c r="N381" s="6" t="b">
        <f>AND(ISNUMBER((SEARCH(N$231,$K35))),ISNUMBER((SEARCH("Женский",$H35))))</f>
        <v>1</v>
      </c>
      <c r="O381" t="b">
        <f>AND(ISNUMBER((SEARCH(O$231,$K35))),ISNUMBER((SEARCH("Женский",$H35))))</f>
        <v>0</v>
      </c>
      <c r="P381" t="b">
        <f>AND(ISNUMBER((SEARCH(P$231,$K35))),ISNUMBER((SEARCH("Женский",$H35))))</f>
        <v>1</v>
      </c>
      <c r="Q381" t="b">
        <f>AND(ISNUMBER((SEARCH(Q$231,$K35))),ISNUMBER((SEARCH("Женский",$H35))))</f>
        <v>0</v>
      </c>
      <c r="R381" t="b">
        <f>AND(ISNUMBER((SEARCH(R$231,$K35))),ISNUMBER((SEARCH("Женский",$H35))))</f>
        <v>1</v>
      </c>
    </row>
    <row r="382" spans="11:18" x14ac:dyDescent="0.25">
      <c r="K382">
        <v>35</v>
      </c>
      <c r="L382" t="b">
        <f>AND(ISNUMBER((SEARCH(L$231,$K36))),ISNUMBER((SEARCH("Женский",$H36))))</f>
        <v>0</v>
      </c>
      <c r="M382" t="b">
        <f>AND(ISNUMBER((SEARCH(M$231,$K36))),ISNUMBER((SEARCH("Женский",$H36))))</f>
        <v>0</v>
      </c>
      <c r="N382" s="6" t="b">
        <f>AND(ISNUMBER((SEARCH(N$231,$K36))),ISNUMBER((SEARCH("Женский",$H36))))</f>
        <v>0</v>
      </c>
      <c r="O382" t="b">
        <f>AND(ISNUMBER((SEARCH(O$231,$K36))),ISNUMBER((SEARCH("Женский",$H36))))</f>
        <v>0</v>
      </c>
      <c r="P382" t="b">
        <f>AND(ISNUMBER((SEARCH(P$231,$K36))),ISNUMBER((SEARCH("Женский",$H36))))</f>
        <v>0</v>
      </c>
      <c r="Q382" t="b">
        <f>AND(ISNUMBER((SEARCH(Q$231,$K36))),ISNUMBER((SEARCH("Женский",$H36))))</f>
        <v>0</v>
      </c>
      <c r="R382" t="b">
        <f>AND(ISNUMBER((SEARCH(R$231,$K36))),ISNUMBER((SEARCH("Женский",$H36))))</f>
        <v>0</v>
      </c>
    </row>
    <row r="383" spans="11:18" x14ac:dyDescent="0.25">
      <c r="K383">
        <v>36</v>
      </c>
      <c r="L383" t="b">
        <f>AND(ISNUMBER((SEARCH(L$231,$K37))),ISNUMBER((SEARCH("Женский",$H37))))</f>
        <v>0</v>
      </c>
      <c r="M383" t="b">
        <f>AND(ISNUMBER((SEARCH(M$231,$K37))),ISNUMBER((SEARCH("Женский",$H37))))</f>
        <v>1</v>
      </c>
      <c r="N383" s="6" t="b">
        <f>AND(ISNUMBER((SEARCH(N$231,$K37))),ISNUMBER((SEARCH("Женский",$H37))))</f>
        <v>1</v>
      </c>
      <c r="O383" t="b">
        <f>AND(ISNUMBER((SEARCH(O$231,$K37))),ISNUMBER((SEARCH("Женский",$H37))))</f>
        <v>0</v>
      </c>
      <c r="P383" t="b">
        <f>AND(ISNUMBER((SEARCH(P$231,$K37))),ISNUMBER((SEARCH("Женский",$H37))))</f>
        <v>0</v>
      </c>
      <c r="Q383" t="b">
        <f>AND(ISNUMBER((SEARCH(Q$231,$K37))),ISNUMBER((SEARCH("Женский",$H37))))</f>
        <v>1</v>
      </c>
      <c r="R383" t="b">
        <f>AND(ISNUMBER((SEARCH(R$231,$K37))),ISNUMBER((SEARCH("Женский",$H37))))</f>
        <v>1</v>
      </c>
    </row>
    <row r="384" spans="11:18" x14ac:dyDescent="0.25">
      <c r="K384">
        <v>37</v>
      </c>
      <c r="L384" t="b">
        <f>AND(ISNUMBER((SEARCH(L$231,$K38))),ISNUMBER((SEARCH("Женский",$H38))))</f>
        <v>1</v>
      </c>
      <c r="M384" t="b">
        <f>AND(ISNUMBER((SEARCH(M$231,$K38))),ISNUMBER((SEARCH("Женский",$H38))))</f>
        <v>0</v>
      </c>
      <c r="N384" s="6" t="b">
        <f>AND(ISNUMBER((SEARCH(N$231,$K38))),ISNUMBER((SEARCH("Женский",$H38))))</f>
        <v>1</v>
      </c>
      <c r="O384" t="b">
        <f>AND(ISNUMBER((SEARCH(O$231,$K38))),ISNUMBER((SEARCH("Женский",$H38))))</f>
        <v>0</v>
      </c>
      <c r="P384" t="b">
        <f>AND(ISNUMBER((SEARCH(P$231,$K38))),ISNUMBER((SEARCH("Женский",$H38))))</f>
        <v>1</v>
      </c>
      <c r="Q384" t="b">
        <f>AND(ISNUMBER((SEARCH(Q$231,$K38))),ISNUMBER((SEARCH("Женский",$H38))))</f>
        <v>0</v>
      </c>
      <c r="R384" t="b">
        <f>AND(ISNUMBER((SEARCH(R$231,$K38))),ISNUMBER((SEARCH("Женский",$H38))))</f>
        <v>1</v>
      </c>
    </row>
    <row r="385" spans="11:18" x14ac:dyDescent="0.25">
      <c r="K385">
        <v>38</v>
      </c>
      <c r="L385" t="b">
        <f>AND(ISNUMBER((SEARCH(L$231,$K39))),ISNUMBER((SEARCH("Женский",$H39))))</f>
        <v>1</v>
      </c>
      <c r="M385" t="b">
        <f>AND(ISNUMBER((SEARCH(M$231,$K39))),ISNUMBER((SEARCH("Женский",$H39))))</f>
        <v>1</v>
      </c>
      <c r="N385" s="6" t="b">
        <f>AND(ISNUMBER((SEARCH(N$231,$K39))),ISNUMBER((SEARCH("Женский",$H39))))</f>
        <v>1</v>
      </c>
      <c r="O385" t="b">
        <f>AND(ISNUMBER((SEARCH(O$231,$K39))),ISNUMBER((SEARCH("Женский",$H39))))</f>
        <v>1</v>
      </c>
      <c r="P385" t="b">
        <f>AND(ISNUMBER((SEARCH(P$231,$K39))),ISNUMBER((SEARCH("Женский",$H39))))</f>
        <v>1</v>
      </c>
      <c r="Q385" t="b">
        <f>AND(ISNUMBER((SEARCH(Q$231,$K39))),ISNUMBER((SEARCH("Женский",$H39))))</f>
        <v>1</v>
      </c>
      <c r="R385" t="b">
        <f>AND(ISNUMBER((SEARCH(R$231,$K39))),ISNUMBER((SEARCH("Женский",$H39))))</f>
        <v>1</v>
      </c>
    </row>
    <row r="386" spans="11:18" x14ac:dyDescent="0.25">
      <c r="K386">
        <v>39</v>
      </c>
      <c r="L386" t="b">
        <f>AND(ISNUMBER((SEARCH(L$231,$K40))),ISNUMBER((SEARCH("Женский",$H40))))</f>
        <v>0</v>
      </c>
      <c r="M386" t="b">
        <f>AND(ISNUMBER((SEARCH(M$231,$K40))),ISNUMBER((SEARCH("Женский",$H40))))</f>
        <v>0</v>
      </c>
      <c r="N386" s="6" t="b">
        <f>AND(ISNUMBER((SEARCH(N$231,$K40))),ISNUMBER((SEARCH("Женский",$H40))))</f>
        <v>0</v>
      </c>
      <c r="O386" t="b">
        <f>AND(ISNUMBER((SEARCH(O$231,$K40))),ISNUMBER((SEARCH("Женский",$H40))))</f>
        <v>0</v>
      </c>
      <c r="P386" t="b">
        <f>AND(ISNUMBER((SEARCH(P$231,$K40))),ISNUMBER((SEARCH("Женский",$H40))))</f>
        <v>0</v>
      </c>
      <c r="Q386" t="b">
        <f>AND(ISNUMBER((SEARCH(Q$231,$K40))),ISNUMBER((SEARCH("Женский",$H40))))</f>
        <v>0</v>
      </c>
      <c r="R386" t="b">
        <f>AND(ISNUMBER((SEARCH(R$231,$K40))),ISNUMBER((SEARCH("Женский",$H40))))</f>
        <v>0</v>
      </c>
    </row>
    <row r="387" spans="11:18" x14ac:dyDescent="0.25">
      <c r="K387">
        <v>40</v>
      </c>
      <c r="L387" t="b">
        <f>AND(ISNUMBER((SEARCH(L$231,$K41))),ISNUMBER((SEARCH("Женский",$H41))))</f>
        <v>0</v>
      </c>
      <c r="M387" t="b">
        <f>AND(ISNUMBER((SEARCH(M$231,$K41))),ISNUMBER((SEARCH("Женский",$H41))))</f>
        <v>0</v>
      </c>
      <c r="N387" s="6" t="b">
        <f>AND(ISNUMBER((SEARCH(N$231,$K41))),ISNUMBER((SEARCH("Женский",$H41))))</f>
        <v>0</v>
      </c>
      <c r="O387" t="b">
        <f>AND(ISNUMBER((SEARCH(O$231,$K41))),ISNUMBER((SEARCH("Женский",$H41))))</f>
        <v>0</v>
      </c>
      <c r="P387" t="b">
        <f>AND(ISNUMBER((SEARCH(P$231,$K41))),ISNUMBER((SEARCH("Женский",$H41))))</f>
        <v>0</v>
      </c>
      <c r="Q387" t="b">
        <f>AND(ISNUMBER((SEARCH(Q$231,$K41))),ISNUMBER((SEARCH("Женский",$H41))))</f>
        <v>0</v>
      </c>
      <c r="R387" t="b">
        <f>AND(ISNUMBER((SEARCH(R$231,$K41))),ISNUMBER((SEARCH("Женский",$H41))))</f>
        <v>0</v>
      </c>
    </row>
    <row r="388" spans="11:18" x14ac:dyDescent="0.25">
      <c r="K388">
        <v>41</v>
      </c>
      <c r="L388" t="b">
        <f>AND(ISNUMBER((SEARCH(L$231,$K42))),ISNUMBER((SEARCH("Женский",$H42))))</f>
        <v>0</v>
      </c>
      <c r="M388" t="b">
        <f>AND(ISNUMBER((SEARCH(M$231,$K42))),ISNUMBER((SEARCH("Женский",$H42))))</f>
        <v>0</v>
      </c>
      <c r="N388" s="6" t="b">
        <f>AND(ISNUMBER((SEARCH(N$231,$K42))),ISNUMBER((SEARCH("Женский",$H42))))</f>
        <v>0</v>
      </c>
      <c r="O388" t="b">
        <f>AND(ISNUMBER((SEARCH(O$231,$K42))),ISNUMBER((SEARCH("Женский",$H42))))</f>
        <v>0</v>
      </c>
      <c r="P388" t="b">
        <f>AND(ISNUMBER((SEARCH(P$231,$K42))),ISNUMBER((SEARCH("Женский",$H42))))</f>
        <v>0</v>
      </c>
      <c r="Q388" t="b">
        <f>AND(ISNUMBER((SEARCH(Q$231,$K42))),ISNUMBER((SEARCH("Женский",$H42))))</f>
        <v>0</v>
      </c>
      <c r="R388" t="b">
        <f>AND(ISNUMBER((SEARCH(R$231,$K42))),ISNUMBER((SEARCH("Женский",$H42))))</f>
        <v>0</v>
      </c>
    </row>
    <row r="389" spans="11:18" x14ac:dyDescent="0.25">
      <c r="K389">
        <v>42</v>
      </c>
      <c r="L389" t="b">
        <f>AND(ISNUMBER((SEARCH(L$231,$K43))),ISNUMBER((SEARCH("Женский",$H43))))</f>
        <v>1</v>
      </c>
      <c r="M389" t="b">
        <f>AND(ISNUMBER((SEARCH(M$231,$K43))),ISNUMBER((SEARCH("Женский",$H43))))</f>
        <v>1</v>
      </c>
      <c r="N389" s="6" t="b">
        <f>AND(ISNUMBER((SEARCH(N$231,$K43))),ISNUMBER((SEARCH("Женский",$H43))))</f>
        <v>1</v>
      </c>
      <c r="O389" t="b">
        <f>AND(ISNUMBER((SEARCH(O$231,$K43))),ISNUMBER((SEARCH("Женский",$H43))))</f>
        <v>0</v>
      </c>
      <c r="P389" t="b">
        <f>AND(ISNUMBER((SEARCH(P$231,$K43))),ISNUMBER((SEARCH("Женский",$H43))))</f>
        <v>1</v>
      </c>
      <c r="Q389" t="b">
        <f>AND(ISNUMBER((SEARCH(Q$231,$K43))),ISNUMBER((SEARCH("Женский",$H43))))</f>
        <v>0</v>
      </c>
      <c r="R389" t="b">
        <f>AND(ISNUMBER((SEARCH(R$231,$K43))),ISNUMBER((SEARCH("Женский",$H43))))</f>
        <v>1</v>
      </c>
    </row>
    <row r="390" spans="11:18" x14ac:dyDescent="0.25">
      <c r="K390">
        <v>43</v>
      </c>
      <c r="L390" t="b">
        <f>AND(ISNUMBER((SEARCH(L$231,$K44))),ISNUMBER((SEARCH("Женский",$H44))))</f>
        <v>0</v>
      </c>
      <c r="M390" t="b">
        <f>AND(ISNUMBER((SEARCH(M$231,$K44))),ISNUMBER((SEARCH("Женский",$H44))))</f>
        <v>1</v>
      </c>
      <c r="N390" s="6" t="b">
        <f>AND(ISNUMBER((SEARCH(N$231,$K44))),ISNUMBER((SEARCH("Женский",$H44))))</f>
        <v>0</v>
      </c>
      <c r="O390" t="b">
        <f>AND(ISNUMBER((SEARCH(O$231,$K44))),ISNUMBER((SEARCH("Женский",$H44))))</f>
        <v>1</v>
      </c>
      <c r="P390" t="b">
        <f>AND(ISNUMBER((SEARCH(P$231,$K44))),ISNUMBER((SEARCH("Женский",$H44))))</f>
        <v>1</v>
      </c>
      <c r="Q390" t="b">
        <f>AND(ISNUMBER((SEARCH(Q$231,$K44))),ISNUMBER((SEARCH("Женский",$H44))))</f>
        <v>0</v>
      </c>
      <c r="R390" t="b">
        <f>AND(ISNUMBER((SEARCH(R$231,$K44))),ISNUMBER((SEARCH("Женский",$H44))))</f>
        <v>1</v>
      </c>
    </row>
    <row r="391" spans="11:18" x14ac:dyDescent="0.25">
      <c r="K391">
        <v>44</v>
      </c>
      <c r="L391" t="b">
        <f>AND(ISNUMBER((SEARCH(L$231,$K45))),ISNUMBER((SEARCH("Женский",$H45))))</f>
        <v>1</v>
      </c>
      <c r="M391" t="b">
        <f>AND(ISNUMBER((SEARCH(M$231,$K45))),ISNUMBER((SEARCH("Женский",$H45))))</f>
        <v>0</v>
      </c>
      <c r="N391" s="6" t="b">
        <f>AND(ISNUMBER((SEARCH(N$231,$K45))),ISNUMBER((SEARCH("Женский",$H45))))</f>
        <v>0</v>
      </c>
      <c r="O391" t="b">
        <f>AND(ISNUMBER((SEARCH(O$231,$K45))),ISNUMBER((SEARCH("Женский",$H45))))</f>
        <v>1</v>
      </c>
      <c r="P391" t="b">
        <f>AND(ISNUMBER((SEARCH(P$231,$K45))),ISNUMBER((SEARCH("Женский",$H45))))</f>
        <v>0</v>
      </c>
      <c r="Q391" t="b">
        <f>AND(ISNUMBER((SEARCH(Q$231,$K45))),ISNUMBER((SEARCH("Женский",$H45))))</f>
        <v>0</v>
      </c>
      <c r="R391" t="b">
        <f>AND(ISNUMBER((SEARCH(R$231,$K45))),ISNUMBER((SEARCH("Женский",$H45))))</f>
        <v>1</v>
      </c>
    </row>
    <row r="392" spans="11:18" x14ac:dyDescent="0.25">
      <c r="K392">
        <v>45</v>
      </c>
      <c r="L392" t="b">
        <f>AND(ISNUMBER((SEARCH(L$231,$K46))),ISNUMBER((SEARCH("Женский",$H46))))</f>
        <v>0</v>
      </c>
      <c r="M392" t="b">
        <f>AND(ISNUMBER((SEARCH(M$231,$K46))),ISNUMBER((SEARCH("Женский",$H46))))</f>
        <v>0</v>
      </c>
      <c r="N392" s="6" t="b">
        <f>AND(ISNUMBER((SEARCH(N$231,$K46))),ISNUMBER((SEARCH("Женский",$H46))))</f>
        <v>0</v>
      </c>
      <c r="O392" t="b">
        <f>AND(ISNUMBER((SEARCH(O$231,$K46))),ISNUMBER((SEARCH("Женский",$H46))))</f>
        <v>0</v>
      </c>
      <c r="P392" t="b">
        <f>AND(ISNUMBER((SEARCH(P$231,$K46))),ISNUMBER((SEARCH("Женский",$H46))))</f>
        <v>0</v>
      </c>
      <c r="Q392" t="b">
        <f>AND(ISNUMBER((SEARCH(Q$231,$K46))),ISNUMBER((SEARCH("Женский",$H46))))</f>
        <v>0</v>
      </c>
      <c r="R392" t="b">
        <f>AND(ISNUMBER((SEARCH(R$231,$K46))),ISNUMBER((SEARCH("Женский",$H46))))</f>
        <v>0</v>
      </c>
    </row>
    <row r="393" spans="11:18" x14ac:dyDescent="0.25">
      <c r="K393">
        <v>46</v>
      </c>
      <c r="L393" t="b">
        <f>AND(ISNUMBER((SEARCH(L$231,$K47))),ISNUMBER((SEARCH("Женский",$H47))))</f>
        <v>0</v>
      </c>
      <c r="M393" t="b">
        <f>AND(ISNUMBER((SEARCH(M$231,$K47))),ISNUMBER((SEARCH("Женский",$H47))))</f>
        <v>1</v>
      </c>
      <c r="N393" s="6" t="b">
        <f>AND(ISNUMBER((SEARCH(N$231,$K47))),ISNUMBER((SEARCH("Женский",$H47))))</f>
        <v>1</v>
      </c>
      <c r="O393" t="b">
        <f>AND(ISNUMBER((SEARCH(O$231,$K47))),ISNUMBER((SEARCH("Женский",$H47))))</f>
        <v>0</v>
      </c>
      <c r="P393" t="b">
        <f>AND(ISNUMBER((SEARCH(P$231,$K47))),ISNUMBER((SEARCH("Женский",$H47))))</f>
        <v>0</v>
      </c>
      <c r="Q393" t="b">
        <f>AND(ISNUMBER((SEARCH(Q$231,$K47))),ISNUMBER((SEARCH("Женский",$H47))))</f>
        <v>0</v>
      </c>
      <c r="R393" t="b">
        <f>AND(ISNUMBER((SEARCH(R$231,$K47))),ISNUMBER((SEARCH("Женский",$H47))))</f>
        <v>1</v>
      </c>
    </row>
    <row r="394" spans="11:18" x14ac:dyDescent="0.25">
      <c r="K394">
        <v>47</v>
      </c>
      <c r="L394" t="b">
        <f>AND(ISNUMBER((SEARCH(L$231,$K48))),ISNUMBER((SEARCH("Женский",$H48))))</f>
        <v>1</v>
      </c>
      <c r="M394" t="b">
        <f>AND(ISNUMBER((SEARCH(M$231,$K48))),ISNUMBER((SEARCH("Женский",$H48))))</f>
        <v>1</v>
      </c>
      <c r="N394" s="6" t="b">
        <f>AND(ISNUMBER((SEARCH(N$231,$K48))),ISNUMBER((SEARCH("Женский",$H48))))</f>
        <v>0</v>
      </c>
      <c r="O394" t="b">
        <f>AND(ISNUMBER((SEARCH(O$231,$K48))),ISNUMBER((SEARCH("Женский",$H48))))</f>
        <v>1</v>
      </c>
      <c r="P394" t="b">
        <f>AND(ISNUMBER((SEARCH(P$231,$K48))),ISNUMBER((SEARCH("Женский",$H48))))</f>
        <v>1</v>
      </c>
      <c r="Q394" t="b">
        <f>AND(ISNUMBER((SEARCH(Q$231,$K48))),ISNUMBER((SEARCH("Женский",$H48))))</f>
        <v>1</v>
      </c>
      <c r="R394" t="b">
        <f>AND(ISNUMBER((SEARCH(R$231,$K48))),ISNUMBER((SEARCH("Женский",$H48))))</f>
        <v>0</v>
      </c>
    </row>
    <row r="395" spans="11:18" x14ac:dyDescent="0.25">
      <c r="K395">
        <v>48</v>
      </c>
      <c r="L395" t="b">
        <f>AND(ISNUMBER((SEARCH(L$231,$K49))),ISNUMBER((SEARCH("Женский",$H49))))</f>
        <v>0</v>
      </c>
      <c r="M395" t="b">
        <f>AND(ISNUMBER((SEARCH(M$231,$K49))),ISNUMBER((SEARCH("Женский",$H49))))</f>
        <v>0</v>
      </c>
      <c r="N395" s="6" t="b">
        <f>AND(ISNUMBER((SEARCH(N$231,$K49))),ISNUMBER((SEARCH("Женский",$H49))))</f>
        <v>0</v>
      </c>
      <c r="O395" t="b">
        <f>AND(ISNUMBER((SEARCH(O$231,$K49))),ISNUMBER((SEARCH("Женский",$H49))))</f>
        <v>0</v>
      </c>
      <c r="P395" t="b">
        <f>AND(ISNUMBER((SEARCH(P$231,$K49))),ISNUMBER((SEARCH("Женский",$H49))))</f>
        <v>0</v>
      </c>
      <c r="Q395" t="b">
        <f>AND(ISNUMBER((SEARCH(Q$231,$K49))),ISNUMBER((SEARCH("Женский",$H49))))</f>
        <v>0</v>
      </c>
      <c r="R395" t="b">
        <f>AND(ISNUMBER((SEARCH(R$231,$K49))),ISNUMBER((SEARCH("Женский",$H49))))</f>
        <v>0</v>
      </c>
    </row>
    <row r="396" spans="11:18" x14ac:dyDescent="0.25">
      <c r="K396">
        <v>49</v>
      </c>
      <c r="L396" t="b">
        <f>AND(ISNUMBER((SEARCH(L$231,$K50))),ISNUMBER((SEARCH("Женский",$H50))))</f>
        <v>0</v>
      </c>
      <c r="M396" t="b">
        <f>AND(ISNUMBER((SEARCH(M$231,$K50))),ISNUMBER((SEARCH("Женский",$H50))))</f>
        <v>0</v>
      </c>
      <c r="N396" s="6" t="b">
        <f>AND(ISNUMBER((SEARCH(N$231,$K50))),ISNUMBER((SEARCH("Женский",$H50))))</f>
        <v>0</v>
      </c>
      <c r="O396" t="b">
        <f>AND(ISNUMBER((SEARCH(O$231,$K50))),ISNUMBER((SEARCH("Женский",$H50))))</f>
        <v>0</v>
      </c>
      <c r="P396" t="b">
        <f>AND(ISNUMBER((SEARCH(P$231,$K50))),ISNUMBER((SEARCH("Женский",$H50))))</f>
        <v>0</v>
      </c>
      <c r="Q396" t="b">
        <f>AND(ISNUMBER((SEARCH(Q$231,$K50))),ISNUMBER((SEARCH("Женский",$H50))))</f>
        <v>0</v>
      </c>
      <c r="R396" t="b">
        <f>AND(ISNUMBER((SEARCH(R$231,$K50))),ISNUMBER((SEARCH("Женский",$H50))))</f>
        <v>0</v>
      </c>
    </row>
    <row r="397" spans="11:18" x14ac:dyDescent="0.25">
      <c r="K397">
        <v>50</v>
      </c>
      <c r="L397" t="b">
        <f>AND(ISNUMBER((SEARCH(L$231,$K51))),ISNUMBER((SEARCH("Женский",$H51))))</f>
        <v>0</v>
      </c>
      <c r="M397" t="b">
        <f>AND(ISNUMBER((SEARCH(M$231,$K51))),ISNUMBER((SEARCH("Женский",$H51))))</f>
        <v>0</v>
      </c>
      <c r="N397" s="6" t="b">
        <f>AND(ISNUMBER((SEARCH(N$231,$K51))),ISNUMBER((SEARCH("Женский",$H51))))</f>
        <v>0</v>
      </c>
      <c r="O397" t="b">
        <f>AND(ISNUMBER((SEARCH(O$231,$K51))),ISNUMBER((SEARCH("Женский",$H51))))</f>
        <v>0</v>
      </c>
      <c r="P397" t="b">
        <f>AND(ISNUMBER((SEARCH(P$231,$K51))),ISNUMBER((SEARCH("Женский",$H51))))</f>
        <v>0</v>
      </c>
      <c r="Q397" t="b">
        <f>AND(ISNUMBER((SEARCH(Q$231,$K51))),ISNUMBER((SEARCH("Женский",$H51))))</f>
        <v>0</v>
      </c>
      <c r="R397" t="b">
        <f>AND(ISNUMBER((SEARCH(R$231,$K51))),ISNUMBER((SEARCH("Женский",$H51))))</f>
        <v>0</v>
      </c>
    </row>
    <row r="398" spans="11:18" x14ac:dyDescent="0.25">
      <c r="K398">
        <v>51</v>
      </c>
      <c r="L398" t="b">
        <f>AND(ISNUMBER((SEARCH(L$231,$K52))),ISNUMBER((SEARCH("Женский",$H52))))</f>
        <v>0</v>
      </c>
      <c r="M398" t="b">
        <f>AND(ISNUMBER((SEARCH(M$231,$K52))),ISNUMBER((SEARCH("Женский",$H52))))</f>
        <v>0</v>
      </c>
      <c r="N398" s="6" t="b">
        <f>AND(ISNUMBER((SEARCH(N$231,$K52))),ISNUMBER((SEARCH("Женский",$H52))))</f>
        <v>0</v>
      </c>
      <c r="O398" t="b">
        <f>AND(ISNUMBER((SEARCH(O$231,$K52))),ISNUMBER((SEARCH("Женский",$H52))))</f>
        <v>0</v>
      </c>
      <c r="P398" t="b">
        <f>AND(ISNUMBER((SEARCH(P$231,$K52))),ISNUMBER((SEARCH("Женский",$H52))))</f>
        <v>0</v>
      </c>
      <c r="Q398" t="b">
        <f>AND(ISNUMBER((SEARCH(Q$231,$K52))),ISNUMBER((SEARCH("Женский",$H52))))</f>
        <v>0</v>
      </c>
      <c r="R398" t="b">
        <f>AND(ISNUMBER((SEARCH(R$231,$K52))),ISNUMBER((SEARCH("Женский",$H52))))</f>
        <v>0</v>
      </c>
    </row>
    <row r="399" spans="11:18" x14ac:dyDescent="0.25">
      <c r="K399">
        <v>52</v>
      </c>
      <c r="L399" t="b">
        <f>AND(ISNUMBER((SEARCH(L$231,$K53))),ISNUMBER((SEARCH("Женский",$H53))))</f>
        <v>0</v>
      </c>
      <c r="M399" t="b">
        <f>AND(ISNUMBER((SEARCH(M$231,$K53))),ISNUMBER((SEARCH("Женский",$H53))))</f>
        <v>0</v>
      </c>
      <c r="N399" s="6" t="b">
        <f>AND(ISNUMBER((SEARCH(N$231,$K53))),ISNUMBER((SEARCH("Женский",$H53))))</f>
        <v>0</v>
      </c>
      <c r="O399" t="b">
        <f>AND(ISNUMBER((SEARCH(O$231,$K53))),ISNUMBER((SEARCH("Женский",$H53))))</f>
        <v>0</v>
      </c>
      <c r="P399" t="b">
        <f>AND(ISNUMBER((SEARCH(P$231,$K53))),ISNUMBER((SEARCH("Женский",$H53))))</f>
        <v>0</v>
      </c>
      <c r="Q399" t="b">
        <f>AND(ISNUMBER((SEARCH(Q$231,$K53))),ISNUMBER((SEARCH("Женский",$H53))))</f>
        <v>0</v>
      </c>
      <c r="R399" t="b">
        <f>AND(ISNUMBER((SEARCH(R$231,$K53))),ISNUMBER((SEARCH("Женский",$H53))))</f>
        <v>0</v>
      </c>
    </row>
    <row r="400" spans="11:18" x14ac:dyDescent="0.25">
      <c r="K400">
        <v>53</v>
      </c>
      <c r="L400" t="b">
        <f>AND(ISNUMBER((SEARCH(L$231,$K54))),ISNUMBER((SEARCH("Женский",$H54))))</f>
        <v>1</v>
      </c>
      <c r="M400" t="b">
        <f>AND(ISNUMBER((SEARCH(M$231,$K54))),ISNUMBER((SEARCH("Женский",$H54))))</f>
        <v>1</v>
      </c>
      <c r="N400" s="6" t="b">
        <f>AND(ISNUMBER((SEARCH(N$231,$K54))),ISNUMBER((SEARCH("Женский",$H54))))</f>
        <v>0</v>
      </c>
      <c r="O400" t="b">
        <f>AND(ISNUMBER((SEARCH(O$231,$K54))),ISNUMBER((SEARCH("Женский",$H54))))</f>
        <v>1</v>
      </c>
      <c r="P400" t="b">
        <f>AND(ISNUMBER((SEARCH(P$231,$K54))),ISNUMBER((SEARCH("Женский",$H54))))</f>
        <v>0</v>
      </c>
      <c r="Q400" t="b">
        <f>AND(ISNUMBER((SEARCH(Q$231,$K54))),ISNUMBER((SEARCH("Женский",$H54))))</f>
        <v>1</v>
      </c>
      <c r="R400" t="b">
        <f>AND(ISNUMBER((SEARCH(R$231,$K54))),ISNUMBER((SEARCH("Женский",$H54))))</f>
        <v>1</v>
      </c>
    </row>
    <row r="401" spans="11:18" x14ac:dyDescent="0.25">
      <c r="K401">
        <v>54</v>
      </c>
      <c r="L401" t="b">
        <f>AND(ISNUMBER((SEARCH(L$231,$K55))),ISNUMBER((SEARCH("Женский",$H55))))</f>
        <v>1</v>
      </c>
      <c r="M401" t="b">
        <f>AND(ISNUMBER((SEARCH(M$231,$K55))),ISNUMBER((SEARCH("Женский",$H55))))</f>
        <v>1</v>
      </c>
      <c r="N401" s="6" t="b">
        <f>AND(ISNUMBER((SEARCH(N$231,$K55))),ISNUMBER((SEARCH("Женский",$H55))))</f>
        <v>1</v>
      </c>
      <c r="O401" t="b">
        <f>AND(ISNUMBER((SEARCH(O$231,$K55))),ISNUMBER((SEARCH("Женский",$H55))))</f>
        <v>1</v>
      </c>
      <c r="P401" t="b">
        <f>AND(ISNUMBER((SEARCH(P$231,$K55))),ISNUMBER((SEARCH("Женский",$H55))))</f>
        <v>1</v>
      </c>
      <c r="Q401" t="b">
        <f>AND(ISNUMBER((SEARCH(Q$231,$K55))),ISNUMBER((SEARCH("Женский",$H55))))</f>
        <v>1</v>
      </c>
      <c r="R401" t="b">
        <f>AND(ISNUMBER((SEARCH(R$231,$K55))),ISNUMBER((SEARCH("Женский",$H55))))</f>
        <v>1</v>
      </c>
    </row>
    <row r="402" spans="11:18" x14ac:dyDescent="0.25">
      <c r="K402">
        <v>55</v>
      </c>
      <c r="L402" t="b">
        <f>AND(ISNUMBER((SEARCH(L$231,$K56))),ISNUMBER((SEARCH("Женский",$H56))))</f>
        <v>0</v>
      </c>
      <c r="M402" t="b">
        <f>AND(ISNUMBER((SEARCH(M$231,$K56))),ISNUMBER((SEARCH("Женский",$H56))))</f>
        <v>0</v>
      </c>
      <c r="N402" s="6" t="b">
        <f>AND(ISNUMBER((SEARCH(N$231,$K56))),ISNUMBER((SEARCH("Женский",$H56))))</f>
        <v>0</v>
      </c>
      <c r="O402" t="b">
        <f>AND(ISNUMBER((SEARCH(O$231,$K56))),ISNUMBER((SEARCH("Женский",$H56))))</f>
        <v>0</v>
      </c>
      <c r="P402" t="b">
        <f>AND(ISNUMBER((SEARCH(P$231,$K56))),ISNUMBER((SEARCH("Женский",$H56))))</f>
        <v>0</v>
      </c>
      <c r="Q402" t="b">
        <f>AND(ISNUMBER((SEARCH(Q$231,$K56))),ISNUMBER((SEARCH("Женский",$H56))))</f>
        <v>0</v>
      </c>
      <c r="R402" t="b">
        <f>AND(ISNUMBER((SEARCH(R$231,$K56))),ISNUMBER((SEARCH("Женский",$H56))))</f>
        <v>0</v>
      </c>
    </row>
    <row r="403" spans="11:18" x14ac:dyDescent="0.25">
      <c r="K403">
        <v>56</v>
      </c>
      <c r="L403" t="b">
        <f>AND(ISNUMBER((SEARCH(L$231,$K57))),ISNUMBER((SEARCH("Женский",$H57))))</f>
        <v>0</v>
      </c>
      <c r="M403" t="b">
        <f>AND(ISNUMBER((SEARCH(M$231,$K57))),ISNUMBER((SEARCH("Женский",$H57))))</f>
        <v>0</v>
      </c>
      <c r="N403" s="6" t="b">
        <f>AND(ISNUMBER((SEARCH(N$231,$K57))),ISNUMBER((SEARCH("Женский",$H57))))</f>
        <v>0</v>
      </c>
      <c r="O403" t="b">
        <f>AND(ISNUMBER((SEARCH(O$231,$K57))),ISNUMBER((SEARCH("Женский",$H57))))</f>
        <v>0</v>
      </c>
      <c r="P403" t="b">
        <f>AND(ISNUMBER((SEARCH(P$231,$K57))),ISNUMBER((SEARCH("Женский",$H57))))</f>
        <v>0</v>
      </c>
      <c r="Q403" t="b">
        <f>AND(ISNUMBER((SEARCH(Q$231,$K57))),ISNUMBER((SEARCH("Женский",$H57))))</f>
        <v>0</v>
      </c>
      <c r="R403" t="b">
        <f>AND(ISNUMBER((SEARCH(R$231,$K57))),ISNUMBER((SEARCH("Женский",$H57))))</f>
        <v>0</v>
      </c>
    </row>
    <row r="404" spans="11:18" x14ac:dyDescent="0.25">
      <c r="K404">
        <v>57</v>
      </c>
      <c r="L404" t="b">
        <f>AND(ISNUMBER((SEARCH(L$231,$K58))),ISNUMBER((SEARCH("Женский",$H58))))</f>
        <v>0</v>
      </c>
      <c r="M404" t="b">
        <f>AND(ISNUMBER((SEARCH(M$231,$K58))),ISNUMBER((SEARCH("Женский",$H58))))</f>
        <v>0</v>
      </c>
      <c r="N404" s="6" t="b">
        <f>AND(ISNUMBER((SEARCH(N$231,$K58))),ISNUMBER((SEARCH("Женский",$H58))))</f>
        <v>0</v>
      </c>
      <c r="O404" t="b">
        <f>AND(ISNUMBER((SEARCH(O$231,$K58))),ISNUMBER((SEARCH("Женский",$H58))))</f>
        <v>0</v>
      </c>
      <c r="P404" t="b">
        <f>AND(ISNUMBER((SEARCH(P$231,$K58))),ISNUMBER((SEARCH("Женский",$H58))))</f>
        <v>0</v>
      </c>
      <c r="Q404" t="b">
        <f>AND(ISNUMBER((SEARCH(Q$231,$K58))),ISNUMBER((SEARCH("Женский",$H58))))</f>
        <v>0</v>
      </c>
      <c r="R404" t="b">
        <f>AND(ISNUMBER((SEARCH(R$231,$K58))),ISNUMBER((SEARCH("Женский",$H58))))</f>
        <v>0</v>
      </c>
    </row>
    <row r="405" spans="11:18" x14ac:dyDescent="0.25">
      <c r="K405">
        <v>58</v>
      </c>
      <c r="L405" t="b">
        <f>AND(ISNUMBER((SEARCH(L$231,$K59))),ISNUMBER((SEARCH("Женский",$H59))))</f>
        <v>0</v>
      </c>
      <c r="M405" t="b">
        <f>AND(ISNUMBER((SEARCH(M$231,$K59))),ISNUMBER((SEARCH("Женский",$H59))))</f>
        <v>0</v>
      </c>
      <c r="N405" s="6" t="b">
        <f>AND(ISNUMBER((SEARCH(N$231,$K59))),ISNUMBER((SEARCH("Женский",$H59))))</f>
        <v>0</v>
      </c>
      <c r="O405" t="b">
        <f>AND(ISNUMBER((SEARCH(O$231,$K59))),ISNUMBER((SEARCH("Женский",$H59))))</f>
        <v>0</v>
      </c>
      <c r="P405" t="b">
        <f>AND(ISNUMBER((SEARCH(P$231,$K59))),ISNUMBER((SEARCH("Женский",$H59))))</f>
        <v>0</v>
      </c>
      <c r="Q405" t="b">
        <f>AND(ISNUMBER((SEARCH(Q$231,$K59))),ISNUMBER((SEARCH("Женский",$H59))))</f>
        <v>0</v>
      </c>
      <c r="R405" t="b">
        <f>AND(ISNUMBER((SEARCH(R$231,$K59))),ISNUMBER((SEARCH("Женский",$H59))))</f>
        <v>0</v>
      </c>
    </row>
    <row r="406" spans="11:18" x14ac:dyDescent="0.25">
      <c r="K406">
        <v>59</v>
      </c>
      <c r="L406" t="b">
        <f>AND(ISNUMBER((SEARCH(L$231,$K60))),ISNUMBER((SEARCH("Женский",$H60))))</f>
        <v>0</v>
      </c>
      <c r="M406" t="b">
        <f>AND(ISNUMBER((SEARCH(M$231,$K60))),ISNUMBER((SEARCH("Женский",$H60))))</f>
        <v>0</v>
      </c>
      <c r="N406" s="6" t="b">
        <f>AND(ISNUMBER((SEARCH(N$231,$K60))),ISNUMBER((SEARCH("Женский",$H60))))</f>
        <v>0</v>
      </c>
      <c r="O406" t="b">
        <f>AND(ISNUMBER((SEARCH(O$231,$K60))),ISNUMBER((SEARCH("Женский",$H60))))</f>
        <v>0</v>
      </c>
      <c r="P406" t="b">
        <f>AND(ISNUMBER((SEARCH(P$231,$K60))),ISNUMBER((SEARCH("Женский",$H60))))</f>
        <v>0</v>
      </c>
      <c r="Q406" t="b">
        <f>AND(ISNUMBER((SEARCH(Q$231,$K60))),ISNUMBER((SEARCH("Женский",$H60))))</f>
        <v>0</v>
      </c>
      <c r="R406" t="b">
        <f>AND(ISNUMBER((SEARCH(R$231,$K60))),ISNUMBER((SEARCH("Женский",$H60))))</f>
        <v>0</v>
      </c>
    </row>
    <row r="407" spans="11:18" x14ac:dyDescent="0.25">
      <c r="K407">
        <v>60</v>
      </c>
      <c r="L407" t="b">
        <f>AND(ISNUMBER((SEARCH(L$231,$K61))),ISNUMBER((SEARCH("Женский",$H61))))</f>
        <v>0</v>
      </c>
      <c r="M407" t="b">
        <f>AND(ISNUMBER((SEARCH(M$231,$K61))),ISNUMBER((SEARCH("Женский",$H61))))</f>
        <v>0</v>
      </c>
      <c r="N407" s="6" t="b">
        <f>AND(ISNUMBER((SEARCH(N$231,$K61))),ISNUMBER((SEARCH("Женский",$H61))))</f>
        <v>0</v>
      </c>
      <c r="O407" t="b">
        <f>AND(ISNUMBER((SEARCH(O$231,$K61))),ISNUMBER((SEARCH("Женский",$H61))))</f>
        <v>0</v>
      </c>
      <c r="P407" t="b">
        <f>AND(ISNUMBER((SEARCH(P$231,$K61))),ISNUMBER((SEARCH("Женский",$H61))))</f>
        <v>0</v>
      </c>
      <c r="Q407" t="b">
        <f>AND(ISNUMBER((SEARCH(Q$231,$K61))),ISNUMBER((SEARCH("Женский",$H61))))</f>
        <v>0</v>
      </c>
      <c r="R407" t="b">
        <f>AND(ISNUMBER((SEARCH(R$231,$K61))),ISNUMBER((SEARCH("Женский",$H61))))</f>
        <v>0</v>
      </c>
    </row>
    <row r="408" spans="11:18" x14ac:dyDescent="0.25">
      <c r="K408">
        <v>61</v>
      </c>
      <c r="L408" t="b">
        <f>AND(ISNUMBER((SEARCH(L$231,$K62))),ISNUMBER((SEARCH("Женский",$H62))))</f>
        <v>0</v>
      </c>
      <c r="M408" t="b">
        <f>AND(ISNUMBER((SEARCH(M$231,$K62))),ISNUMBER((SEARCH("Женский",$H62))))</f>
        <v>0</v>
      </c>
      <c r="N408" s="6" t="b">
        <f>AND(ISNUMBER((SEARCH(N$231,$K62))),ISNUMBER((SEARCH("Женский",$H62))))</f>
        <v>0</v>
      </c>
      <c r="O408" t="b">
        <f>AND(ISNUMBER((SEARCH(O$231,$K62))),ISNUMBER((SEARCH("Женский",$H62))))</f>
        <v>0</v>
      </c>
      <c r="P408" t="b">
        <f>AND(ISNUMBER((SEARCH(P$231,$K62))),ISNUMBER((SEARCH("Женский",$H62))))</f>
        <v>0</v>
      </c>
      <c r="Q408" t="b">
        <f>AND(ISNUMBER((SEARCH(Q$231,$K62))),ISNUMBER((SEARCH("Женский",$H62))))</f>
        <v>0</v>
      </c>
      <c r="R408" t="b">
        <f>AND(ISNUMBER((SEARCH(R$231,$K62))),ISNUMBER((SEARCH("Женский",$H62))))</f>
        <v>0</v>
      </c>
    </row>
    <row r="409" spans="11:18" x14ac:dyDescent="0.25">
      <c r="K409">
        <v>62</v>
      </c>
      <c r="L409" t="b">
        <f>AND(ISNUMBER((SEARCH(L$231,$K63))),ISNUMBER((SEARCH("Женский",$H63))))</f>
        <v>0</v>
      </c>
      <c r="M409" t="b">
        <f>AND(ISNUMBER((SEARCH(M$231,$K63))),ISNUMBER((SEARCH("Женский",$H63))))</f>
        <v>0</v>
      </c>
      <c r="N409" s="6" t="b">
        <f>AND(ISNUMBER((SEARCH(N$231,$K63))),ISNUMBER((SEARCH("Женский",$H63))))</f>
        <v>0</v>
      </c>
      <c r="O409" t="b">
        <f>AND(ISNUMBER((SEARCH(O$231,$K63))),ISNUMBER((SEARCH("Женский",$H63))))</f>
        <v>0</v>
      </c>
      <c r="P409" t="b">
        <f>AND(ISNUMBER((SEARCH(P$231,$K63))),ISNUMBER((SEARCH("Женский",$H63))))</f>
        <v>0</v>
      </c>
      <c r="Q409" t="b">
        <f>AND(ISNUMBER((SEARCH(Q$231,$K63))),ISNUMBER((SEARCH("Женский",$H63))))</f>
        <v>0</v>
      </c>
      <c r="R409" t="b">
        <f>AND(ISNUMBER((SEARCH(R$231,$K63))),ISNUMBER((SEARCH("Женский",$H63))))</f>
        <v>0</v>
      </c>
    </row>
    <row r="410" spans="11:18" x14ac:dyDescent="0.25">
      <c r="K410">
        <v>63</v>
      </c>
      <c r="L410" t="b">
        <f>AND(ISNUMBER((SEARCH(L$231,$K64))),ISNUMBER((SEARCH("Женский",$H64))))</f>
        <v>0</v>
      </c>
      <c r="M410" t="b">
        <f>AND(ISNUMBER((SEARCH(M$231,$K64))),ISNUMBER((SEARCH("Женский",$H64))))</f>
        <v>0</v>
      </c>
      <c r="N410" s="6" t="b">
        <f>AND(ISNUMBER((SEARCH(N$231,$K64))),ISNUMBER((SEARCH("Женский",$H64))))</f>
        <v>0</v>
      </c>
      <c r="O410" t="b">
        <f>AND(ISNUMBER((SEARCH(O$231,$K64))),ISNUMBER((SEARCH("Женский",$H64))))</f>
        <v>0</v>
      </c>
      <c r="P410" t="b">
        <f>AND(ISNUMBER((SEARCH(P$231,$K64))),ISNUMBER((SEARCH("Женский",$H64))))</f>
        <v>0</v>
      </c>
      <c r="Q410" t="b">
        <f>AND(ISNUMBER((SEARCH(Q$231,$K64))),ISNUMBER((SEARCH("Женский",$H64))))</f>
        <v>0</v>
      </c>
      <c r="R410" t="b">
        <f>AND(ISNUMBER((SEARCH(R$231,$K64))),ISNUMBER((SEARCH("Женский",$H64))))</f>
        <v>0</v>
      </c>
    </row>
    <row r="411" spans="11:18" x14ac:dyDescent="0.25">
      <c r="K411">
        <v>64</v>
      </c>
      <c r="L411" t="b">
        <f>AND(ISNUMBER((SEARCH(L$231,$K65))),ISNUMBER((SEARCH("Женский",$H65))))</f>
        <v>0</v>
      </c>
      <c r="M411" t="b">
        <f>AND(ISNUMBER((SEARCH(M$231,$K65))),ISNUMBER((SEARCH("Женский",$H65))))</f>
        <v>0</v>
      </c>
      <c r="N411" s="6" t="b">
        <f>AND(ISNUMBER((SEARCH(N$231,$K65))),ISNUMBER((SEARCH("Женский",$H65))))</f>
        <v>0</v>
      </c>
      <c r="O411" t="b">
        <f>AND(ISNUMBER((SEARCH(O$231,$K65))),ISNUMBER((SEARCH("Женский",$H65))))</f>
        <v>0</v>
      </c>
      <c r="P411" t="b">
        <f>AND(ISNUMBER((SEARCH(P$231,$K65))),ISNUMBER((SEARCH("Женский",$H65))))</f>
        <v>0</v>
      </c>
      <c r="Q411" t="b">
        <f>AND(ISNUMBER((SEARCH(Q$231,$K65))),ISNUMBER((SEARCH("Женский",$H65))))</f>
        <v>0</v>
      </c>
      <c r="R411" t="b">
        <f>AND(ISNUMBER((SEARCH(R$231,$K65))),ISNUMBER((SEARCH("Женский",$H65))))</f>
        <v>0</v>
      </c>
    </row>
    <row r="412" spans="11:18" x14ac:dyDescent="0.25">
      <c r="K412">
        <v>65</v>
      </c>
      <c r="L412" t="b">
        <f>AND(ISNUMBER((SEARCH(L$231,$K66))),ISNUMBER((SEARCH("Женский",$H66))))</f>
        <v>0</v>
      </c>
      <c r="M412" t="b">
        <f>AND(ISNUMBER((SEARCH(M$231,$K66))),ISNUMBER((SEARCH("Женский",$H66))))</f>
        <v>0</v>
      </c>
      <c r="N412" s="6" t="b">
        <f>AND(ISNUMBER((SEARCH(N$231,$K66))),ISNUMBER((SEARCH("Женский",$H66))))</f>
        <v>0</v>
      </c>
      <c r="O412" t="b">
        <f>AND(ISNUMBER((SEARCH(O$231,$K66))),ISNUMBER((SEARCH("Женский",$H66))))</f>
        <v>0</v>
      </c>
      <c r="P412" t="b">
        <f>AND(ISNUMBER((SEARCH(P$231,$K66))),ISNUMBER((SEARCH("Женский",$H66))))</f>
        <v>0</v>
      </c>
      <c r="Q412" t="b">
        <f>AND(ISNUMBER((SEARCH(Q$231,$K66))),ISNUMBER((SEARCH("Женский",$H66))))</f>
        <v>0</v>
      </c>
      <c r="R412" t="b">
        <f>AND(ISNUMBER((SEARCH(R$231,$K66))),ISNUMBER((SEARCH("Женский",$H66))))</f>
        <v>0</v>
      </c>
    </row>
    <row r="413" spans="11:18" x14ac:dyDescent="0.25">
      <c r="K413">
        <v>66</v>
      </c>
      <c r="L413" t="b">
        <f>AND(ISNUMBER((SEARCH(L$231,$K67))),ISNUMBER((SEARCH("Женский",$H67))))</f>
        <v>0</v>
      </c>
      <c r="M413" t="b">
        <f>AND(ISNUMBER((SEARCH(M$231,$K67))),ISNUMBER((SEARCH("Женский",$H67))))</f>
        <v>0</v>
      </c>
      <c r="N413" s="6" t="b">
        <f>AND(ISNUMBER((SEARCH(N$231,$K67))),ISNUMBER((SEARCH("Женский",$H67))))</f>
        <v>0</v>
      </c>
      <c r="O413" t="b">
        <f>AND(ISNUMBER((SEARCH(O$231,$K67))),ISNUMBER((SEARCH("Женский",$H67))))</f>
        <v>0</v>
      </c>
      <c r="P413" t="b">
        <f>AND(ISNUMBER((SEARCH(P$231,$K67))),ISNUMBER((SEARCH("Женский",$H67))))</f>
        <v>0</v>
      </c>
      <c r="Q413" t="b">
        <f>AND(ISNUMBER((SEARCH(Q$231,$K67))),ISNUMBER((SEARCH("Женский",$H67))))</f>
        <v>0</v>
      </c>
      <c r="R413" t="b">
        <f>AND(ISNUMBER((SEARCH(R$231,$K67))),ISNUMBER((SEARCH("Женский",$H67))))</f>
        <v>0</v>
      </c>
    </row>
    <row r="414" spans="11:18" x14ac:dyDescent="0.25">
      <c r="K414">
        <v>67</v>
      </c>
      <c r="L414" t="b">
        <f>AND(ISNUMBER((SEARCH(L$231,$K68))),ISNUMBER((SEARCH("Женский",$H68))))</f>
        <v>0</v>
      </c>
      <c r="M414" t="b">
        <f>AND(ISNUMBER((SEARCH(M$231,$K68))),ISNUMBER((SEARCH("Женский",$H68))))</f>
        <v>0</v>
      </c>
      <c r="N414" s="6" t="b">
        <f>AND(ISNUMBER((SEARCH(N$231,$K68))),ISNUMBER((SEARCH("Женский",$H68))))</f>
        <v>0</v>
      </c>
      <c r="O414" t="b">
        <f>AND(ISNUMBER((SEARCH(O$231,$K68))),ISNUMBER((SEARCH("Женский",$H68))))</f>
        <v>0</v>
      </c>
      <c r="P414" t="b">
        <f>AND(ISNUMBER((SEARCH(P$231,$K68))),ISNUMBER((SEARCH("Женский",$H68))))</f>
        <v>0</v>
      </c>
      <c r="Q414" t="b">
        <f>AND(ISNUMBER((SEARCH(Q$231,$K68))),ISNUMBER((SEARCH("Женский",$H68))))</f>
        <v>0</v>
      </c>
      <c r="R414" t="b">
        <f>AND(ISNUMBER((SEARCH(R$231,$K68))),ISNUMBER((SEARCH("Женский",$H68))))</f>
        <v>0</v>
      </c>
    </row>
    <row r="415" spans="11:18" x14ac:dyDescent="0.25">
      <c r="K415">
        <v>68</v>
      </c>
      <c r="L415" t="b">
        <f>AND(ISNUMBER((SEARCH(L$231,$K69))),ISNUMBER((SEARCH("Женский",$H69))))</f>
        <v>0</v>
      </c>
      <c r="M415" t="b">
        <f>AND(ISNUMBER((SEARCH(M$231,$K69))),ISNUMBER((SEARCH("Женский",$H69))))</f>
        <v>0</v>
      </c>
      <c r="N415" s="6" t="b">
        <f>AND(ISNUMBER((SEARCH(N$231,$K69))),ISNUMBER((SEARCH("Женский",$H69))))</f>
        <v>0</v>
      </c>
      <c r="O415" t="b">
        <f>AND(ISNUMBER((SEARCH(O$231,$K69))),ISNUMBER((SEARCH("Женский",$H69))))</f>
        <v>0</v>
      </c>
      <c r="P415" t="b">
        <f>AND(ISNUMBER((SEARCH(P$231,$K69))),ISNUMBER((SEARCH("Женский",$H69))))</f>
        <v>0</v>
      </c>
      <c r="Q415" t="b">
        <f>AND(ISNUMBER((SEARCH(Q$231,$K69))),ISNUMBER((SEARCH("Женский",$H69))))</f>
        <v>0</v>
      </c>
      <c r="R415" t="b">
        <f>AND(ISNUMBER((SEARCH(R$231,$K69))),ISNUMBER((SEARCH("Женский",$H69))))</f>
        <v>0</v>
      </c>
    </row>
    <row r="416" spans="11:18" x14ac:dyDescent="0.25">
      <c r="K416">
        <v>69</v>
      </c>
      <c r="L416" t="b">
        <f>AND(ISNUMBER((SEARCH(L$231,$K70))),ISNUMBER((SEARCH("Женский",$H70))))</f>
        <v>1</v>
      </c>
      <c r="M416" t="b">
        <f>AND(ISNUMBER((SEARCH(M$231,$K70))),ISNUMBER((SEARCH("Женский",$H70))))</f>
        <v>0</v>
      </c>
      <c r="N416" s="6" t="b">
        <f>AND(ISNUMBER((SEARCH(N$231,$K70))),ISNUMBER((SEARCH("Женский",$H70))))</f>
        <v>1</v>
      </c>
      <c r="O416" t="b">
        <f>AND(ISNUMBER((SEARCH(O$231,$K70))),ISNUMBER((SEARCH("Женский",$H70))))</f>
        <v>0</v>
      </c>
      <c r="P416" t="b">
        <f>AND(ISNUMBER((SEARCH(P$231,$K70))),ISNUMBER((SEARCH("Женский",$H70))))</f>
        <v>1</v>
      </c>
      <c r="Q416" t="b">
        <f>AND(ISNUMBER((SEARCH(Q$231,$K70))),ISNUMBER((SEARCH("Женский",$H70))))</f>
        <v>0</v>
      </c>
      <c r="R416" t="b">
        <f>AND(ISNUMBER((SEARCH(R$231,$K70))),ISNUMBER((SEARCH("Женский",$H70))))</f>
        <v>1</v>
      </c>
    </row>
    <row r="417" spans="11:18" x14ac:dyDescent="0.25">
      <c r="K417">
        <v>70</v>
      </c>
      <c r="L417" t="b">
        <f>AND(ISNUMBER((SEARCH(L$231,$K71))),ISNUMBER((SEARCH("Женский",$H71))))</f>
        <v>1</v>
      </c>
      <c r="M417" t="b">
        <f>AND(ISNUMBER((SEARCH(M$231,$K71))),ISNUMBER((SEARCH("Женский",$H71))))</f>
        <v>0</v>
      </c>
      <c r="N417" s="6" t="b">
        <f>AND(ISNUMBER((SEARCH(N$231,$K71))),ISNUMBER((SEARCH("Женский",$H71))))</f>
        <v>1</v>
      </c>
      <c r="O417" t="b">
        <f>AND(ISNUMBER((SEARCH(O$231,$K71))),ISNUMBER((SEARCH("Женский",$H71))))</f>
        <v>1</v>
      </c>
      <c r="P417" t="b">
        <f>AND(ISNUMBER((SEARCH(P$231,$K71))),ISNUMBER((SEARCH("Женский",$H71))))</f>
        <v>0</v>
      </c>
      <c r="Q417" t="b">
        <f>AND(ISNUMBER((SEARCH(Q$231,$K71))),ISNUMBER((SEARCH("Женский",$H71))))</f>
        <v>1</v>
      </c>
      <c r="R417" t="b">
        <f>AND(ISNUMBER((SEARCH(R$231,$K71))),ISNUMBER((SEARCH("Женский",$H71))))</f>
        <v>0</v>
      </c>
    </row>
    <row r="418" spans="11:18" x14ac:dyDescent="0.25">
      <c r="K418">
        <v>71</v>
      </c>
      <c r="L418" t="b">
        <f>AND(ISNUMBER((SEARCH(L$231,$K72))),ISNUMBER((SEARCH("Женский",$H72))))</f>
        <v>1</v>
      </c>
      <c r="M418" t="b">
        <f>AND(ISNUMBER((SEARCH(M$231,$K72))),ISNUMBER((SEARCH("Женский",$H72))))</f>
        <v>1</v>
      </c>
      <c r="N418" s="6" t="b">
        <f>AND(ISNUMBER((SEARCH(N$231,$K72))),ISNUMBER((SEARCH("Женский",$H72))))</f>
        <v>1</v>
      </c>
      <c r="O418" t="b">
        <f>AND(ISNUMBER((SEARCH(O$231,$K72))),ISNUMBER((SEARCH("Женский",$H72))))</f>
        <v>1</v>
      </c>
      <c r="P418" t="b">
        <f>AND(ISNUMBER((SEARCH(P$231,$K72))),ISNUMBER((SEARCH("Женский",$H72))))</f>
        <v>1</v>
      </c>
      <c r="Q418" t="b">
        <f>AND(ISNUMBER((SEARCH(Q$231,$K72))),ISNUMBER((SEARCH("Женский",$H72))))</f>
        <v>1</v>
      </c>
      <c r="R418" t="b">
        <f>AND(ISNUMBER((SEARCH(R$231,$K72))),ISNUMBER((SEARCH("Женский",$H72))))</f>
        <v>1</v>
      </c>
    </row>
    <row r="419" spans="11:18" x14ac:dyDescent="0.25">
      <c r="K419">
        <v>72</v>
      </c>
      <c r="L419" t="b">
        <f>AND(ISNUMBER((SEARCH(L$231,$K73))),ISNUMBER((SEARCH("Женский",$H73))))</f>
        <v>1</v>
      </c>
      <c r="M419" t="b">
        <f>AND(ISNUMBER((SEARCH(M$231,$K73))),ISNUMBER((SEARCH("Женский",$H73))))</f>
        <v>1</v>
      </c>
      <c r="N419" s="6" t="b">
        <f>AND(ISNUMBER((SEARCH(N$231,$K73))),ISNUMBER((SEARCH("Женский",$H73))))</f>
        <v>1</v>
      </c>
      <c r="O419" t="b">
        <f>AND(ISNUMBER((SEARCH(O$231,$K73))),ISNUMBER((SEARCH("Женский",$H73))))</f>
        <v>0</v>
      </c>
      <c r="P419" t="b">
        <f>AND(ISNUMBER((SEARCH(P$231,$K73))),ISNUMBER((SEARCH("Женский",$H73))))</f>
        <v>1</v>
      </c>
      <c r="Q419" t="b">
        <f>AND(ISNUMBER((SEARCH(Q$231,$K73))),ISNUMBER((SEARCH("Женский",$H73))))</f>
        <v>1</v>
      </c>
      <c r="R419" t="b">
        <f>AND(ISNUMBER((SEARCH(R$231,$K73))),ISNUMBER((SEARCH("Женский",$H73))))</f>
        <v>1</v>
      </c>
    </row>
    <row r="420" spans="11:18" x14ac:dyDescent="0.25">
      <c r="K420">
        <v>73</v>
      </c>
      <c r="L420" t="b">
        <f>AND(ISNUMBER((SEARCH(L$231,$K74))),ISNUMBER((SEARCH("Женский",$H74))))</f>
        <v>0</v>
      </c>
      <c r="M420" t="b">
        <f>AND(ISNUMBER((SEARCH(M$231,$K74))),ISNUMBER((SEARCH("Женский",$H74))))</f>
        <v>0</v>
      </c>
      <c r="N420" s="6" t="b">
        <f>AND(ISNUMBER((SEARCH(N$231,$K74))),ISNUMBER((SEARCH("Женский",$H74))))</f>
        <v>0</v>
      </c>
      <c r="O420" t="b">
        <f>AND(ISNUMBER((SEARCH(O$231,$K74))),ISNUMBER((SEARCH("Женский",$H74))))</f>
        <v>0</v>
      </c>
      <c r="P420" t="b">
        <f>AND(ISNUMBER((SEARCH(P$231,$K74))),ISNUMBER((SEARCH("Женский",$H74))))</f>
        <v>0</v>
      </c>
      <c r="Q420" t="b">
        <f>AND(ISNUMBER((SEARCH(Q$231,$K74))),ISNUMBER((SEARCH("Женский",$H74))))</f>
        <v>0</v>
      </c>
      <c r="R420" t="b">
        <f>AND(ISNUMBER((SEARCH(R$231,$K74))),ISNUMBER((SEARCH("Женский",$H74))))</f>
        <v>0</v>
      </c>
    </row>
    <row r="421" spans="11:18" x14ac:dyDescent="0.25">
      <c r="K421">
        <v>74</v>
      </c>
      <c r="L421" t="b">
        <f>AND(ISNUMBER((SEARCH(L$231,$K75))),ISNUMBER((SEARCH("Женский",$H75))))</f>
        <v>1</v>
      </c>
      <c r="M421" t="b">
        <f>AND(ISNUMBER((SEARCH(M$231,$K75))),ISNUMBER((SEARCH("Женский",$H75))))</f>
        <v>1</v>
      </c>
      <c r="N421" s="6" t="b">
        <f>AND(ISNUMBER((SEARCH(N$231,$K75))),ISNUMBER((SEARCH("Женский",$H75))))</f>
        <v>1</v>
      </c>
      <c r="O421" t="b">
        <f>AND(ISNUMBER((SEARCH(O$231,$K75))),ISNUMBER((SEARCH("Женский",$H75))))</f>
        <v>1</v>
      </c>
      <c r="P421" t="b">
        <f>AND(ISNUMBER((SEARCH(P$231,$K75))),ISNUMBER((SEARCH("Женский",$H75))))</f>
        <v>1</v>
      </c>
      <c r="Q421" t="b">
        <f>AND(ISNUMBER((SEARCH(Q$231,$K75))),ISNUMBER((SEARCH("Женский",$H75))))</f>
        <v>1</v>
      </c>
      <c r="R421" t="b">
        <f>AND(ISNUMBER((SEARCH(R$231,$K75))),ISNUMBER((SEARCH("Женский",$H75))))</f>
        <v>1</v>
      </c>
    </row>
    <row r="422" spans="11:18" x14ac:dyDescent="0.25">
      <c r="K422">
        <v>75</v>
      </c>
      <c r="L422" t="b">
        <f>AND(ISNUMBER((SEARCH(L$231,$K76))),ISNUMBER((SEARCH("Женский",$H76))))</f>
        <v>1</v>
      </c>
      <c r="M422" t="b">
        <f>AND(ISNUMBER((SEARCH(M$231,$K76))),ISNUMBER((SEARCH("Женский",$H76))))</f>
        <v>1</v>
      </c>
      <c r="N422" s="6" t="b">
        <f>AND(ISNUMBER((SEARCH(N$231,$K76))),ISNUMBER((SEARCH("Женский",$H76))))</f>
        <v>1</v>
      </c>
      <c r="O422" t="b">
        <f>AND(ISNUMBER((SEARCH(O$231,$K76))),ISNUMBER((SEARCH("Женский",$H76))))</f>
        <v>1</v>
      </c>
      <c r="P422" t="b">
        <f>AND(ISNUMBER((SEARCH(P$231,$K76))),ISNUMBER((SEARCH("Женский",$H76))))</f>
        <v>1</v>
      </c>
      <c r="Q422" t="b">
        <f>AND(ISNUMBER((SEARCH(Q$231,$K76))),ISNUMBER((SEARCH("Женский",$H76))))</f>
        <v>1</v>
      </c>
      <c r="R422" t="b">
        <f>AND(ISNUMBER((SEARCH(R$231,$K76))),ISNUMBER((SEARCH("Женский",$H76))))</f>
        <v>1</v>
      </c>
    </row>
    <row r="423" spans="11:18" x14ac:dyDescent="0.25">
      <c r="K423">
        <v>76</v>
      </c>
      <c r="L423" t="b">
        <f>AND(ISNUMBER((SEARCH(L$231,$K77))),ISNUMBER((SEARCH("Женский",$H77))))</f>
        <v>1</v>
      </c>
      <c r="M423" t="b">
        <f>AND(ISNUMBER((SEARCH(M$231,$K77))),ISNUMBER((SEARCH("Женский",$H77))))</f>
        <v>1</v>
      </c>
      <c r="N423" s="6" t="b">
        <f>AND(ISNUMBER((SEARCH(N$231,$K77))),ISNUMBER((SEARCH("Женский",$H77))))</f>
        <v>1</v>
      </c>
      <c r="O423" t="b">
        <f>AND(ISNUMBER((SEARCH(O$231,$K77))),ISNUMBER((SEARCH("Женский",$H77))))</f>
        <v>1</v>
      </c>
      <c r="P423" t="b">
        <f>AND(ISNUMBER((SEARCH(P$231,$K77))),ISNUMBER((SEARCH("Женский",$H77))))</f>
        <v>1</v>
      </c>
      <c r="Q423" t="b">
        <f>AND(ISNUMBER((SEARCH(Q$231,$K77))),ISNUMBER((SEARCH("Женский",$H77))))</f>
        <v>1</v>
      </c>
      <c r="R423" t="b">
        <f>AND(ISNUMBER((SEARCH(R$231,$K77))),ISNUMBER((SEARCH("Женский",$H77))))</f>
        <v>1</v>
      </c>
    </row>
    <row r="424" spans="11:18" x14ac:dyDescent="0.25">
      <c r="K424">
        <v>77</v>
      </c>
      <c r="L424" t="b">
        <f>AND(ISNUMBER((SEARCH(L$231,$K78))),ISNUMBER((SEARCH("Женский",$H78))))</f>
        <v>0</v>
      </c>
      <c r="M424" t="b">
        <f>AND(ISNUMBER((SEARCH(M$231,$K78))),ISNUMBER((SEARCH("Женский",$H78))))</f>
        <v>0</v>
      </c>
      <c r="N424" s="6" t="b">
        <f>AND(ISNUMBER((SEARCH(N$231,$K78))),ISNUMBER((SEARCH("Женский",$H78))))</f>
        <v>0</v>
      </c>
      <c r="O424" t="b">
        <f>AND(ISNUMBER((SEARCH(O$231,$K78))),ISNUMBER((SEARCH("Женский",$H78))))</f>
        <v>0</v>
      </c>
      <c r="P424" t="b">
        <f>AND(ISNUMBER((SEARCH(P$231,$K78))),ISNUMBER((SEARCH("Женский",$H78))))</f>
        <v>0</v>
      </c>
      <c r="Q424" t="b">
        <f>AND(ISNUMBER((SEARCH(Q$231,$K78))),ISNUMBER((SEARCH("Женский",$H78))))</f>
        <v>0</v>
      </c>
      <c r="R424" t="b">
        <f>AND(ISNUMBER((SEARCH(R$231,$K78))),ISNUMBER((SEARCH("Женский",$H78))))</f>
        <v>0</v>
      </c>
    </row>
    <row r="425" spans="11:18" x14ac:dyDescent="0.25">
      <c r="K425">
        <v>78</v>
      </c>
      <c r="L425" t="b">
        <f>AND(ISNUMBER((SEARCH(L$231,$K79))),ISNUMBER((SEARCH("Женский",$H79))))</f>
        <v>1</v>
      </c>
      <c r="M425" t="b">
        <f>AND(ISNUMBER((SEARCH(M$231,$K79))),ISNUMBER((SEARCH("Женский",$H79))))</f>
        <v>0</v>
      </c>
      <c r="N425" s="6" t="b">
        <f>AND(ISNUMBER((SEARCH(N$231,$K79))),ISNUMBER((SEARCH("Женский",$H79))))</f>
        <v>0</v>
      </c>
      <c r="O425" t="b">
        <f>AND(ISNUMBER((SEARCH(O$231,$K79))),ISNUMBER((SEARCH("Женский",$H79))))</f>
        <v>1</v>
      </c>
      <c r="P425" t="b">
        <f>AND(ISNUMBER((SEARCH(P$231,$K79))),ISNUMBER((SEARCH("Женский",$H79))))</f>
        <v>0</v>
      </c>
      <c r="Q425" t="b">
        <f>AND(ISNUMBER((SEARCH(Q$231,$K79))),ISNUMBER((SEARCH("Женский",$H79))))</f>
        <v>1</v>
      </c>
      <c r="R425" t="b">
        <f>AND(ISNUMBER((SEARCH(R$231,$K79))),ISNUMBER((SEARCH("Женский",$H79))))</f>
        <v>0</v>
      </c>
    </row>
    <row r="426" spans="11:18" x14ac:dyDescent="0.25">
      <c r="K426">
        <v>79</v>
      </c>
      <c r="L426" t="b">
        <f>AND(ISNUMBER((SEARCH(L$231,$K80))),ISNUMBER((SEARCH("Женский",$H80))))</f>
        <v>1</v>
      </c>
      <c r="M426" t="b">
        <f>AND(ISNUMBER((SEARCH(M$231,$K80))),ISNUMBER((SEARCH("Женский",$H80))))</f>
        <v>1</v>
      </c>
      <c r="N426" s="6" t="b">
        <f>AND(ISNUMBER((SEARCH(N$231,$K80))),ISNUMBER((SEARCH("Женский",$H80))))</f>
        <v>0</v>
      </c>
      <c r="O426" t="b">
        <f>AND(ISNUMBER((SEARCH(O$231,$K80))),ISNUMBER((SEARCH("Женский",$H80))))</f>
        <v>1</v>
      </c>
      <c r="P426" t="b">
        <f>AND(ISNUMBER((SEARCH(P$231,$K80))),ISNUMBER((SEARCH("Женский",$H80))))</f>
        <v>1</v>
      </c>
      <c r="Q426" t="b">
        <f>AND(ISNUMBER((SEARCH(Q$231,$K80))),ISNUMBER((SEARCH("Женский",$H80))))</f>
        <v>1</v>
      </c>
      <c r="R426" t="b">
        <f>AND(ISNUMBER((SEARCH(R$231,$K80))),ISNUMBER((SEARCH("Женский",$H80))))</f>
        <v>1</v>
      </c>
    </row>
    <row r="427" spans="11:18" x14ac:dyDescent="0.25">
      <c r="K427">
        <v>80</v>
      </c>
      <c r="L427" t="b">
        <f>AND(ISNUMBER((SEARCH(L$231,$K81))),ISNUMBER((SEARCH("Женский",$H81))))</f>
        <v>0</v>
      </c>
      <c r="M427" t="b">
        <f>AND(ISNUMBER((SEARCH(M$231,$K81))),ISNUMBER((SEARCH("Женский",$H81))))</f>
        <v>0</v>
      </c>
      <c r="N427" s="6" t="b">
        <f>AND(ISNUMBER((SEARCH(N$231,$K81))),ISNUMBER((SEARCH("Женский",$H81))))</f>
        <v>0</v>
      </c>
      <c r="O427" t="b">
        <f>AND(ISNUMBER((SEARCH(O$231,$K81))),ISNUMBER((SEARCH("Женский",$H81))))</f>
        <v>0</v>
      </c>
      <c r="P427" t="b">
        <f>AND(ISNUMBER((SEARCH(P$231,$K81))),ISNUMBER((SEARCH("Женский",$H81))))</f>
        <v>0</v>
      </c>
      <c r="Q427" t="b">
        <f>AND(ISNUMBER((SEARCH(Q$231,$K81))),ISNUMBER((SEARCH("Женский",$H81))))</f>
        <v>0</v>
      </c>
      <c r="R427" t="b">
        <f>AND(ISNUMBER((SEARCH(R$231,$K81))),ISNUMBER((SEARCH("Женский",$H81))))</f>
        <v>0</v>
      </c>
    </row>
    <row r="428" spans="11:18" x14ac:dyDescent="0.25">
      <c r="K428">
        <v>81</v>
      </c>
      <c r="L428" t="b">
        <f>AND(ISNUMBER((SEARCH(L$231,$K82))),ISNUMBER((SEARCH("Женский",$H82))))</f>
        <v>0</v>
      </c>
      <c r="M428" t="b">
        <f>AND(ISNUMBER((SEARCH(M$231,$K82))),ISNUMBER((SEARCH("Женский",$H82))))</f>
        <v>0</v>
      </c>
      <c r="N428" s="6" t="b">
        <f>AND(ISNUMBER((SEARCH(N$231,$K82))),ISNUMBER((SEARCH("Женский",$H82))))</f>
        <v>0</v>
      </c>
      <c r="O428" t="b">
        <f>AND(ISNUMBER((SEARCH(O$231,$K82))),ISNUMBER((SEARCH("Женский",$H82))))</f>
        <v>0</v>
      </c>
      <c r="P428" t="b">
        <f>AND(ISNUMBER((SEARCH(P$231,$K82))),ISNUMBER((SEARCH("Женский",$H82))))</f>
        <v>0</v>
      </c>
      <c r="Q428" t="b">
        <f>AND(ISNUMBER((SEARCH(Q$231,$K82))),ISNUMBER((SEARCH("Женский",$H82))))</f>
        <v>0</v>
      </c>
      <c r="R428" t="b">
        <f>AND(ISNUMBER((SEARCH(R$231,$K82))),ISNUMBER((SEARCH("Женский",$H82))))</f>
        <v>0</v>
      </c>
    </row>
    <row r="429" spans="11:18" x14ac:dyDescent="0.25">
      <c r="K429">
        <v>82</v>
      </c>
      <c r="L429" t="b">
        <f>AND(ISNUMBER((SEARCH(L$231,$K83))),ISNUMBER((SEARCH("Женский",$H83))))</f>
        <v>1</v>
      </c>
      <c r="M429" t="b">
        <f>AND(ISNUMBER((SEARCH(M$231,$K83))),ISNUMBER((SEARCH("Женский",$H83))))</f>
        <v>1</v>
      </c>
      <c r="N429" s="6" t="b">
        <f>AND(ISNUMBER((SEARCH(N$231,$K83))),ISNUMBER((SEARCH("Женский",$H83))))</f>
        <v>1</v>
      </c>
      <c r="O429" t="b">
        <f>AND(ISNUMBER((SEARCH(O$231,$K83))),ISNUMBER((SEARCH("Женский",$H83))))</f>
        <v>1</v>
      </c>
      <c r="P429" t="b">
        <f>AND(ISNUMBER((SEARCH(P$231,$K83))),ISNUMBER((SEARCH("Женский",$H83))))</f>
        <v>1</v>
      </c>
      <c r="Q429" t="b">
        <f>AND(ISNUMBER((SEARCH(Q$231,$K83))),ISNUMBER((SEARCH("Женский",$H83))))</f>
        <v>1</v>
      </c>
      <c r="R429" t="b">
        <f>AND(ISNUMBER((SEARCH(R$231,$K83))),ISNUMBER((SEARCH("Женский",$H83))))</f>
        <v>1</v>
      </c>
    </row>
    <row r="430" spans="11:18" x14ac:dyDescent="0.25">
      <c r="K430">
        <v>83</v>
      </c>
      <c r="L430" t="b">
        <f>AND(ISNUMBER((SEARCH(L$231,$K84))),ISNUMBER((SEARCH("Женский",$H84))))</f>
        <v>0</v>
      </c>
      <c r="M430" t="b">
        <f>AND(ISNUMBER((SEARCH(M$231,$K84))),ISNUMBER((SEARCH("Женский",$H84))))</f>
        <v>0</v>
      </c>
      <c r="N430" s="6" t="b">
        <f>AND(ISNUMBER((SEARCH(N$231,$K84))),ISNUMBER((SEARCH("Женский",$H84))))</f>
        <v>0</v>
      </c>
      <c r="O430" t="b">
        <f>AND(ISNUMBER((SEARCH(O$231,$K84))),ISNUMBER((SEARCH("Женский",$H84))))</f>
        <v>0</v>
      </c>
      <c r="P430" t="b">
        <f>AND(ISNUMBER((SEARCH(P$231,$K84))),ISNUMBER((SEARCH("Женский",$H84))))</f>
        <v>0</v>
      </c>
      <c r="Q430" t="b">
        <f>AND(ISNUMBER((SEARCH(Q$231,$K84))),ISNUMBER((SEARCH("Женский",$H84))))</f>
        <v>0</v>
      </c>
      <c r="R430" t="b">
        <f>AND(ISNUMBER((SEARCH(R$231,$K84))),ISNUMBER((SEARCH("Женский",$H84))))</f>
        <v>0</v>
      </c>
    </row>
    <row r="431" spans="11:18" x14ac:dyDescent="0.25">
      <c r="K431">
        <v>84</v>
      </c>
      <c r="L431" t="b">
        <f>AND(ISNUMBER((SEARCH(L$231,$K85))),ISNUMBER((SEARCH("Женский",$H85))))</f>
        <v>0</v>
      </c>
      <c r="M431" t="b">
        <f>AND(ISNUMBER((SEARCH(M$231,$K85))),ISNUMBER((SEARCH("Женский",$H85))))</f>
        <v>0</v>
      </c>
      <c r="N431" s="6" t="b">
        <f>AND(ISNUMBER((SEARCH(N$231,$K85))),ISNUMBER((SEARCH("Женский",$H85))))</f>
        <v>0</v>
      </c>
      <c r="O431" t="b">
        <f>AND(ISNUMBER((SEARCH(O$231,$K85))),ISNUMBER((SEARCH("Женский",$H85))))</f>
        <v>0</v>
      </c>
      <c r="P431" t="b">
        <f>AND(ISNUMBER((SEARCH(P$231,$K85))),ISNUMBER((SEARCH("Женский",$H85))))</f>
        <v>0</v>
      </c>
      <c r="Q431" t="b">
        <f>AND(ISNUMBER((SEARCH(Q$231,$K85))),ISNUMBER((SEARCH("Женский",$H85))))</f>
        <v>0</v>
      </c>
      <c r="R431" t="b">
        <f>AND(ISNUMBER((SEARCH(R$231,$K85))),ISNUMBER((SEARCH("Женский",$H85))))</f>
        <v>0</v>
      </c>
    </row>
    <row r="432" spans="11:18" x14ac:dyDescent="0.25">
      <c r="K432">
        <v>85</v>
      </c>
      <c r="L432" t="b">
        <f>AND(ISNUMBER((SEARCH(L$231,$K86))),ISNUMBER((SEARCH("Женский",$H86))))</f>
        <v>0</v>
      </c>
      <c r="M432" t="b">
        <f>AND(ISNUMBER((SEARCH(M$231,$K86))),ISNUMBER((SEARCH("Женский",$H86))))</f>
        <v>0</v>
      </c>
      <c r="N432" s="6" t="b">
        <f>AND(ISNUMBER((SEARCH(N$231,$K86))),ISNUMBER((SEARCH("Женский",$H86))))</f>
        <v>1</v>
      </c>
      <c r="O432" t="b">
        <f>AND(ISNUMBER((SEARCH(O$231,$K86))),ISNUMBER((SEARCH("Женский",$H86))))</f>
        <v>1</v>
      </c>
      <c r="P432" t="b">
        <f>AND(ISNUMBER((SEARCH(P$231,$K86))),ISNUMBER((SEARCH("Женский",$H86))))</f>
        <v>0</v>
      </c>
      <c r="Q432" t="b">
        <f>AND(ISNUMBER((SEARCH(Q$231,$K86))),ISNUMBER((SEARCH("Женский",$H86))))</f>
        <v>0</v>
      </c>
      <c r="R432" t="b">
        <f>AND(ISNUMBER((SEARCH(R$231,$K86))),ISNUMBER((SEARCH("Женский",$H86))))</f>
        <v>1</v>
      </c>
    </row>
    <row r="433" spans="11:18" x14ac:dyDescent="0.25">
      <c r="K433">
        <v>86</v>
      </c>
      <c r="L433" t="b">
        <f>AND(ISNUMBER((SEARCH(L$231,$K87))),ISNUMBER((SEARCH("Женский",$H87))))</f>
        <v>1</v>
      </c>
      <c r="M433" t="b">
        <f>AND(ISNUMBER((SEARCH(M$231,$K87))),ISNUMBER((SEARCH("Женский",$H87))))</f>
        <v>0</v>
      </c>
      <c r="N433" s="6" t="b">
        <f>AND(ISNUMBER((SEARCH(N$231,$K87))),ISNUMBER((SEARCH("Женский",$H87))))</f>
        <v>1</v>
      </c>
      <c r="O433" t="b">
        <f>AND(ISNUMBER((SEARCH(O$231,$K87))),ISNUMBER((SEARCH("Женский",$H87))))</f>
        <v>1</v>
      </c>
      <c r="P433" t="b">
        <f>AND(ISNUMBER((SEARCH(P$231,$K87))),ISNUMBER((SEARCH("Женский",$H87))))</f>
        <v>0</v>
      </c>
      <c r="Q433" t="b">
        <f>AND(ISNUMBER((SEARCH(Q$231,$K87))),ISNUMBER((SEARCH("Женский",$H87))))</f>
        <v>1</v>
      </c>
      <c r="R433" t="b">
        <f>AND(ISNUMBER((SEARCH(R$231,$K87))),ISNUMBER((SEARCH("Женский",$H87))))</f>
        <v>0</v>
      </c>
    </row>
    <row r="434" spans="11:18" x14ac:dyDescent="0.25">
      <c r="K434">
        <v>87</v>
      </c>
      <c r="L434" t="b">
        <f>AND(ISNUMBER((SEARCH(L$231,$K88))),ISNUMBER((SEARCH("Женский",$H88))))</f>
        <v>0</v>
      </c>
      <c r="M434" t="b">
        <f>AND(ISNUMBER((SEARCH(M$231,$K88))),ISNUMBER((SEARCH("Женский",$H88))))</f>
        <v>0</v>
      </c>
      <c r="N434" s="6" t="b">
        <f>AND(ISNUMBER((SEARCH(N$231,$K88))),ISNUMBER((SEARCH("Женский",$H88))))</f>
        <v>0</v>
      </c>
      <c r="O434" t="b">
        <f>AND(ISNUMBER((SEARCH(O$231,$K88))),ISNUMBER((SEARCH("Женский",$H88))))</f>
        <v>0</v>
      </c>
      <c r="P434" t="b">
        <f>AND(ISNUMBER((SEARCH(P$231,$K88))),ISNUMBER((SEARCH("Женский",$H88))))</f>
        <v>0</v>
      </c>
      <c r="Q434" t="b">
        <f>AND(ISNUMBER((SEARCH(Q$231,$K88))),ISNUMBER((SEARCH("Женский",$H88))))</f>
        <v>0</v>
      </c>
      <c r="R434" t="b">
        <f>AND(ISNUMBER((SEARCH(R$231,$K88))),ISNUMBER((SEARCH("Женский",$H88))))</f>
        <v>0</v>
      </c>
    </row>
    <row r="435" spans="11:18" x14ac:dyDescent="0.25">
      <c r="K435">
        <v>88</v>
      </c>
      <c r="L435" t="b">
        <f>AND(ISNUMBER((SEARCH(L$231,$K89))),ISNUMBER((SEARCH("Женский",$H89))))</f>
        <v>0</v>
      </c>
      <c r="M435" t="b">
        <f>AND(ISNUMBER((SEARCH(M$231,$K89))),ISNUMBER((SEARCH("Женский",$H89))))</f>
        <v>0</v>
      </c>
      <c r="N435" s="6" t="b">
        <f>AND(ISNUMBER((SEARCH(N$231,$K89))),ISNUMBER((SEARCH("Женский",$H89))))</f>
        <v>0</v>
      </c>
      <c r="O435" t="b">
        <f>AND(ISNUMBER((SEARCH(O$231,$K89))),ISNUMBER((SEARCH("Женский",$H89))))</f>
        <v>0</v>
      </c>
      <c r="P435" t="b">
        <f>AND(ISNUMBER((SEARCH(P$231,$K89))),ISNUMBER((SEARCH("Женский",$H89))))</f>
        <v>0</v>
      </c>
      <c r="Q435" t="b">
        <f>AND(ISNUMBER((SEARCH(Q$231,$K89))),ISNUMBER((SEARCH("Женский",$H89))))</f>
        <v>0</v>
      </c>
      <c r="R435" t="b">
        <f>AND(ISNUMBER((SEARCH(R$231,$K89))),ISNUMBER((SEARCH("Женский",$H89))))</f>
        <v>0</v>
      </c>
    </row>
    <row r="436" spans="11:18" x14ac:dyDescent="0.25">
      <c r="K436">
        <v>89</v>
      </c>
      <c r="L436" t="b">
        <f>AND(ISNUMBER((SEARCH(L$231,$K90))),ISNUMBER((SEARCH("Женский",$H90))))</f>
        <v>1</v>
      </c>
      <c r="M436" t="b">
        <f>AND(ISNUMBER((SEARCH(M$231,$K90))),ISNUMBER((SEARCH("Женский",$H90))))</f>
        <v>0</v>
      </c>
      <c r="N436" s="6" t="b">
        <f>AND(ISNUMBER((SEARCH(N$231,$K90))),ISNUMBER((SEARCH("Женский",$H90))))</f>
        <v>1</v>
      </c>
      <c r="O436" t="b">
        <f>AND(ISNUMBER((SEARCH(O$231,$K90))),ISNUMBER((SEARCH("Женский",$H90))))</f>
        <v>1</v>
      </c>
      <c r="P436" t="b">
        <f>AND(ISNUMBER((SEARCH(P$231,$K90))),ISNUMBER((SEARCH("Женский",$H90))))</f>
        <v>0</v>
      </c>
      <c r="Q436" t="b">
        <f>AND(ISNUMBER((SEARCH(Q$231,$K90))),ISNUMBER((SEARCH("Женский",$H90))))</f>
        <v>1</v>
      </c>
      <c r="R436" t="b">
        <f>AND(ISNUMBER((SEARCH(R$231,$K90))),ISNUMBER((SEARCH("Женский",$H90))))</f>
        <v>0</v>
      </c>
    </row>
    <row r="437" spans="11:18" x14ac:dyDescent="0.25">
      <c r="K437">
        <v>90</v>
      </c>
      <c r="L437" t="b">
        <f>AND(ISNUMBER((SEARCH(L$231,$K91))),ISNUMBER((SEARCH("Женский",$H91))))</f>
        <v>1</v>
      </c>
      <c r="M437" t="b">
        <f>AND(ISNUMBER((SEARCH(M$231,$K91))),ISNUMBER((SEARCH("Женский",$H91))))</f>
        <v>0</v>
      </c>
      <c r="N437" s="6" t="b">
        <f>AND(ISNUMBER((SEARCH(N$231,$K91))),ISNUMBER((SEARCH("Женский",$H91))))</f>
        <v>1</v>
      </c>
      <c r="O437" t="b">
        <f>AND(ISNUMBER((SEARCH(O$231,$K91))),ISNUMBER((SEARCH("Женский",$H91))))</f>
        <v>1</v>
      </c>
      <c r="P437" t="b">
        <f>AND(ISNUMBER((SEARCH(P$231,$K91))),ISNUMBER((SEARCH("Женский",$H91))))</f>
        <v>0</v>
      </c>
      <c r="Q437" t="b">
        <f>AND(ISNUMBER((SEARCH(Q$231,$K91))),ISNUMBER((SEARCH("Женский",$H91))))</f>
        <v>1</v>
      </c>
      <c r="R437" t="b">
        <f>AND(ISNUMBER((SEARCH(R$231,$K91))),ISNUMBER((SEARCH("Женский",$H91))))</f>
        <v>1</v>
      </c>
    </row>
    <row r="438" spans="11:18" x14ac:dyDescent="0.25">
      <c r="K438">
        <v>91</v>
      </c>
      <c r="L438" t="b">
        <f>AND(ISNUMBER((SEARCH(L$231,$K92))),ISNUMBER((SEARCH("Женский",$H92))))</f>
        <v>0</v>
      </c>
      <c r="M438" t="b">
        <f>AND(ISNUMBER((SEARCH(M$231,$K92))),ISNUMBER((SEARCH("Женский",$H92))))</f>
        <v>0</v>
      </c>
      <c r="N438" s="6" t="b">
        <f>AND(ISNUMBER((SEARCH(N$231,$K92))),ISNUMBER((SEARCH("Женский",$H92))))</f>
        <v>0</v>
      </c>
      <c r="O438" t="b">
        <f>AND(ISNUMBER((SEARCH(O$231,$K92))),ISNUMBER((SEARCH("Женский",$H92))))</f>
        <v>0</v>
      </c>
      <c r="P438" t="b">
        <f>AND(ISNUMBER((SEARCH(P$231,$K92))),ISNUMBER((SEARCH("Женский",$H92))))</f>
        <v>0</v>
      </c>
      <c r="Q438" t="b">
        <f>AND(ISNUMBER((SEARCH(Q$231,$K92))),ISNUMBER((SEARCH("Женский",$H92))))</f>
        <v>0</v>
      </c>
      <c r="R438" t="b">
        <f>AND(ISNUMBER((SEARCH(R$231,$K92))),ISNUMBER((SEARCH("Женский",$H92))))</f>
        <v>0</v>
      </c>
    </row>
    <row r="439" spans="11:18" x14ac:dyDescent="0.25">
      <c r="K439">
        <v>92</v>
      </c>
      <c r="L439" t="b">
        <f>AND(ISNUMBER((SEARCH(L$231,$K93))),ISNUMBER((SEARCH("Женский",$H93))))</f>
        <v>0</v>
      </c>
      <c r="M439" t="b">
        <f>AND(ISNUMBER((SEARCH(M$231,$K93))),ISNUMBER((SEARCH("Женский",$H93))))</f>
        <v>1</v>
      </c>
      <c r="N439" s="6" t="b">
        <f>AND(ISNUMBER((SEARCH(N$231,$K93))),ISNUMBER((SEARCH("Женский",$H93))))</f>
        <v>1</v>
      </c>
      <c r="O439" t="b">
        <f>AND(ISNUMBER((SEARCH(O$231,$K93))),ISNUMBER((SEARCH("Женский",$H93))))</f>
        <v>1</v>
      </c>
      <c r="P439" t="b">
        <f>AND(ISNUMBER((SEARCH(P$231,$K93))),ISNUMBER((SEARCH("Женский",$H93))))</f>
        <v>0</v>
      </c>
      <c r="Q439" t="b">
        <f>AND(ISNUMBER((SEARCH(Q$231,$K93))),ISNUMBER((SEARCH("Женский",$H93))))</f>
        <v>1</v>
      </c>
      <c r="R439" t="b">
        <f>AND(ISNUMBER((SEARCH(R$231,$K93))),ISNUMBER((SEARCH("Женский",$H93))))</f>
        <v>1</v>
      </c>
    </row>
    <row r="440" spans="11:18" x14ac:dyDescent="0.25">
      <c r="K440">
        <v>93</v>
      </c>
      <c r="L440" t="b">
        <f>AND(ISNUMBER((SEARCH(L$231,$K94))),ISNUMBER((SEARCH("Женский",$H94))))</f>
        <v>0</v>
      </c>
      <c r="M440" t="b">
        <f>AND(ISNUMBER((SEARCH(M$231,$K94))),ISNUMBER((SEARCH("Женский",$H94))))</f>
        <v>1</v>
      </c>
      <c r="N440" s="6" t="b">
        <f>AND(ISNUMBER((SEARCH(N$231,$K94))),ISNUMBER((SEARCH("Женский",$H94))))</f>
        <v>1</v>
      </c>
      <c r="O440" t="b">
        <f>AND(ISNUMBER((SEARCH(O$231,$K94))),ISNUMBER((SEARCH("Женский",$H94))))</f>
        <v>1</v>
      </c>
      <c r="P440" t="b">
        <f>AND(ISNUMBER((SEARCH(P$231,$K94))),ISNUMBER((SEARCH("Женский",$H94))))</f>
        <v>0</v>
      </c>
      <c r="Q440" t="b">
        <f>AND(ISNUMBER((SEARCH(Q$231,$K94))),ISNUMBER((SEARCH("Женский",$H94))))</f>
        <v>1</v>
      </c>
      <c r="R440" t="b">
        <f>AND(ISNUMBER((SEARCH(R$231,$K94))),ISNUMBER((SEARCH("Женский",$H94))))</f>
        <v>1</v>
      </c>
    </row>
    <row r="441" spans="11:18" x14ac:dyDescent="0.25">
      <c r="K441">
        <v>94</v>
      </c>
      <c r="L441" t="b">
        <f>AND(ISNUMBER((SEARCH(L$231,$K95))),ISNUMBER((SEARCH("Женский",$H95))))</f>
        <v>1</v>
      </c>
      <c r="M441" t="b">
        <f>AND(ISNUMBER((SEARCH(M$231,$K95))),ISNUMBER((SEARCH("Женский",$H95))))</f>
        <v>1</v>
      </c>
      <c r="N441" s="6" t="b">
        <f>AND(ISNUMBER((SEARCH(N$231,$K95))),ISNUMBER((SEARCH("Женский",$H95))))</f>
        <v>0</v>
      </c>
      <c r="O441" t="b">
        <f>AND(ISNUMBER((SEARCH(O$231,$K95))),ISNUMBER((SEARCH("Женский",$H95))))</f>
        <v>0</v>
      </c>
      <c r="P441" t="b">
        <f>AND(ISNUMBER((SEARCH(P$231,$K95))),ISNUMBER((SEARCH("Женский",$H95))))</f>
        <v>1</v>
      </c>
      <c r="Q441" t="b">
        <f>AND(ISNUMBER((SEARCH(Q$231,$K95))),ISNUMBER((SEARCH("Женский",$H95))))</f>
        <v>1</v>
      </c>
      <c r="R441" t="b">
        <f>AND(ISNUMBER((SEARCH(R$231,$K95))),ISNUMBER((SEARCH("Женский",$H95))))</f>
        <v>0</v>
      </c>
    </row>
    <row r="442" spans="11:18" x14ac:dyDescent="0.25">
      <c r="K442">
        <v>95</v>
      </c>
      <c r="L442" t="b">
        <f>AND(ISNUMBER((SEARCH(L$231,$K96))),ISNUMBER((SEARCH("Женский",$H96))))</f>
        <v>1</v>
      </c>
      <c r="M442" t="b">
        <f>AND(ISNUMBER((SEARCH(M$231,$K96))),ISNUMBER((SEARCH("Женский",$H96))))</f>
        <v>0</v>
      </c>
      <c r="N442" s="6" t="b">
        <f>AND(ISNUMBER((SEARCH(N$231,$K96))),ISNUMBER((SEARCH("Женский",$H96))))</f>
        <v>1</v>
      </c>
      <c r="O442" t="b">
        <f>AND(ISNUMBER((SEARCH(O$231,$K96))),ISNUMBER((SEARCH("Женский",$H96))))</f>
        <v>1</v>
      </c>
      <c r="P442" t="b">
        <f>AND(ISNUMBER((SEARCH(P$231,$K96))),ISNUMBER((SEARCH("Женский",$H96))))</f>
        <v>0</v>
      </c>
      <c r="Q442" t="b">
        <f>AND(ISNUMBER((SEARCH(Q$231,$K96))),ISNUMBER((SEARCH("Женский",$H96))))</f>
        <v>1</v>
      </c>
      <c r="R442" t="b">
        <f>AND(ISNUMBER((SEARCH(R$231,$K96))),ISNUMBER((SEARCH("Женский",$H96))))</f>
        <v>1</v>
      </c>
    </row>
    <row r="443" spans="11:18" x14ac:dyDescent="0.25">
      <c r="K443">
        <v>96</v>
      </c>
      <c r="L443" t="b">
        <f>AND(ISNUMBER((SEARCH(L$231,$K97))),ISNUMBER((SEARCH("Женский",$H97))))</f>
        <v>1</v>
      </c>
      <c r="M443" t="b">
        <f>AND(ISNUMBER((SEARCH(M$231,$K97))),ISNUMBER((SEARCH("Женский",$H97))))</f>
        <v>0</v>
      </c>
      <c r="N443" s="6" t="b">
        <f>AND(ISNUMBER((SEARCH(N$231,$K97))),ISNUMBER((SEARCH("Женский",$H97))))</f>
        <v>0</v>
      </c>
      <c r="O443" t="b">
        <f>AND(ISNUMBER((SEARCH(O$231,$K97))),ISNUMBER((SEARCH("Женский",$H97))))</f>
        <v>1</v>
      </c>
      <c r="P443" t="b">
        <f>AND(ISNUMBER((SEARCH(P$231,$K97))),ISNUMBER((SEARCH("Женский",$H97))))</f>
        <v>1</v>
      </c>
      <c r="Q443" t="b">
        <f>AND(ISNUMBER((SEARCH(Q$231,$K97))),ISNUMBER((SEARCH("Женский",$H97))))</f>
        <v>0</v>
      </c>
      <c r="R443" t="b">
        <f>AND(ISNUMBER((SEARCH(R$231,$K97))),ISNUMBER((SEARCH("Женский",$H97))))</f>
        <v>1</v>
      </c>
    </row>
    <row r="444" spans="11:18" x14ac:dyDescent="0.25">
      <c r="K444">
        <v>97</v>
      </c>
      <c r="L444" t="b">
        <f>AND(ISNUMBER((SEARCH(L$231,$K98))),ISNUMBER((SEARCH("Женский",$H98))))</f>
        <v>0</v>
      </c>
      <c r="M444" t="b">
        <f>AND(ISNUMBER((SEARCH(M$231,$K98))),ISNUMBER((SEARCH("Женский",$H98))))</f>
        <v>1</v>
      </c>
      <c r="N444" s="6" t="b">
        <f>AND(ISNUMBER((SEARCH(N$231,$K98))),ISNUMBER((SEARCH("Женский",$H98))))</f>
        <v>0</v>
      </c>
      <c r="O444" t="b">
        <f>AND(ISNUMBER((SEARCH(O$231,$K98))),ISNUMBER((SEARCH("Женский",$H98))))</f>
        <v>1</v>
      </c>
      <c r="P444" t="b">
        <f>AND(ISNUMBER((SEARCH(P$231,$K98))),ISNUMBER((SEARCH("Женский",$H98))))</f>
        <v>1</v>
      </c>
      <c r="Q444" t="b">
        <f>AND(ISNUMBER((SEARCH(Q$231,$K98))),ISNUMBER((SEARCH("Женский",$H98))))</f>
        <v>0</v>
      </c>
      <c r="R444" t="b">
        <f>AND(ISNUMBER((SEARCH(R$231,$K98))),ISNUMBER((SEARCH("Женский",$H98))))</f>
        <v>1</v>
      </c>
    </row>
    <row r="445" spans="11:18" x14ac:dyDescent="0.25">
      <c r="K445">
        <v>98</v>
      </c>
      <c r="L445" t="b">
        <f>AND(ISNUMBER((SEARCH(L$231,$K99))),ISNUMBER((SEARCH("Женский",$H99))))</f>
        <v>0</v>
      </c>
      <c r="M445" t="b">
        <f>AND(ISNUMBER((SEARCH(M$231,$K99))),ISNUMBER((SEARCH("Женский",$H99))))</f>
        <v>0</v>
      </c>
      <c r="N445" s="6" t="b">
        <f>AND(ISNUMBER((SEARCH(N$231,$K99))),ISNUMBER((SEARCH("Женский",$H99))))</f>
        <v>0</v>
      </c>
      <c r="O445" t="b">
        <f>AND(ISNUMBER((SEARCH(O$231,$K99))),ISNUMBER((SEARCH("Женский",$H99))))</f>
        <v>0</v>
      </c>
      <c r="P445" t="b">
        <f>AND(ISNUMBER((SEARCH(P$231,$K99))),ISNUMBER((SEARCH("Женский",$H99))))</f>
        <v>0</v>
      </c>
      <c r="Q445" t="b">
        <f>AND(ISNUMBER((SEARCH(Q$231,$K99))),ISNUMBER((SEARCH("Женский",$H99))))</f>
        <v>0</v>
      </c>
      <c r="R445" t="b">
        <f>AND(ISNUMBER((SEARCH(R$231,$K99))),ISNUMBER((SEARCH("Женский",$H99))))</f>
        <v>0</v>
      </c>
    </row>
    <row r="446" spans="11:18" x14ac:dyDescent="0.25">
      <c r="K446">
        <v>99</v>
      </c>
      <c r="L446" t="b">
        <f>AND(ISNUMBER((SEARCH(L$231,$K100))),ISNUMBER((SEARCH("Женский",$H100))))</f>
        <v>0</v>
      </c>
      <c r="M446" t="b">
        <f>AND(ISNUMBER((SEARCH(M$231,$K100))),ISNUMBER((SEARCH("Женский",$H100))))</f>
        <v>1</v>
      </c>
      <c r="N446" s="6" t="b">
        <f>AND(ISNUMBER((SEARCH(N$231,$K100))),ISNUMBER((SEARCH("Женский",$H100))))</f>
        <v>0</v>
      </c>
      <c r="O446" t="b">
        <f>AND(ISNUMBER((SEARCH(O$231,$K100))),ISNUMBER((SEARCH("Женский",$H100))))</f>
        <v>1</v>
      </c>
      <c r="P446" t="b">
        <f>AND(ISNUMBER((SEARCH(P$231,$K100))),ISNUMBER((SEARCH("Женский",$H100))))</f>
        <v>0</v>
      </c>
      <c r="Q446" t="b">
        <f>AND(ISNUMBER((SEARCH(Q$231,$K100))),ISNUMBER((SEARCH("Женский",$H100))))</f>
        <v>0</v>
      </c>
      <c r="R446" t="b">
        <f>AND(ISNUMBER((SEARCH(R$231,$K100))),ISNUMBER((SEARCH("Женский",$H100))))</f>
        <v>1</v>
      </c>
    </row>
    <row r="447" spans="11:18" x14ac:dyDescent="0.25">
      <c r="K447">
        <v>100</v>
      </c>
      <c r="L447" t="b">
        <f>AND(ISNUMBER((SEARCH(L$231,$K101))),ISNUMBER((SEARCH("Женский",$H101))))</f>
        <v>0</v>
      </c>
      <c r="M447" t="b">
        <f>AND(ISNUMBER((SEARCH(M$231,$K101))),ISNUMBER((SEARCH("Женский",$H101))))</f>
        <v>0</v>
      </c>
      <c r="N447" s="6" t="b">
        <f>AND(ISNUMBER((SEARCH(N$231,$K101))),ISNUMBER((SEARCH("Женский",$H101))))</f>
        <v>0</v>
      </c>
      <c r="O447" t="b">
        <f>AND(ISNUMBER((SEARCH(O$231,$K101))),ISNUMBER((SEARCH("Женский",$H101))))</f>
        <v>0</v>
      </c>
      <c r="P447" t="b">
        <f>AND(ISNUMBER((SEARCH(P$231,$K101))),ISNUMBER((SEARCH("Женский",$H101))))</f>
        <v>0</v>
      </c>
      <c r="Q447" t="b">
        <f>AND(ISNUMBER((SEARCH(Q$231,$K101))),ISNUMBER((SEARCH("Женский",$H101))))</f>
        <v>0</v>
      </c>
      <c r="R447" t="b">
        <f>AND(ISNUMBER((SEARCH(R$231,$K101))),ISNUMBER((SEARCH("Женский",$H101))))</f>
        <v>0</v>
      </c>
    </row>
    <row r="448" spans="11:18" x14ac:dyDescent="0.25">
      <c r="K448">
        <v>101</v>
      </c>
      <c r="L448" t="b">
        <f>AND(ISNUMBER((SEARCH(L$231,$K102))),ISNUMBER((SEARCH("Женский",$H102))))</f>
        <v>0</v>
      </c>
      <c r="M448" t="b">
        <f>AND(ISNUMBER((SEARCH(M$231,$K102))),ISNUMBER((SEARCH("Женский",$H102))))</f>
        <v>0</v>
      </c>
      <c r="N448" s="6" t="b">
        <f>AND(ISNUMBER((SEARCH(N$231,$K102))),ISNUMBER((SEARCH("Женский",$H102))))</f>
        <v>0</v>
      </c>
      <c r="O448" t="b">
        <f>AND(ISNUMBER((SEARCH(O$231,$K102))),ISNUMBER((SEARCH("Женский",$H102))))</f>
        <v>0</v>
      </c>
      <c r="P448" t="b">
        <f>AND(ISNUMBER((SEARCH(P$231,$K102))),ISNUMBER((SEARCH("Женский",$H102))))</f>
        <v>0</v>
      </c>
      <c r="Q448" t="b">
        <f>AND(ISNUMBER((SEARCH(Q$231,$K102))),ISNUMBER((SEARCH("Женский",$H102))))</f>
        <v>0</v>
      </c>
      <c r="R448" t="b">
        <f>AND(ISNUMBER((SEARCH(R$231,$K102))),ISNUMBER((SEARCH("Женский",$H102))))</f>
        <v>0</v>
      </c>
    </row>
    <row r="449" spans="11:18" x14ac:dyDescent="0.25">
      <c r="K449">
        <v>102</v>
      </c>
      <c r="L449" t="b">
        <f>AND(ISNUMBER((SEARCH(L$231,$K103))),ISNUMBER((SEARCH("Женский",$H103))))</f>
        <v>1</v>
      </c>
      <c r="M449" t="b">
        <f>AND(ISNUMBER((SEARCH(M$231,$K103))),ISNUMBER((SEARCH("Женский",$H103))))</f>
        <v>0</v>
      </c>
      <c r="N449" s="6" t="b">
        <f>AND(ISNUMBER((SEARCH(N$231,$K103))),ISNUMBER((SEARCH("Женский",$H103))))</f>
        <v>1</v>
      </c>
      <c r="O449" t="b">
        <f>AND(ISNUMBER((SEARCH(O$231,$K103))),ISNUMBER((SEARCH("Женский",$H103))))</f>
        <v>0</v>
      </c>
      <c r="P449" t="b">
        <f>AND(ISNUMBER((SEARCH(P$231,$K103))),ISNUMBER((SEARCH("Женский",$H103))))</f>
        <v>1</v>
      </c>
      <c r="Q449" t="b">
        <f>AND(ISNUMBER((SEARCH(Q$231,$K103))),ISNUMBER((SEARCH("Женский",$H103))))</f>
        <v>0</v>
      </c>
      <c r="R449" t="b">
        <f>AND(ISNUMBER((SEARCH(R$231,$K103))),ISNUMBER((SEARCH("Женский",$H103))))</f>
        <v>1</v>
      </c>
    </row>
    <row r="450" spans="11:18" x14ac:dyDescent="0.25">
      <c r="K450">
        <v>103</v>
      </c>
      <c r="L450" t="b">
        <f>AND(ISNUMBER((SEARCH(L$231,$K104))),ISNUMBER((SEARCH("Женский",$H104))))</f>
        <v>0</v>
      </c>
      <c r="M450" t="b">
        <f>AND(ISNUMBER((SEARCH(M$231,$K104))),ISNUMBER((SEARCH("Женский",$H104))))</f>
        <v>1</v>
      </c>
      <c r="N450" s="6" t="b">
        <f>AND(ISNUMBER((SEARCH(N$231,$K104))),ISNUMBER((SEARCH("Женский",$H104))))</f>
        <v>1</v>
      </c>
      <c r="O450" t="b">
        <f>AND(ISNUMBER((SEARCH(O$231,$K104))),ISNUMBER((SEARCH("Женский",$H104))))</f>
        <v>0</v>
      </c>
      <c r="P450" t="b">
        <f>AND(ISNUMBER((SEARCH(P$231,$K104))),ISNUMBER((SEARCH("Женский",$H104))))</f>
        <v>1</v>
      </c>
      <c r="Q450" t="b">
        <f>AND(ISNUMBER((SEARCH(Q$231,$K104))),ISNUMBER((SEARCH("Женский",$H104))))</f>
        <v>1</v>
      </c>
      <c r="R450" t="b">
        <f>AND(ISNUMBER((SEARCH(R$231,$K104))),ISNUMBER((SEARCH("Женский",$H104))))</f>
        <v>1</v>
      </c>
    </row>
    <row r="451" spans="11:18" x14ac:dyDescent="0.25">
      <c r="K451">
        <v>104</v>
      </c>
      <c r="L451" t="b">
        <f>AND(ISNUMBER((SEARCH(L$231,$K105))),ISNUMBER((SEARCH("Женский",$H105))))</f>
        <v>0</v>
      </c>
      <c r="M451" t="b">
        <f>AND(ISNUMBER((SEARCH(M$231,$K105))),ISNUMBER((SEARCH("Женский",$H105))))</f>
        <v>0</v>
      </c>
      <c r="N451" s="6" t="b">
        <f>AND(ISNUMBER((SEARCH(N$231,$K105))),ISNUMBER((SEARCH("Женский",$H105))))</f>
        <v>0</v>
      </c>
      <c r="O451" t="b">
        <f>AND(ISNUMBER((SEARCH(O$231,$K105))),ISNUMBER((SEARCH("Женский",$H105))))</f>
        <v>0</v>
      </c>
      <c r="P451" t="b">
        <f>AND(ISNUMBER((SEARCH(P$231,$K105))),ISNUMBER((SEARCH("Женский",$H105))))</f>
        <v>0</v>
      </c>
      <c r="Q451" t="b">
        <f>AND(ISNUMBER((SEARCH(Q$231,$K105))),ISNUMBER((SEARCH("Женский",$H105))))</f>
        <v>0</v>
      </c>
      <c r="R451" t="b">
        <f>AND(ISNUMBER((SEARCH(R$231,$K105))),ISNUMBER((SEARCH("Женский",$H105))))</f>
        <v>0</v>
      </c>
    </row>
    <row r="452" spans="11:18" x14ac:dyDescent="0.25">
      <c r="K452">
        <v>105</v>
      </c>
      <c r="L452" t="b">
        <f>AND(ISNUMBER((SEARCH(L$231,$K106))),ISNUMBER((SEARCH("Женский",$H106))))</f>
        <v>0</v>
      </c>
      <c r="M452" t="b">
        <f>AND(ISNUMBER((SEARCH(M$231,$K106))),ISNUMBER((SEARCH("Женский",$H106))))</f>
        <v>1</v>
      </c>
      <c r="N452" s="6" t="b">
        <f>AND(ISNUMBER((SEARCH(N$231,$K106))),ISNUMBER((SEARCH("Женский",$H106))))</f>
        <v>1</v>
      </c>
      <c r="O452" t="b">
        <f>AND(ISNUMBER((SEARCH(O$231,$K106))),ISNUMBER((SEARCH("Женский",$H106))))</f>
        <v>1</v>
      </c>
      <c r="P452" t="b">
        <f>AND(ISNUMBER((SEARCH(P$231,$K106))),ISNUMBER((SEARCH("Женский",$H106))))</f>
        <v>0</v>
      </c>
      <c r="Q452" t="b">
        <f>AND(ISNUMBER((SEARCH(Q$231,$K106))),ISNUMBER((SEARCH("Женский",$H106))))</f>
        <v>1</v>
      </c>
      <c r="R452" t="b">
        <f>AND(ISNUMBER((SEARCH(R$231,$K106))),ISNUMBER((SEARCH("Женский",$H106))))</f>
        <v>1</v>
      </c>
    </row>
    <row r="453" spans="11:18" x14ac:dyDescent="0.25">
      <c r="K453">
        <v>106</v>
      </c>
      <c r="L453" t="b">
        <f>AND(ISNUMBER((SEARCH(L$231,$K107))),ISNUMBER((SEARCH("Женский",$H107))))</f>
        <v>0</v>
      </c>
      <c r="M453" t="b">
        <f>AND(ISNUMBER((SEARCH(M$231,$K107))),ISNUMBER((SEARCH("Женский",$H107))))</f>
        <v>0</v>
      </c>
      <c r="N453" s="6" t="b">
        <f>AND(ISNUMBER((SEARCH(N$231,$K107))),ISNUMBER((SEARCH("Женский",$H107))))</f>
        <v>0</v>
      </c>
      <c r="O453" t="b">
        <f>AND(ISNUMBER((SEARCH(O$231,$K107))),ISNUMBER((SEARCH("Женский",$H107))))</f>
        <v>0</v>
      </c>
      <c r="P453" t="b">
        <f>AND(ISNUMBER((SEARCH(P$231,$K107))),ISNUMBER((SEARCH("Женский",$H107))))</f>
        <v>0</v>
      </c>
      <c r="Q453" t="b">
        <f>AND(ISNUMBER((SEARCH(Q$231,$K107))),ISNUMBER((SEARCH("Женский",$H107))))</f>
        <v>0</v>
      </c>
      <c r="R453" t="b">
        <f>AND(ISNUMBER((SEARCH(R$231,$K107))),ISNUMBER((SEARCH("Женский",$H107))))</f>
        <v>0</v>
      </c>
    </row>
    <row r="454" spans="11:18" x14ac:dyDescent="0.25">
      <c r="K454">
        <v>107</v>
      </c>
      <c r="L454" t="b">
        <f>AND(ISNUMBER((SEARCH(L$231,$K108))),ISNUMBER((SEARCH("Женский",$H108))))</f>
        <v>0</v>
      </c>
      <c r="M454" t="b">
        <f>AND(ISNUMBER((SEARCH(M$231,$K108))),ISNUMBER((SEARCH("Женский",$H108))))</f>
        <v>1</v>
      </c>
      <c r="N454" s="6" t="b">
        <f>AND(ISNUMBER((SEARCH(N$231,$K108))),ISNUMBER((SEARCH("Женский",$H108))))</f>
        <v>1</v>
      </c>
      <c r="O454" t="b">
        <f>AND(ISNUMBER((SEARCH(O$231,$K108))),ISNUMBER((SEARCH("Женский",$H108))))</f>
        <v>0</v>
      </c>
      <c r="P454" t="b">
        <f>AND(ISNUMBER((SEARCH(P$231,$K108))),ISNUMBER((SEARCH("Женский",$H108))))</f>
        <v>1</v>
      </c>
      <c r="Q454" t="b">
        <f>AND(ISNUMBER((SEARCH(Q$231,$K108))),ISNUMBER((SEARCH("Женский",$H108))))</f>
        <v>1</v>
      </c>
      <c r="R454" t="b">
        <f>AND(ISNUMBER((SEARCH(R$231,$K108))),ISNUMBER((SEARCH("Женский",$H108))))</f>
        <v>1</v>
      </c>
    </row>
    <row r="455" spans="11:18" x14ac:dyDescent="0.25">
      <c r="K455">
        <v>108</v>
      </c>
      <c r="L455" t="b">
        <f>AND(ISNUMBER((SEARCH(L$231,$K109))),ISNUMBER((SEARCH("Женский",$H109))))</f>
        <v>0</v>
      </c>
      <c r="M455" t="b">
        <f>AND(ISNUMBER((SEARCH(M$231,$K109))),ISNUMBER((SEARCH("Женский",$H109))))</f>
        <v>0</v>
      </c>
      <c r="N455" s="6" t="b">
        <f>AND(ISNUMBER((SEARCH(N$231,$K109))),ISNUMBER((SEARCH("Женский",$H109))))</f>
        <v>0</v>
      </c>
      <c r="O455" t="b">
        <f>AND(ISNUMBER((SEARCH(O$231,$K109))),ISNUMBER((SEARCH("Женский",$H109))))</f>
        <v>0</v>
      </c>
      <c r="P455" t="b">
        <f>AND(ISNUMBER((SEARCH(P$231,$K109))),ISNUMBER((SEARCH("Женский",$H109))))</f>
        <v>0</v>
      </c>
      <c r="Q455" t="b">
        <f>AND(ISNUMBER((SEARCH(Q$231,$K109))),ISNUMBER((SEARCH("Женский",$H109))))</f>
        <v>0</v>
      </c>
      <c r="R455" t="b">
        <f>AND(ISNUMBER((SEARCH(R$231,$K109))),ISNUMBER((SEARCH("Женский",$H109))))</f>
        <v>0</v>
      </c>
    </row>
    <row r="456" spans="11:18" x14ac:dyDescent="0.25">
      <c r="K456">
        <v>109</v>
      </c>
      <c r="L456" t="b">
        <f>AND(ISNUMBER((SEARCH(L$231,$K110))),ISNUMBER((SEARCH("Женский",$H110))))</f>
        <v>0</v>
      </c>
      <c r="M456" t="b">
        <f>AND(ISNUMBER((SEARCH(M$231,$K110))),ISNUMBER((SEARCH("Женский",$H110))))</f>
        <v>0</v>
      </c>
      <c r="N456" s="6" t="b">
        <f>AND(ISNUMBER((SEARCH(N$231,$K110))),ISNUMBER((SEARCH("Женский",$H110))))</f>
        <v>0</v>
      </c>
      <c r="O456" t="b">
        <f>AND(ISNUMBER((SEARCH(O$231,$K110))),ISNUMBER((SEARCH("Женский",$H110))))</f>
        <v>0</v>
      </c>
      <c r="P456" t="b">
        <f>AND(ISNUMBER((SEARCH(P$231,$K110))),ISNUMBER((SEARCH("Женский",$H110))))</f>
        <v>0</v>
      </c>
      <c r="Q456" t="b">
        <f>AND(ISNUMBER((SEARCH(Q$231,$K110))),ISNUMBER((SEARCH("Женский",$H110))))</f>
        <v>0</v>
      </c>
      <c r="R456" t="b">
        <f>AND(ISNUMBER((SEARCH(R$231,$K110))),ISNUMBER((SEARCH("Женский",$H110))))</f>
        <v>0</v>
      </c>
    </row>
    <row r="457" spans="11:18" x14ac:dyDescent="0.25">
      <c r="K457">
        <v>110</v>
      </c>
      <c r="L457" t="b">
        <f>AND(ISNUMBER((SEARCH(L$231,$K111))),ISNUMBER((SEARCH("Женский",$H111))))</f>
        <v>0</v>
      </c>
      <c r="M457" t="b">
        <f>AND(ISNUMBER((SEARCH(M$231,$K111))),ISNUMBER((SEARCH("Женский",$H111))))</f>
        <v>0</v>
      </c>
      <c r="N457" s="6" t="b">
        <f>AND(ISNUMBER((SEARCH(N$231,$K111))),ISNUMBER((SEARCH("Женский",$H111))))</f>
        <v>0</v>
      </c>
      <c r="O457" t="b">
        <f>AND(ISNUMBER((SEARCH(O$231,$K111))),ISNUMBER((SEARCH("Женский",$H111))))</f>
        <v>0</v>
      </c>
      <c r="P457" t="b">
        <f>AND(ISNUMBER((SEARCH(P$231,$K111))),ISNUMBER((SEARCH("Женский",$H111))))</f>
        <v>0</v>
      </c>
      <c r="Q457" t="b">
        <f>AND(ISNUMBER((SEARCH(Q$231,$K111))),ISNUMBER((SEARCH("Женский",$H111))))</f>
        <v>0</v>
      </c>
      <c r="R457" t="b">
        <f>AND(ISNUMBER((SEARCH(R$231,$K111))),ISNUMBER((SEARCH("Женский",$H111))))</f>
        <v>0</v>
      </c>
    </row>
    <row r="458" spans="11:18" x14ac:dyDescent="0.25">
      <c r="K458">
        <v>111</v>
      </c>
      <c r="L458" t="b">
        <f>AND(ISNUMBER((SEARCH(L$231,$K112))),ISNUMBER((SEARCH("Женский",$H112))))</f>
        <v>1</v>
      </c>
      <c r="M458" t="b">
        <f>AND(ISNUMBER((SEARCH(M$231,$K112))),ISNUMBER((SEARCH("Женский",$H112))))</f>
        <v>1</v>
      </c>
      <c r="N458" s="6" t="b">
        <f>AND(ISNUMBER((SEARCH(N$231,$K112))),ISNUMBER((SEARCH("Женский",$H112))))</f>
        <v>0</v>
      </c>
      <c r="O458" t="b">
        <f>AND(ISNUMBER((SEARCH(O$231,$K112))),ISNUMBER((SEARCH("Женский",$H112))))</f>
        <v>1</v>
      </c>
      <c r="P458" t="b">
        <f>AND(ISNUMBER((SEARCH(P$231,$K112))),ISNUMBER((SEARCH("Женский",$H112))))</f>
        <v>0</v>
      </c>
      <c r="Q458" t="b">
        <f>AND(ISNUMBER((SEARCH(Q$231,$K112))),ISNUMBER((SEARCH("Женский",$H112))))</f>
        <v>0</v>
      </c>
      <c r="R458" t="b">
        <f>AND(ISNUMBER((SEARCH(R$231,$K112))),ISNUMBER((SEARCH("Женский",$H112))))</f>
        <v>1</v>
      </c>
    </row>
    <row r="459" spans="11:18" x14ac:dyDescent="0.25">
      <c r="K459">
        <v>112</v>
      </c>
      <c r="L459" t="b">
        <f>AND(ISNUMBER((SEARCH(L$231,$K113))),ISNUMBER((SEARCH("Женский",$H113))))</f>
        <v>0</v>
      </c>
      <c r="M459" t="b">
        <f>AND(ISNUMBER((SEARCH(M$231,$K113))),ISNUMBER((SEARCH("Женский",$H113))))</f>
        <v>0</v>
      </c>
      <c r="N459" s="6" t="b">
        <f>AND(ISNUMBER((SEARCH(N$231,$K113))),ISNUMBER((SEARCH("Женский",$H113))))</f>
        <v>0</v>
      </c>
      <c r="O459" t="b">
        <f>AND(ISNUMBER((SEARCH(O$231,$K113))),ISNUMBER((SEARCH("Женский",$H113))))</f>
        <v>0</v>
      </c>
      <c r="P459" t="b">
        <f>AND(ISNUMBER((SEARCH(P$231,$K113))),ISNUMBER((SEARCH("Женский",$H113))))</f>
        <v>0</v>
      </c>
      <c r="Q459" t="b">
        <f>AND(ISNUMBER((SEARCH(Q$231,$K113))),ISNUMBER((SEARCH("Женский",$H113))))</f>
        <v>0</v>
      </c>
      <c r="R459" t="b">
        <f>AND(ISNUMBER((SEARCH(R$231,$K113))),ISNUMBER((SEARCH("Женский",$H113))))</f>
        <v>0</v>
      </c>
    </row>
    <row r="460" spans="11:18" x14ac:dyDescent="0.25">
      <c r="K460">
        <v>113</v>
      </c>
      <c r="L460" t="b">
        <f>AND(ISNUMBER((SEARCH(L$231,$K114))),ISNUMBER((SEARCH("Женский",$H114))))</f>
        <v>1</v>
      </c>
      <c r="M460" t="b">
        <f>AND(ISNUMBER((SEARCH(M$231,$K114))),ISNUMBER((SEARCH("Женский",$H114))))</f>
        <v>0</v>
      </c>
      <c r="N460" s="6" t="b">
        <f>AND(ISNUMBER((SEARCH(N$231,$K114))),ISNUMBER((SEARCH("Женский",$H114))))</f>
        <v>0</v>
      </c>
      <c r="O460" t="b">
        <f>AND(ISNUMBER((SEARCH(O$231,$K114))),ISNUMBER((SEARCH("Женский",$H114))))</f>
        <v>1</v>
      </c>
      <c r="P460" t="b">
        <f>AND(ISNUMBER((SEARCH(P$231,$K114))),ISNUMBER((SEARCH("Женский",$H114))))</f>
        <v>0</v>
      </c>
      <c r="Q460" t="b">
        <f>AND(ISNUMBER((SEARCH(Q$231,$K114))),ISNUMBER((SEARCH("Женский",$H114))))</f>
        <v>1</v>
      </c>
      <c r="R460" t="b">
        <f>AND(ISNUMBER((SEARCH(R$231,$K114))),ISNUMBER((SEARCH("Женский",$H114))))</f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</dc:creator>
  <cp:lastModifiedBy>Даниил Борисов</cp:lastModifiedBy>
  <dcterms:created xsi:type="dcterms:W3CDTF">2021-09-19T19:58:13Z</dcterms:created>
  <dcterms:modified xsi:type="dcterms:W3CDTF">2021-09-20T10:55:15Z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