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Анализ Данных\"/>
    </mc:Choice>
  </mc:AlternateContent>
  <xr:revisionPtr revIDLastSave="0" documentId="13_ncr:1_{589FCE17-463C-400E-95C5-E745EB1930DB}" xr6:coauthVersionLast="40" xr6:coauthVersionMax="40" xr10:uidLastSave="{00000000-0000-0000-0000-000000000000}"/>
  <bookViews>
    <workbookView xWindow="0" yWindow="0" windowWidth="21570" windowHeight="7980" activeTab="1" xr2:uid="{703B96FC-932F-4619-BF90-5E9CFC6F6083}"/>
  </bookViews>
  <sheets>
    <sheet name="Лист1" sheetId="1" r:id="rId1"/>
    <sheet name="Лист2" sheetId="2" r:id="rId2"/>
  </sheets>
  <definedNames>
    <definedName name="_xlchart.v1.0" hidden="1">Лист1!$C$2:$C$266</definedName>
    <definedName name="_xlchart.v1.1" hidden="1">Лист1!$C$2:$C$266</definedName>
    <definedName name="_xlchart.v1.2" hidden="1">Лист1!$C$2:$C$266</definedName>
    <definedName name="_xlchart.v1.3" hidden="1">Лист1!$C$2:$C$266</definedName>
    <definedName name="_xlchart.v1.4" hidden="1">Лист1!$C$2:$C$266</definedName>
    <definedName name="_xlnm._FilterDatabase" localSheetId="0" hidden="1">Лист1!$A$1:$A$291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9" i="1"/>
  <c r="G27" i="1"/>
  <c r="G26" i="1"/>
  <c r="F23" i="1"/>
  <c r="G23" i="1"/>
  <c r="G7" i="1"/>
  <c r="F24" i="1"/>
  <c r="G20" i="1"/>
  <c r="G16" i="1"/>
  <c r="F19" i="1"/>
  <c r="G15" i="1"/>
  <c r="G14" i="1"/>
  <c r="G13" i="1"/>
  <c r="G12" i="1"/>
  <c r="G11" i="1"/>
  <c r="G8" i="1"/>
  <c r="G9" i="1"/>
  <c r="G10" i="1"/>
  <c r="G6" i="1"/>
  <c r="G5" i="1"/>
  <c r="D2" i="1"/>
  <c r="B2" i="1"/>
  <c r="G21" i="1" l="1"/>
</calcChain>
</file>

<file path=xl/sharedStrings.xml><?xml version="1.0" encoding="utf-8"?>
<sst xmlns="http://schemas.openxmlformats.org/spreadsheetml/2006/main" count="47" uniqueCount="23">
  <si>
    <t xml:space="preserve"> NA</t>
  </si>
  <si>
    <t>NA</t>
  </si>
  <si>
    <t>Целое</t>
  </si>
  <si>
    <t>срзнач</t>
  </si>
  <si>
    <t>ст.откл.испр</t>
  </si>
  <si>
    <t>несм. Дисп</t>
  </si>
  <si>
    <t>кварт 1</t>
  </si>
  <si>
    <t>кварт 2</t>
  </si>
  <si>
    <t>кварт 3</t>
  </si>
  <si>
    <t>макс</t>
  </si>
  <si>
    <t>мин</t>
  </si>
  <si>
    <t>размах</t>
  </si>
  <si>
    <t>эксцесс</t>
  </si>
  <si>
    <t>скос</t>
  </si>
  <si>
    <t>ошибка</t>
  </si>
  <si>
    <t>левая Е</t>
  </si>
  <si>
    <t>правая Е</t>
  </si>
  <si>
    <t>s^2</t>
  </si>
  <si>
    <t>левая Var</t>
  </si>
  <si>
    <t>правая Var</t>
  </si>
  <si>
    <t>межкв разм</t>
  </si>
  <si>
    <t>верх</t>
  </si>
  <si>
    <t>низ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</si>
</sst>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Заголовок диаграммы</cx:v>
        </cx:txData>
      </cx:tx>
    </cx:title>
    <cx:plotArea>
      <cx:plotAreaRegion>
        <cx:series layoutId="boxWhisker" uniqueId="{6028443D-6A29-4E2E-B2ED-636DB4630A9C}">
          <cx:spPr>
            <a:solidFill>
              <a:schemeClr val="tx2">
                <a:lumMod val="40000"/>
                <a:lumOff val="6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170CC03F-3359-4EC0-8B5E-E6DB3B4C96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47624</xdr:rowOff>
    </xdr:from>
    <xdr:to>
      <xdr:col>11</xdr:col>
      <xdr:colOff>209550</xdr:colOff>
      <xdr:row>20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B23A0FE-C2EA-49C0-B6AF-F21C45CDA8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47624"/>
              <a:ext cx="6819901" cy="3905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266700</xdr:colOff>
      <xdr:row>0</xdr:row>
      <xdr:rowOff>104774</xdr:rowOff>
    </xdr:from>
    <xdr:to>
      <xdr:col>22</xdr:col>
      <xdr:colOff>342900</xdr:colOff>
      <xdr:row>21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511F4DA-4E4A-4255-92F4-2A7984CDFE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104774"/>
              <a:ext cx="6781800" cy="4038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0F6F-4584-4876-8B3C-B250ADAF9F14}">
  <dimension ref="A1:H291"/>
  <sheetViews>
    <sheetView topLeftCell="A16" workbookViewId="0">
      <selection activeCell="I8" sqref="I8"/>
    </sheetView>
  </sheetViews>
  <sheetFormatPr defaultRowHeight="15" x14ac:dyDescent="0.25"/>
  <cols>
    <col min="6" max="6" width="12.28515625" bestFit="1" customWidth="1"/>
  </cols>
  <sheetData>
    <row r="1" spans="1:8" x14ac:dyDescent="0.25">
      <c r="B1" t="s">
        <v>1</v>
      </c>
      <c r="D1" t="s">
        <v>2</v>
      </c>
    </row>
    <row r="2" spans="1:8" x14ac:dyDescent="0.25">
      <c r="A2" t="s">
        <v>0</v>
      </c>
      <c r="B2">
        <f>COUNTIF(A2:A291," NA")</f>
        <v>25</v>
      </c>
      <c r="C2">
        <v>376.35674999999998</v>
      </c>
      <c r="D2">
        <f>COUNT($C$2:$C$266)</f>
        <v>265</v>
      </c>
    </row>
    <row r="3" spans="1:8" x14ac:dyDescent="0.25">
      <c r="A3" t="s">
        <v>0</v>
      </c>
      <c r="C3">
        <v>339.79865000000001</v>
      </c>
    </row>
    <row r="4" spans="1:8" x14ac:dyDescent="0.25">
      <c r="A4" t="s">
        <v>0</v>
      </c>
      <c r="C4">
        <v>294.29587500000002</v>
      </c>
    </row>
    <row r="5" spans="1:8" x14ac:dyDescent="0.25">
      <c r="A5" t="s">
        <v>0</v>
      </c>
      <c r="C5">
        <v>276.126375</v>
      </c>
      <c r="F5" t="s">
        <v>3</v>
      </c>
      <c r="G5">
        <f>AVERAGE($C$2:$C$266)</f>
        <v>159.48589528301889</v>
      </c>
    </row>
    <row r="6" spans="1:8" x14ac:dyDescent="0.25">
      <c r="A6" t="s">
        <v>0</v>
      </c>
      <c r="C6">
        <v>231.24799999999999</v>
      </c>
      <c r="F6" t="s">
        <v>4</v>
      </c>
      <c r="G6">
        <f>_xlfn.STDEV.S(C2:C266)</f>
        <v>36.281065011124142</v>
      </c>
    </row>
    <row r="7" spans="1:8" x14ac:dyDescent="0.25">
      <c r="A7" t="s">
        <v>0</v>
      </c>
      <c r="C7">
        <v>228.44659999999999</v>
      </c>
      <c r="F7" t="s">
        <v>5</v>
      </c>
      <c r="G7">
        <f>_xlfn.VAR.S($C$2:$C$266)</f>
        <v>1316.3156783414165</v>
      </c>
      <c r="H7" t="s">
        <v>17</v>
      </c>
    </row>
    <row r="8" spans="1:8" x14ac:dyDescent="0.25">
      <c r="A8" t="s">
        <v>0</v>
      </c>
      <c r="C8">
        <v>227.2482</v>
      </c>
      <c r="F8" t="s">
        <v>6</v>
      </c>
      <c r="G8">
        <f>_xlfn.QUARTILE.INC($C$2:$C$266,H8)</f>
        <v>138.79490000000001</v>
      </c>
      <c r="H8">
        <v>1</v>
      </c>
    </row>
    <row r="9" spans="1:8" x14ac:dyDescent="0.25">
      <c r="A9" t="s">
        <v>0</v>
      </c>
      <c r="C9">
        <v>226.2902</v>
      </c>
      <c r="F9" t="s">
        <v>7</v>
      </c>
      <c r="G9">
        <f t="shared" ref="G9:G15" si="0">_xlfn.QUARTILE.INC($C$2:$C$266,H9)</f>
        <v>155.5668</v>
      </c>
      <c r="H9">
        <v>2</v>
      </c>
    </row>
    <row r="10" spans="1:8" x14ac:dyDescent="0.25">
      <c r="A10" t="s">
        <v>0</v>
      </c>
      <c r="C10">
        <v>224.96360000000001</v>
      </c>
      <c r="F10" t="s">
        <v>8</v>
      </c>
      <c r="G10">
        <f t="shared" si="0"/>
        <v>176.0668</v>
      </c>
      <c r="H10">
        <v>3</v>
      </c>
    </row>
    <row r="11" spans="1:8" x14ac:dyDescent="0.25">
      <c r="A11" t="s">
        <v>0</v>
      </c>
      <c r="C11">
        <v>218.73570000000001</v>
      </c>
      <c r="F11" t="s">
        <v>9</v>
      </c>
      <c r="G11">
        <f>MAX($C$2:$C$266)</f>
        <v>376.35674999999998</v>
      </c>
    </row>
    <row r="12" spans="1:8" x14ac:dyDescent="0.25">
      <c r="A12" t="s">
        <v>0</v>
      </c>
      <c r="C12">
        <v>216.67869999999999</v>
      </c>
      <c r="F12" t="s">
        <v>10</v>
      </c>
      <c r="G12">
        <f>MIN($C$2:$C$266)</f>
        <v>10.775749999999899</v>
      </c>
    </row>
    <row r="13" spans="1:8" x14ac:dyDescent="0.25">
      <c r="A13" t="s">
        <v>0</v>
      </c>
      <c r="C13">
        <v>215.48509999999999</v>
      </c>
      <c r="F13" t="s">
        <v>11</v>
      </c>
      <c r="G13">
        <f>G11-G12</f>
        <v>365.58100000000007</v>
      </c>
    </row>
    <row r="14" spans="1:8" x14ac:dyDescent="0.25">
      <c r="A14" t="s">
        <v>0</v>
      </c>
      <c r="C14">
        <v>215.26390000000001</v>
      </c>
      <c r="F14" t="s">
        <v>12</v>
      </c>
      <c r="G14">
        <f>KURT($C$2:$C$266)</f>
        <v>7.896536708021495</v>
      </c>
    </row>
    <row r="15" spans="1:8" x14ac:dyDescent="0.25">
      <c r="A15" t="s">
        <v>0</v>
      </c>
      <c r="C15">
        <v>214.5205</v>
      </c>
      <c r="F15" t="s">
        <v>13</v>
      </c>
      <c r="G15">
        <f>SKEW($C$2:$C$266)</f>
        <v>1.2334290321612607</v>
      </c>
    </row>
    <row r="16" spans="1:8" x14ac:dyDescent="0.25">
      <c r="A16" t="s">
        <v>0</v>
      </c>
      <c r="C16">
        <v>210.90360000000001</v>
      </c>
      <c r="F16" t="s">
        <v>14</v>
      </c>
      <c r="G16">
        <f>_xlfn.STDEV.S($C$2:$C$266)/SQRT(D2)</f>
        <v>2.2287281069868685</v>
      </c>
    </row>
    <row r="17" spans="1:7" x14ac:dyDescent="0.25">
      <c r="A17" t="s">
        <v>0</v>
      </c>
      <c r="C17">
        <v>209.9479</v>
      </c>
    </row>
    <row r="18" spans="1:7" x14ac:dyDescent="0.25">
      <c r="A18" t="s">
        <v>0</v>
      </c>
      <c r="C18">
        <v>208.78880000000001</v>
      </c>
    </row>
    <row r="19" spans="1:7" x14ac:dyDescent="0.25">
      <c r="A19" t="s">
        <v>0</v>
      </c>
      <c r="C19">
        <v>206.57159999999999</v>
      </c>
      <c r="F19">
        <f>_xlfn.T.INV.2T(1-0.95,D2-1) *G16</f>
        <v>4.3883444628973107</v>
      </c>
    </row>
    <row r="20" spans="1:7" x14ac:dyDescent="0.25">
      <c r="A20" t="s">
        <v>0</v>
      </c>
      <c r="C20">
        <v>200.85210000000001</v>
      </c>
      <c r="F20" t="s">
        <v>15</v>
      </c>
      <c r="G20">
        <f>G5-F19</f>
        <v>155.09755082012157</v>
      </c>
    </row>
    <row r="21" spans="1:7" x14ac:dyDescent="0.25">
      <c r="A21" t="s">
        <v>0</v>
      </c>
      <c r="C21">
        <v>200.60040000000001</v>
      </c>
      <c r="F21" t="s">
        <v>16</v>
      </c>
      <c r="G21">
        <f>G5+F19</f>
        <v>163.87423974591621</v>
      </c>
    </row>
    <row r="22" spans="1:7" x14ac:dyDescent="0.25">
      <c r="A22" t="s">
        <v>0</v>
      </c>
      <c r="C22">
        <v>200.1969</v>
      </c>
    </row>
    <row r="23" spans="1:7" x14ac:dyDescent="0.25">
      <c r="A23" t="s">
        <v>0</v>
      </c>
      <c r="C23">
        <v>200.1591</v>
      </c>
      <c r="F23">
        <f>_xlfn.CHISQ.INV(G23, 264)</f>
        <v>310.89992569593318</v>
      </c>
      <c r="G23">
        <f>(1+0.95) / 2</f>
        <v>0.97499999999999998</v>
      </c>
    </row>
    <row r="24" spans="1:7" x14ac:dyDescent="0.25">
      <c r="A24" t="s">
        <v>0</v>
      </c>
      <c r="C24">
        <v>199.7364</v>
      </c>
      <c r="F24">
        <f>_xlfn.CHISQ.INV((1-0.95)/2,D2-1)</f>
        <v>220.88661683652489</v>
      </c>
    </row>
    <row r="25" spans="1:7" x14ac:dyDescent="0.25">
      <c r="A25" t="s">
        <v>0</v>
      </c>
      <c r="C25">
        <v>198.70429999999999</v>
      </c>
    </row>
    <row r="26" spans="1:7" x14ac:dyDescent="0.25">
      <c r="A26" t="s">
        <v>0</v>
      </c>
      <c r="C26">
        <v>196.79339999999999</v>
      </c>
      <c r="F26" t="s">
        <v>18</v>
      </c>
      <c r="G26">
        <f>((D2-1)*G7) / F23</f>
        <v>1117.7466134938984</v>
      </c>
    </row>
    <row r="27" spans="1:7" x14ac:dyDescent="0.25">
      <c r="A27" s="2">
        <v>376.35674999999998</v>
      </c>
      <c r="C27">
        <v>196.71690000000001</v>
      </c>
      <c r="F27" t="s">
        <v>19</v>
      </c>
      <c r="G27">
        <f>(D2-1) *G7 /F24</f>
        <v>1573.2385422848831</v>
      </c>
    </row>
    <row r="28" spans="1:7" x14ac:dyDescent="0.25">
      <c r="A28" s="2">
        <v>339.79865000000001</v>
      </c>
      <c r="C28">
        <v>196.5728</v>
      </c>
    </row>
    <row r="29" spans="1:7" x14ac:dyDescent="0.25">
      <c r="A29" s="2">
        <v>294.29587500000002</v>
      </c>
      <c r="C29">
        <v>196.46080000000001</v>
      </c>
      <c r="F29" t="s">
        <v>20</v>
      </c>
      <c r="G29">
        <f>G10-G8</f>
        <v>37.271899999999988</v>
      </c>
    </row>
    <row r="30" spans="1:7" x14ac:dyDescent="0.25">
      <c r="A30" s="2">
        <v>276.126375</v>
      </c>
      <c r="C30">
        <v>196.17310000000001</v>
      </c>
      <c r="F30" t="s">
        <v>21</v>
      </c>
      <c r="G30">
        <f>G8-G29*1.5</f>
        <v>82.887050000000031</v>
      </c>
    </row>
    <row r="31" spans="1:7" x14ac:dyDescent="0.25">
      <c r="A31">
        <v>231.24799999999999</v>
      </c>
      <c r="C31">
        <v>196.14420000000001</v>
      </c>
      <c r="F31" t="s">
        <v>22</v>
      </c>
      <c r="G31">
        <f>G10+G29*1.5</f>
        <v>231.97465</v>
      </c>
    </row>
    <row r="32" spans="1:7" x14ac:dyDescent="0.25">
      <c r="A32">
        <v>228.44659999999999</v>
      </c>
      <c r="C32">
        <v>195.99109999999999</v>
      </c>
    </row>
    <row r="33" spans="1:3" x14ac:dyDescent="0.25">
      <c r="A33">
        <v>227.2482</v>
      </c>
      <c r="C33">
        <v>195.5789</v>
      </c>
    </row>
    <row r="34" spans="1:3" x14ac:dyDescent="0.25">
      <c r="A34">
        <v>226.2902</v>
      </c>
      <c r="C34">
        <v>195.27500000000001</v>
      </c>
    </row>
    <row r="35" spans="1:3" x14ac:dyDescent="0.25">
      <c r="A35">
        <v>224.96360000000001</v>
      </c>
      <c r="C35">
        <v>193.51990000000001</v>
      </c>
    </row>
    <row r="36" spans="1:3" x14ac:dyDescent="0.25">
      <c r="A36">
        <v>218.73570000000001</v>
      </c>
      <c r="C36">
        <v>191.60990000000001</v>
      </c>
    </row>
    <row r="37" spans="1:3" x14ac:dyDescent="0.25">
      <c r="A37">
        <v>216.67869999999999</v>
      </c>
      <c r="C37">
        <v>191.1678</v>
      </c>
    </row>
    <row r="38" spans="1:3" x14ac:dyDescent="0.25">
      <c r="A38">
        <v>215.48509999999999</v>
      </c>
      <c r="C38">
        <v>191.08330000000001</v>
      </c>
    </row>
    <row r="39" spans="1:3" x14ac:dyDescent="0.25">
      <c r="A39">
        <v>215.26390000000001</v>
      </c>
      <c r="C39">
        <v>190.71700000000001</v>
      </c>
    </row>
    <row r="40" spans="1:3" x14ac:dyDescent="0.25">
      <c r="A40">
        <v>214.5205</v>
      </c>
      <c r="C40">
        <v>190.08750000000001</v>
      </c>
    </row>
    <row r="41" spans="1:3" x14ac:dyDescent="0.25">
      <c r="A41">
        <v>210.90360000000001</v>
      </c>
      <c r="C41">
        <v>189.49160000000001</v>
      </c>
    </row>
    <row r="42" spans="1:3" x14ac:dyDescent="0.25">
      <c r="A42">
        <v>209.9479</v>
      </c>
      <c r="C42">
        <v>189.4111</v>
      </c>
    </row>
    <row r="43" spans="1:3" x14ac:dyDescent="0.25">
      <c r="A43">
        <v>208.78880000000001</v>
      </c>
      <c r="C43">
        <v>189.09479999999999</v>
      </c>
    </row>
    <row r="44" spans="1:3" x14ac:dyDescent="0.25">
      <c r="A44">
        <v>206.57159999999999</v>
      </c>
      <c r="C44">
        <v>189.0626</v>
      </c>
    </row>
    <row r="45" spans="1:3" x14ac:dyDescent="0.25">
      <c r="A45">
        <v>200.85210000000001</v>
      </c>
      <c r="C45">
        <v>188.5547</v>
      </c>
    </row>
    <row r="46" spans="1:3" x14ac:dyDescent="0.25">
      <c r="A46">
        <v>200.60040000000001</v>
      </c>
      <c r="C46">
        <v>188.3304</v>
      </c>
    </row>
    <row r="47" spans="1:3" x14ac:dyDescent="0.25">
      <c r="A47">
        <v>200.1969</v>
      </c>
      <c r="C47">
        <v>186.72380000000001</v>
      </c>
    </row>
    <row r="48" spans="1:3" x14ac:dyDescent="0.25">
      <c r="A48">
        <v>200.1591</v>
      </c>
      <c r="C48">
        <v>186.63059999999999</v>
      </c>
    </row>
    <row r="49" spans="1:3" x14ac:dyDescent="0.25">
      <c r="A49">
        <v>199.7364</v>
      </c>
      <c r="C49">
        <v>186.45480000000001</v>
      </c>
    </row>
    <row r="50" spans="1:3" x14ac:dyDescent="0.25">
      <c r="A50">
        <v>198.70429999999999</v>
      </c>
      <c r="C50">
        <v>185.8443</v>
      </c>
    </row>
    <row r="51" spans="1:3" x14ac:dyDescent="0.25">
      <c r="A51">
        <v>196.79339999999999</v>
      </c>
      <c r="C51">
        <v>184.2072</v>
      </c>
    </row>
    <row r="52" spans="1:3" x14ac:dyDescent="0.25">
      <c r="A52">
        <v>196.71690000000001</v>
      </c>
      <c r="C52">
        <v>183.34979999999999</v>
      </c>
    </row>
    <row r="53" spans="1:3" x14ac:dyDescent="0.25">
      <c r="A53">
        <v>196.5728</v>
      </c>
      <c r="C53">
        <v>183.25470000000001</v>
      </c>
    </row>
    <row r="54" spans="1:3" x14ac:dyDescent="0.25">
      <c r="A54">
        <v>196.46080000000001</v>
      </c>
      <c r="C54">
        <v>182.3939</v>
      </c>
    </row>
    <row r="55" spans="1:3" x14ac:dyDescent="0.25">
      <c r="A55">
        <v>196.17310000000001</v>
      </c>
      <c r="C55">
        <v>182.16290000000001</v>
      </c>
    </row>
    <row r="56" spans="1:3" x14ac:dyDescent="0.25">
      <c r="A56">
        <v>196.14420000000001</v>
      </c>
      <c r="C56">
        <v>181.64400000000001</v>
      </c>
    </row>
    <row r="57" spans="1:3" x14ac:dyDescent="0.25">
      <c r="A57">
        <v>195.99109999999999</v>
      </c>
      <c r="C57">
        <v>180.63829999999999</v>
      </c>
    </row>
    <row r="58" spans="1:3" x14ac:dyDescent="0.25">
      <c r="A58">
        <v>195.5789</v>
      </c>
      <c r="C58">
        <v>179.53370000000001</v>
      </c>
    </row>
    <row r="59" spans="1:3" x14ac:dyDescent="0.25">
      <c r="A59">
        <v>195.27500000000001</v>
      </c>
      <c r="C59">
        <v>179.46850000000001</v>
      </c>
    </row>
    <row r="60" spans="1:3" x14ac:dyDescent="0.25">
      <c r="A60">
        <v>193.51990000000001</v>
      </c>
      <c r="C60">
        <v>179.29949999999999</v>
      </c>
    </row>
    <row r="61" spans="1:3" x14ac:dyDescent="0.25">
      <c r="A61">
        <v>191.60990000000001</v>
      </c>
      <c r="C61">
        <v>178.23070000000001</v>
      </c>
    </row>
    <row r="62" spans="1:3" x14ac:dyDescent="0.25">
      <c r="A62">
        <v>191.1678</v>
      </c>
      <c r="C62">
        <v>177.4392</v>
      </c>
    </row>
    <row r="63" spans="1:3" x14ac:dyDescent="0.25">
      <c r="A63">
        <v>191.08330000000001</v>
      </c>
      <c r="C63">
        <v>177.26480000000001</v>
      </c>
    </row>
    <row r="64" spans="1:3" x14ac:dyDescent="0.25">
      <c r="A64">
        <v>190.71700000000001</v>
      </c>
      <c r="C64">
        <v>176.84460000000001</v>
      </c>
    </row>
    <row r="65" spans="1:3" x14ac:dyDescent="0.25">
      <c r="A65">
        <v>190.08750000000001</v>
      </c>
      <c r="C65">
        <v>176.7654</v>
      </c>
    </row>
    <row r="66" spans="1:3" x14ac:dyDescent="0.25">
      <c r="A66">
        <v>189.49160000000001</v>
      </c>
      <c r="C66">
        <v>176.60470000000001</v>
      </c>
    </row>
    <row r="67" spans="1:3" x14ac:dyDescent="0.25">
      <c r="A67">
        <v>189.4111</v>
      </c>
      <c r="C67">
        <v>176.5925</v>
      </c>
    </row>
    <row r="68" spans="1:3" x14ac:dyDescent="0.25">
      <c r="A68">
        <v>189.09479999999999</v>
      </c>
      <c r="C68">
        <v>176.0668</v>
      </c>
    </row>
    <row r="69" spans="1:3" x14ac:dyDescent="0.25">
      <c r="A69">
        <v>189.0626</v>
      </c>
      <c r="C69">
        <v>175.995</v>
      </c>
    </row>
    <row r="70" spans="1:3" x14ac:dyDescent="0.25">
      <c r="A70">
        <v>188.5547</v>
      </c>
      <c r="C70">
        <v>175.28720000000001</v>
      </c>
    </row>
    <row r="71" spans="1:3" x14ac:dyDescent="0.25">
      <c r="A71">
        <v>188.3304</v>
      </c>
      <c r="C71">
        <v>175.20599999999999</v>
      </c>
    </row>
    <row r="72" spans="1:3" x14ac:dyDescent="0.25">
      <c r="A72">
        <v>186.72380000000001</v>
      </c>
      <c r="C72">
        <v>175.15610000000001</v>
      </c>
    </row>
    <row r="73" spans="1:3" x14ac:dyDescent="0.25">
      <c r="A73">
        <v>186.63059999999999</v>
      </c>
      <c r="C73">
        <v>174.9579</v>
      </c>
    </row>
    <row r="74" spans="1:3" x14ac:dyDescent="0.25">
      <c r="A74">
        <v>186.45480000000001</v>
      </c>
      <c r="C74">
        <v>174.8434</v>
      </c>
    </row>
    <row r="75" spans="1:3" x14ac:dyDescent="0.25">
      <c r="A75">
        <v>185.8443</v>
      </c>
      <c r="C75">
        <v>174.8081</v>
      </c>
    </row>
    <row r="76" spans="1:3" x14ac:dyDescent="0.25">
      <c r="A76">
        <v>184.2072</v>
      </c>
      <c r="C76">
        <v>174.50460000000001</v>
      </c>
    </row>
    <row r="77" spans="1:3" x14ac:dyDescent="0.25">
      <c r="A77">
        <v>183.34979999999999</v>
      </c>
      <c r="C77">
        <v>173.02090000000001</v>
      </c>
    </row>
    <row r="78" spans="1:3" x14ac:dyDescent="0.25">
      <c r="A78">
        <v>183.25470000000001</v>
      </c>
      <c r="C78">
        <v>172.96090000000001</v>
      </c>
    </row>
    <row r="79" spans="1:3" x14ac:dyDescent="0.25">
      <c r="A79">
        <v>182.3939</v>
      </c>
      <c r="C79">
        <v>172.52590000000001</v>
      </c>
    </row>
    <row r="80" spans="1:3" x14ac:dyDescent="0.25">
      <c r="A80">
        <v>182.16290000000001</v>
      </c>
      <c r="C80">
        <v>172.51679999999999</v>
      </c>
    </row>
    <row r="81" spans="1:3" x14ac:dyDescent="0.25">
      <c r="A81">
        <v>181.64400000000001</v>
      </c>
      <c r="C81">
        <v>172.3862</v>
      </c>
    </row>
    <row r="82" spans="1:3" x14ac:dyDescent="0.25">
      <c r="A82">
        <v>180.63829999999999</v>
      </c>
      <c r="C82">
        <v>172.0325</v>
      </c>
    </row>
    <row r="83" spans="1:3" x14ac:dyDescent="0.25">
      <c r="A83">
        <v>179.53370000000001</v>
      </c>
      <c r="C83">
        <v>171.96350000000001</v>
      </c>
    </row>
    <row r="84" spans="1:3" x14ac:dyDescent="0.25">
      <c r="A84">
        <v>179.46850000000001</v>
      </c>
      <c r="C84">
        <v>171.4684</v>
      </c>
    </row>
    <row r="85" spans="1:3" x14ac:dyDescent="0.25">
      <c r="A85">
        <v>179.29949999999999</v>
      </c>
      <c r="C85">
        <v>171.46619999999999</v>
      </c>
    </row>
    <row r="86" spans="1:3" x14ac:dyDescent="0.25">
      <c r="A86">
        <v>178.23070000000001</v>
      </c>
      <c r="C86">
        <v>171.16409999999999</v>
      </c>
    </row>
    <row r="87" spans="1:3" x14ac:dyDescent="0.25">
      <c r="A87">
        <v>177.4392</v>
      </c>
      <c r="C87">
        <v>170.91329999999999</v>
      </c>
    </row>
    <row r="88" spans="1:3" x14ac:dyDescent="0.25">
      <c r="A88">
        <v>177.26480000000001</v>
      </c>
      <c r="C88">
        <v>170.83500000000001</v>
      </c>
    </row>
    <row r="89" spans="1:3" x14ac:dyDescent="0.25">
      <c r="A89">
        <v>176.84460000000001</v>
      </c>
      <c r="C89">
        <v>170.7302</v>
      </c>
    </row>
    <row r="90" spans="1:3" x14ac:dyDescent="0.25">
      <c r="A90">
        <v>176.7654</v>
      </c>
      <c r="C90">
        <v>169.54660000000001</v>
      </c>
    </row>
    <row r="91" spans="1:3" x14ac:dyDescent="0.25">
      <c r="A91">
        <v>176.60470000000001</v>
      </c>
      <c r="C91">
        <v>169.4023</v>
      </c>
    </row>
    <row r="92" spans="1:3" x14ac:dyDescent="0.25">
      <c r="A92">
        <v>176.5925</v>
      </c>
      <c r="C92">
        <v>169.16759999999999</v>
      </c>
    </row>
    <row r="93" spans="1:3" x14ac:dyDescent="0.25">
      <c r="A93">
        <v>176.0668</v>
      </c>
      <c r="C93">
        <v>168.2697</v>
      </c>
    </row>
    <row r="94" spans="1:3" x14ac:dyDescent="0.25">
      <c r="A94">
        <v>175.995</v>
      </c>
      <c r="C94">
        <v>168.25020000000001</v>
      </c>
    </row>
    <row r="95" spans="1:3" x14ac:dyDescent="0.25">
      <c r="A95">
        <v>175.28720000000001</v>
      </c>
      <c r="C95">
        <v>167.68879999999999</v>
      </c>
    </row>
    <row r="96" spans="1:3" x14ac:dyDescent="0.25">
      <c r="A96">
        <v>175.20599999999999</v>
      </c>
      <c r="C96">
        <v>167.63050000000001</v>
      </c>
    </row>
    <row r="97" spans="1:3" x14ac:dyDescent="0.25">
      <c r="A97">
        <v>175.15610000000001</v>
      </c>
      <c r="C97">
        <v>167.27260000000001</v>
      </c>
    </row>
    <row r="98" spans="1:3" x14ac:dyDescent="0.25">
      <c r="A98">
        <v>174.9579</v>
      </c>
      <c r="C98">
        <v>167.2338</v>
      </c>
    </row>
    <row r="99" spans="1:3" x14ac:dyDescent="0.25">
      <c r="A99">
        <v>174.8434</v>
      </c>
      <c r="C99">
        <v>167.01740000000001</v>
      </c>
    </row>
    <row r="100" spans="1:3" x14ac:dyDescent="0.25">
      <c r="A100">
        <v>174.8081</v>
      </c>
      <c r="C100">
        <v>166.98769999999999</v>
      </c>
    </row>
    <row r="101" spans="1:3" x14ac:dyDescent="0.25">
      <c r="A101">
        <v>174.50460000000001</v>
      </c>
      <c r="C101">
        <v>166.97630000000001</v>
      </c>
    </row>
    <row r="102" spans="1:3" x14ac:dyDescent="0.25">
      <c r="A102">
        <v>173.02090000000001</v>
      </c>
      <c r="C102">
        <v>166.93700000000001</v>
      </c>
    </row>
    <row r="103" spans="1:3" x14ac:dyDescent="0.25">
      <c r="A103">
        <v>172.96090000000001</v>
      </c>
      <c r="C103">
        <v>166.35849999999999</v>
      </c>
    </row>
    <row r="104" spans="1:3" x14ac:dyDescent="0.25">
      <c r="A104">
        <v>172.52590000000001</v>
      </c>
      <c r="C104">
        <v>165.63759999999999</v>
      </c>
    </row>
    <row r="105" spans="1:3" x14ac:dyDescent="0.25">
      <c r="A105">
        <v>172.51679999999999</v>
      </c>
      <c r="C105">
        <v>165.6223</v>
      </c>
    </row>
    <row r="106" spans="1:3" x14ac:dyDescent="0.25">
      <c r="A106">
        <v>172.3862</v>
      </c>
      <c r="C106">
        <v>165.42140000000001</v>
      </c>
    </row>
    <row r="107" spans="1:3" x14ac:dyDescent="0.25">
      <c r="A107">
        <v>172.0325</v>
      </c>
      <c r="C107">
        <v>164.7671</v>
      </c>
    </row>
    <row r="108" spans="1:3" x14ac:dyDescent="0.25">
      <c r="A108">
        <v>171.96350000000001</v>
      </c>
      <c r="C108">
        <v>163.93960000000001</v>
      </c>
    </row>
    <row r="109" spans="1:3" x14ac:dyDescent="0.25">
      <c r="A109">
        <v>171.4684</v>
      </c>
      <c r="C109">
        <v>163.3672</v>
      </c>
    </row>
    <row r="110" spans="1:3" x14ac:dyDescent="0.25">
      <c r="A110">
        <v>171.46619999999999</v>
      </c>
      <c r="C110">
        <v>162.8758</v>
      </c>
    </row>
    <row r="111" spans="1:3" x14ac:dyDescent="0.25">
      <c r="A111">
        <v>171.16409999999999</v>
      </c>
      <c r="C111">
        <v>162.38470000000001</v>
      </c>
    </row>
    <row r="112" spans="1:3" x14ac:dyDescent="0.25">
      <c r="A112">
        <v>170.91329999999999</v>
      </c>
      <c r="C112">
        <v>162.0283</v>
      </c>
    </row>
    <row r="113" spans="1:3" x14ac:dyDescent="0.25">
      <c r="A113">
        <v>170.83500000000001</v>
      </c>
      <c r="C113">
        <v>161.6994</v>
      </c>
    </row>
    <row r="114" spans="1:3" x14ac:dyDescent="0.25">
      <c r="A114">
        <v>170.7302</v>
      </c>
      <c r="C114">
        <v>161.5891</v>
      </c>
    </row>
    <row r="115" spans="1:3" x14ac:dyDescent="0.25">
      <c r="A115">
        <v>169.54660000000001</v>
      </c>
      <c r="C115">
        <v>161.36670000000001</v>
      </c>
    </row>
    <row r="116" spans="1:3" x14ac:dyDescent="0.25">
      <c r="A116">
        <v>169.4023</v>
      </c>
      <c r="C116">
        <v>160.96629999999999</v>
      </c>
    </row>
    <row r="117" spans="1:3" x14ac:dyDescent="0.25">
      <c r="A117">
        <v>169.16759999999999</v>
      </c>
      <c r="C117">
        <v>160.7816</v>
      </c>
    </row>
    <row r="118" spans="1:3" x14ac:dyDescent="0.25">
      <c r="A118">
        <v>168.2697</v>
      </c>
      <c r="C118">
        <v>160.73230000000001</v>
      </c>
    </row>
    <row r="119" spans="1:3" x14ac:dyDescent="0.25">
      <c r="A119">
        <v>168.25020000000001</v>
      </c>
      <c r="C119">
        <v>160.30240000000001</v>
      </c>
    </row>
    <row r="120" spans="1:3" x14ac:dyDescent="0.25">
      <c r="A120">
        <v>167.68879999999999</v>
      </c>
      <c r="C120">
        <v>160.10650000000001</v>
      </c>
    </row>
    <row r="121" spans="1:3" x14ac:dyDescent="0.25">
      <c r="A121">
        <v>167.63050000000001</v>
      </c>
      <c r="C121">
        <v>160.01609999999999</v>
      </c>
    </row>
    <row r="122" spans="1:3" x14ac:dyDescent="0.25">
      <c r="A122">
        <v>167.27260000000001</v>
      </c>
      <c r="C122">
        <v>159.19489999999999</v>
      </c>
    </row>
    <row r="123" spans="1:3" x14ac:dyDescent="0.25">
      <c r="A123">
        <v>167.2338</v>
      </c>
      <c r="C123">
        <v>158.7714</v>
      </c>
    </row>
    <row r="124" spans="1:3" x14ac:dyDescent="0.25">
      <c r="A124">
        <v>167.01740000000001</v>
      </c>
      <c r="C124">
        <v>158.70679999999999</v>
      </c>
    </row>
    <row r="125" spans="1:3" x14ac:dyDescent="0.25">
      <c r="A125">
        <v>166.98769999999999</v>
      </c>
      <c r="C125">
        <v>158.2508</v>
      </c>
    </row>
    <row r="126" spans="1:3" x14ac:dyDescent="0.25">
      <c r="A126">
        <v>166.97630000000001</v>
      </c>
      <c r="C126">
        <v>158.22829999999999</v>
      </c>
    </row>
    <row r="127" spans="1:3" x14ac:dyDescent="0.25">
      <c r="A127">
        <v>166.93700000000001</v>
      </c>
      <c r="C127">
        <v>157.45310000000001</v>
      </c>
    </row>
    <row r="128" spans="1:3" x14ac:dyDescent="0.25">
      <c r="A128">
        <v>166.35849999999999</v>
      </c>
      <c r="C128">
        <v>156.8638</v>
      </c>
    </row>
    <row r="129" spans="1:3" x14ac:dyDescent="0.25">
      <c r="A129">
        <v>165.63759999999999</v>
      </c>
      <c r="C129">
        <v>156.7371</v>
      </c>
    </row>
    <row r="130" spans="1:3" x14ac:dyDescent="0.25">
      <c r="A130">
        <v>165.6223</v>
      </c>
      <c r="C130">
        <v>156.6651</v>
      </c>
    </row>
    <row r="131" spans="1:3" x14ac:dyDescent="0.25">
      <c r="A131">
        <v>165.42140000000001</v>
      </c>
      <c r="C131">
        <v>156.386</v>
      </c>
    </row>
    <row r="132" spans="1:3" x14ac:dyDescent="0.25">
      <c r="A132">
        <v>164.7671</v>
      </c>
      <c r="C132">
        <v>156.0711</v>
      </c>
    </row>
    <row r="133" spans="1:3" x14ac:dyDescent="0.25">
      <c r="A133">
        <v>163.93960000000001</v>
      </c>
      <c r="C133">
        <v>156.05590000000001</v>
      </c>
    </row>
    <row r="134" spans="1:3" x14ac:dyDescent="0.25">
      <c r="A134">
        <v>163.3672</v>
      </c>
      <c r="C134">
        <v>155.5668</v>
      </c>
    </row>
    <row r="135" spans="1:3" x14ac:dyDescent="0.25">
      <c r="A135">
        <v>162.8758</v>
      </c>
      <c r="C135">
        <v>155.50370000000001</v>
      </c>
    </row>
    <row r="136" spans="1:3" x14ac:dyDescent="0.25">
      <c r="A136">
        <v>162.38470000000001</v>
      </c>
      <c r="C136">
        <v>154.96190000000001</v>
      </c>
    </row>
    <row r="137" spans="1:3" x14ac:dyDescent="0.25">
      <c r="A137">
        <v>162.0283</v>
      </c>
      <c r="C137">
        <v>154.92250000000001</v>
      </c>
    </row>
    <row r="138" spans="1:3" x14ac:dyDescent="0.25">
      <c r="A138">
        <v>161.6994</v>
      </c>
      <c r="C138">
        <v>154.90860000000001</v>
      </c>
    </row>
    <row r="139" spans="1:3" x14ac:dyDescent="0.25">
      <c r="A139">
        <v>161.5891</v>
      </c>
      <c r="C139">
        <v>154.82669999999999</v>
      </c>
    </row>
    <row r="140" spans="1:3" x14ac:dyDescent="0.25">
      <c r="A140">
        <v>161.36670000000001</v>
      </c>
      <c r="C140">
        <v>154.68530000000001</v>
      </c>
    </row>
    <row r="141" spans="1:3" x14ac:dyDescent="0.25">
      <c r="A141">
        <v>160.96629999999999</v>
      </c>
      <c r="C141">
        <v>154.43090000000001</v>
      </c>
    </row>
    <row r="142" spans="1:3" x14ac:dyDescent="0.25">
      <c r="A142">
        <v>160.7816</v>
      </c>
      <c r="C142">
        <v>154.3372</v>
      </c>
    </row>
    <row r="143" spans="1:3" x14ac:dyDescent="0.25">
      <c r="A143">
        <v>160.73230000000001</v>
      </c>
      <c r="C143">
        <v>154.26089999999999</v>
      </c>
    </row>
    <row r="144" spans="1:3" x14ac:dyDescent="0.25">
      <c r="A144">
        <v>160.30240000000001</v>
      </c>
      <c r="C144">
        <v>154.25530000000001</v>
      </c>
    </row>
    <row r="145" spans="1:3" x14ac:dyDescent="0.25">
      <c r="A145">
        <v>160.10650000000001</v>
      </c>
      <c r="C145">
        <v>154.13679999999999</v>
      </c>
    </row>
    <row r="146" spans="1:3" x14ac:dyDescent="0.25">
      <c r="A146">
        <v>160.01609999999999</v>
      </c>
      <c r="C146">
        <v>153.64599999999999</v>
      </c>
    </row>
    <row r="147" spans="1:3" x14ac:dyDescent="0.25">
      <c r="A147">
        <v>159.19489999999999</v>
      </c>
      <c r="C147">
        <v>153.50460000000001</v>
      </c>
    </row>
    <row r="148" spans="1:3" x14ac:dyDescent="0.25">
      <c r="A148">
        <v>158.7714</v>
      </c>
      <c r="C148">
        <v>153.47280000000001</v>
      </c>
    </row>
    <row r="149" spans="1:3" x14ac:dyDescent="0.25">
      <c r="A149">
        <v>158.70679999999999</v>
      </c>
      <c r="C149">
        <v>153.38409999999999</v>
      </c>
    </row>
    <row r="150" spans="1:3" x14ac:dyDescent="0.25">
      <c r="A150">
        <v>158.2508</v>
      </c>
      <c r="C150">
        <v>153.27420000000001</v>
      </c>
    </row>
    <row r="151" spans="1:3" x14ac:dyDescent="0.25">
      <c r="A151">
        <v>158.22829999999999</v>
      </c>
      <c r="C151">
        <v>152.4015</v>
      </c>
    </row>
    <row r="152" spans="1:3" x14ac:dyDescent="0.25">
      <c r="A152">
        <v>157.45310000000001</v>
      </c>
      <c r="C152">
        <v>152.25190000000001</v>
      </c>
    </row>
    <row r="153" spans="1:3" x14ac:dyDescent="0.25">
      <c r="A153">
        <v>156.8638</v>
      </c>
      <c r="C153">
        <v>152.2474</v>
      </c>
    </row>
    <row r="154" spans="1:3" x14ac:dyDescent="0.25">
      <c r="A154">
        <v>156.7371</v>
      </c>
      <c r="C154">
        <v>152.1848</v>
      </c>
    </row>
    <row r="155" spans="1:3" x14ac:dyDescent="0.25">
      <c r="A155">
        <v>156.6651</v>
      </c>
      <c r="C155">
        <v>152.14259999999999</v>
      </c>
    </row>
    <row r="156" spans="1:3" x14ac:dyDescent="0.25">
      <c r="A156">
        <v>156.386</v>
      </c>
      <c r="C156">
        <v>151.7072</v>
      </c>
    </row>
    <row r="157" spans="1:3" x14ac:dyDescent="0.25">
      <c r="A157">
        <v>156.0711</v>
      </c>
      <c r="C157">
        <v>151.5805</v>
      </c>
    </row>
    <row r="158" spans="1:3" x14ac:dyDescent="0.25">
      <c r="A158">
        <v>156.05590000000001</v>
      </c>
      <c r="C158">
        <v>151.29</v>
      </c>
    </row>
    <row r="159" spans="1:3" x14ac:dyDescent="0.25">
      <c r="A159">
        <v>155.5668</v>
      </c>
      <c r="C159">
        <v>151.2295</v>
      </c>
    </row>
    <row r="160" spans="1:3" x14ac:dyDescent="0.25">
      <c r="A160">
        <v>155.50370000000001</v>
      </c>
      <c r="C160">
        <v>150.89709999999999</v>
      </c>
    </row>
    <row r="161" spans="1:3" x14ac:dyDescent="0.25">
      <c r="A161">
        <v>154.96190000000001</v>
      </c>
      <c r="C161">
        <v>150.79079999999999</v>
      </c>
    </row>
    <row r="162" spans="1:3" x14ac:dyDescent="0.25">
      <c r="A162">
        <v>154.92250000000001</v>
      </c>
      <c r="C162">
        <v>150.6583</v>
      </c>
    </row>
    <row r="163" spans="1:3" x14ac:dyDescent="0.25">
      <c r="A163">
        <v>154.90860000000001</v>
      </c>
      <c r="C163">
        <v>150.56030000000001</v>
      </c>
    </row>
    <row r="164" spans="1:3" x14ac:dyDescent="0.25">
      <c r="A164">
        <v>154.82669999999999</v>
      </c>
      <c r="C164">
        <v>150.36840000000001</v>
      </c>
    </row>
    <row r="165" spans="1:3" x14ac:dyDescent="0.25">
      <c r="A165">
        <v>154.68530000000001</v>
      </c>
      <c r="C165">
        <v>149.93610000000001</v>
      </c>
    </row>
    <row r="166" spans="1:3" x14ac:dyDescent="0.25">
      <c r="A166">
        <v>154.43090000000001</v>
      </c>
      <c r="C166">
        <v>149.37960000000001</v>
      </c>
    </row>
    <row r="167" spans="1:3" x14ac:dyDescent="0.25">
      <c r="A167">
        <v>154.3372</v>
      </c>
      <c r="C167">
        <v>149.12549999999999</v>
      </c>
    </row>
    <row r="168" spans="1:3" x14ac:dyDescent="0.25">
      <c r="A168">
        <v>154.26089999999999</v>
      </c>
      <c r="C168">
        <v>149.08840000000001</v>
      </c>
    </row>
    <row r="169" spans="1:3" x14ac:dyDescent="0.25">
      <c r="A169">
        <v>154.25530000000001</v>
      </c>
      <c r="C169">
        <v>148.42140000000001</v>
      </c>
    </row>
    <row r="170" spans="1:3" x14ac:dyDescent="0.25">
      <c r="A170">
        <v>154.13679999999999</v>
      </c>
      <c r="C170">
        <v>148.3638</v>
      </c>
    </row>
    <row r="171" spans="1:3" x14ac:dyDescent="0.25">
      <c r="A171">
        <v>153.64599999999999</v>
      </c>
      <c r="C171">
        <v>147.87039999999999</v>
      </c>
    </row>
    <row r="172" spans="1:3" x14ac:dyDescent="0.25">
      <c r="A172">
        <v>153.50460000000001</v>
      </c>
      <c r="C172">
        <v>147.12719999999999</v>
      </c>
    </row>
    <row r="173" spans="1:3" x14ac:dyDescent="0.25">
      <c r="A173">
        <v>153.47280000000001</v>
      </c>
      <c r="C173">
        <v>146.90170000000001</v>
      </c>
    </row>
    <row r="174" spans="1:3" x14ac:dyDescent="0.25">
      <c r="A174">
        <v>153.38409999999999</v>
      </c>
      <c r="C174">
        <v>146.17490000000001</v>
      </c>
    </row>
    <row r="175" spans="1:3" x14ac:dyDescent="0.25">
      <c r="A175">
        <v>153.27420000000001</v>
      </c>
      <c r="C175">
        <v>145.863</v>
      </c>
    </row>
    <row r="176" spans="1:3" x14ac:dyDescent="0.25">
      <c r="A176">
        <v>152.4015</v>
      </c>
      <c r="C176">
        <v>145.7679</v>
      </c>
    </row>
    <row r="177" spans="1:3" x14ac:dyDescent="0.25">
      <c r="A177">
        <v>152.25190000000001</v>
      </c>
      <c r="C177">
        <v>145.523</v>
      </c>
    </row>
    <row r="178" spans="1:3" x14ac:dyDescent="0.25">
      <c r="A178">
        <v>152.2474</v>
      </c>
      <c r="C178">
        <v>144.4332</v>
      </c>
    </row>
    <row r="179" spans="1:3" x14ac:dyDescent="0.25">
      <c r="A179">
        <v>152.1848</v>
      </c>
      <c r="C179">
        <v>144.41839999999999</v>
      </c>
    </row>
    <row r="180" spans="1:3" x14ac:dyDescent="0.25">
      <c r="A180">
        <v>152.14259999999999</v>
      </c>
      <c r="C180">
        <v>144.16800000000001</v>
      </c>
    </row>
    <row r="181" spans="1:3" x14ac:dyDescent="0.25">
      <c r="A181">
        <v>151.7072</v>
      </c>
      <c r="C181">
        <v>144.02879999999999</v>
      </c>
    </row>
    <row r="182" spans="1:3" x14ac:dyDescent="0.25">
      <c r="A182">
        <v>151.5805</v>
      </c>
      <c r="C182">
        <v>143.4802</v>
      </c>
    </row>
    <row r="183" spans="1:3" x14ac:dyDescent="0.25">
      <c r="A183">
        <v>151.29</v>
      </c>
      <c r="C183">
        <v>143.47460000000001</v>
      </c>
    </row>
    <row r="184" spans="1:3" x14ac:dyDescent="0.25">
      <c r="A184">
        <v>151.2295</v>
      </c>
      <c r="C184">
        <v>143.3999</v>
      </c>
    </row>
    <row r="185" spans="1:3" x14ac:dyDescent="0.25">
      <c r="A185">
        <v>150.89709999999999</v>
      </c>
      <c r="C185">
        <v>143.22730000000001</v>
      </c>
    </row>
    <row r="186" spans="1:3" x14ac:dyDescent="0.25">
      <c r="A186">
        <v>150.79079999999999</v>
      </c>
      <c r="C186">
        <v>141.99469999999999</v>
      </c>
    </row>
    <row r="187" spans="1:3" x14ac:dyDescent="0.25">
      <c r="A187">
        <v>150.6583</v>
      </c>
      <c r="C187">
        <v>141.90180000000001</v>
      </c>
    </row>
    <row r="188" spans="1:3" x14ac:dyDescent="0.25">
      <c r="A188">
        <v>150.56030000000001</v>
      </c>
      <c r="C188">
        <v>141.73240000000001</v>
      </c>
    </row>
    <row r="189" spans="1:3" x14ac:dyDescent="0.25">
      <c r="A189">
        <v>150.36840000000001</v>
      </c>
      <c r="C189">
        <v>141.6679</v>
      </c>
    </row>
    <row r="190" spans="1:3" x14ac:dyDescent="0.25">
      <c r="A190">
        <v>149.93610000000001</v>
      </c>
      <c r="C190">
        <v>141.65299999999999</v>
      </c>
    </row>
    <row r="191" spans="1:3" x14ac:dyDescent="0.25">
      <c r="A191">
        <v>149.37960000000001</v>
      </c>
      <c r="C191">
        <v>141.4111</v>
      </c>
    </row>
    <row r="192" spans="1:3" x14ac:dyDescent="0.25">
      <c r="A192">
        <v>149.12549999999999</v>
      </c>
      <c r="C192">
        <v>141.21960000000001</v>
      </c>
    </row>
    <row r="193" spans="1:3" x14ac:dyDescent="0.25">
      <c r="A193">
        <v>149.08840000000001</v>
      </c>
      <c r="C193">
        <v>140.46080000000001</v>
      </c>
    </row>
    <row r="194" spans="1:3" x14ac:dyDescent="0.25">
      <c r="A194">
        <v>148.42140000000001</v>
      </c>
      <c r="C194">
        <v>140.4204</v>
      </c>
    </row>
    <row r="195" spans="1:3" x14ac:dyDescent="0.25">
      <c r="A195">
        <v>148.3638</v>
      </c>
      <c r="C195">
        <v>139.89109999999999</v>
      </c>
    </row>
    <row r="196" spans="1:3" x14ac:dyDescent="0.25">
      <c r="A196">
        <v>147.87039999999999</v>
      </c>
      <c r="C196">
        <v>139.88919999999999</v>
      </c>
    </row>
    <row r="197" spans="1:3" x14ac:dyDescent="0.25">
      <c r="A197">
        <v>147.12719999999999</v>
      </c>
      <c r="C197">
        <v>139.66669999999999</v>
      </c>
    </row>
    <row r="198" spans="1:3" x14ac:dyDescent="0.25">
      <c r="A198">
        <v>146.90170000000001</v>
      </c>
      <c r="C198">
        <v>139.4778</v>
      </c>
    </row>
    <row r="199" spans="1:3" x14ac:dyDescent="0.25">
      <c r="A199">
        <v>146.17490000000001</v>
      </c>
      <c r="C199">
        <v>139.06460000000001</v>
      </c>
    </row>
    <row r="200" spans="1:3" x14ac:dyDescent="0.25">
      <c r="A200">
        <v>145.863</v>
      </c>
      <c r="C200">
        <v>138.79490000000001</v>
      </c>
    </row>
    <row r="201" spans="1:3" x14ac:dyDescent="0.25">
      <c r="A201">
        <v>145.7679</v>
      </c>
      <c r="C201">
        <v>138.72909999999999</v>
      </c>
    </row>
    <row r="202" spans="1:3" x14ac:dyDescent="0.25">
      <c r="A202">
        <v>145.523</v>
      </c>
      <c r="C202">
        <v>138.49359999999999</v>
      </c>
    </row>
    <row r="203" spans="1:3" x14ac:dyDescent="0.25">
      <c r="A203">
        <v>144.4332</v>
      </c>
      <c r="C203">
        <v>138.4914</v>
      </c>
    </row>
    <row r="204" spans="1:3" x14ac:dyDescent="0.25">
      <c r="A204">
        <v>144.41839999999999</v>
      </c>
      <c r="C204">
        <v>138.07990000000001</v>
      </c>
    </row>
    <row r="205" spans="1:3" x14ac:dyDescent="0.25">
      <c r="A205">
        <v>144.16800000000001</v>
      </c>
      <c r="C205">
        <v>137.90270000000001</v>
      </c>
    </row>
    <row r="206" spans="1:3" x14ac:dyDescent="0.25">
      <c r="A206">
        <v>144.02879999999999</v>
      </c>
      <c r="C206">
        <v>137.63380000000001</v>
      </c>
    </row>
    <row r="207" spans="1:3" x14ac:dyDescent="0.25">
      <c r="A207">
        <v>143.4802</v>
      </c>
      <c r="C207">
        <v>137.50579999999999</v>
      </c>
    </row>
    <row r="208" spans="1:3" x14ac:dyDescent="0.25">
      <c r="A208">
        <v>143.47460000000001</v>
      </c>
      <c r="C208">
        <v>137.41849999999999</v>
      </c>
    </row>
    <row r="209" spans="1:3" x14ac:dyDescent="0.25">
      <c r="A209">
        <v>143.3999</v>
      </c>
      <c r="C209">
        <v>137.21440000000001</v>
      </c>
    </row>
    <row r="210" spans="1:3" x14ac:dyDescent="0.25">
      <c r="A210">
        <v>143.22730000000001</v>
      </c>
      <c r="C210">
        <v>136.703</v>
      </c>
    </row>
    <row r="211" spans="1:3" x14ac:dyDescent="0.25">
      <c r="A211">
        <v>141.99469999999999</v>
      </c>
      <c r="C211">
        <v>135.7004</v>
      </c>
    </row>
    <row r="212" spans="1:3" x14ac:dyDescent="0.25">
      <c r="A212">
        <v>141.90180000000001</v>
      </c>
      <c r="C212">
        <v>135.5821</v>
      </c>
    </row>
    <row r="213" spans="1:3" x14ac:dyDescent="0.25">
      <c r="A213">
        <v>141.73240000000001</v>
      </c>
      <c r="C213">
        <v>135.39320000000001</v>
      </c>
    </row>
    <row r="214" spans="1:3" x14ac:dyDescent="0.25">
      <c r="A214">
        <v>141.6679</v>
      </c>
      <c r="C214">
        <v>135.14779999999999</v>
      </c>
    </row>
    <row r="215" spans="1:3" x14ac:dyDescent="0.25">
      <c r="A215">
        <v>141.65299999999999</v>
      </c>
      <c r="C215">
        <v>135.04769999999999</v>
      </c>
    </row>
    <row r="216" spans="1:3" x14ac:dyDescent="0.25">
      <c r="A216">
        <v>141.4111</v>
      </c>
      <c r="C216">
        <v>134.4616</v>
      </c>
    </row>
    <row r="217" spans="1:3" x14ac:dyDescent="0.25">
      <c r="A217">
        <v>141.21960000000001</v>
      </c>
      <c r="C217">
        <v>134.10659999999999</v>
      </c>
    </row>
    <row r="218" spans="1:3" x14ac:dyDescent="0.25">
      <c r="A218">
        <v>140.46080000000001</v>
      </c>
      <c r="C218">
        <v>133.9393</v>
      </c>
    </row>
    <row r="219" spans="1:3" x14ac:dyDescent="0.25">
      <c r="A219">
        <v>140.4204</v>
      </c>
      <c r="C219">
        <v>132.86330000000001</v>
      </c>
    </row>
    <row r="220" spans="1:3" x14ac:dyDescent="0.25">
      <c r="A220">
        <v>139.89109999999999</v>
      </c>
      <c r="C220">
        <v>132.70830000000001</v>
      </c>
    </row>
    <row r="221" spans="1:3" x14ac:dyDescent="0.25">
      <c r="A221">
        <v>139.88919999999999</v>
      </c>
      <c r="C221">
        <v>132.7029</v>
      </c>
    </row>
    <row r="222" spans="1:3" x14ac:dyDescent="0.25">
      <c r="A222">
        <v>139.66669999999999</v>
      </c>
      <c r="C222">
        <v>132.642</v>
      </c>
    </row>
    <row r="223" spans="1:3" x14ac:dyDescent="0.25">
      <c r="A223">
        <v>139.4778</v>
      </c>
      <c r="C223">
        <v>132.578</v>
      </c>
    </row>
    <row r="224" spans="1:3" x14ac:dyDescent="0.25">
      <c r="A224">
        <v>139.06460000000001</v>
      </c>
      <c r="C224">
        <v>132.453</v>
      </c>
    </row>
    <row r="225" spans="1:3" x14ac:dyDescent="0.25">
      <c r="A225">
        <v>138.79490000000001</v>
      </c>
      <c r="C225">
        <v>130.73500000000001</v>
      </c>
    </row>
    <row r="226" spans="1:3" x14ac:dyDescent="0.25">
      <c r="A226">
        <v>138.72909999999999</v>
      </c>
      <c r="C226">
        <v>130.30539999999999</v>
      </c>
    </row>
    <row r="227" spans="1:3" x14ac:dyDescent="0.25">
      <c r="A227">
        <v>138.49359999999999</v>
      </c>
      <c r="C227">
        <v>130.17930000000001</v>
      </c>
    </row>
    <row r="228" spans="1:3" x14ac:dyDescent="0.25">
      <c r="A228">
        <v>138.4914</v>
      </c>
      <c r="C228">
        <v>130.13040000000001</v>
      </c>
    </row>
    <row r="229" spans="1:3" x14ac:dyDescent="0.25">
      <c r="A229">
        <v>138.07990000000001</v>
      </c>
      <c r="C229">
        <v>128.68459999999999</v>
      </c>
    </row>
    <row r="230" spans="1:3" x14ac:dyDescent="0.25">
      <c r="A230">
        <v>137.90270000000001</v>
      </c>
      <c r="C230">
        <v>128.3031</v>
      </c>
    </row>
    <row r="231" spans="1:3" x14ac:dyDescent="0.25">
      <c r="A231">
        <v>137.63380000000001</v>
      </c>
      <c r="C231">
        <v>127.64919999999999</v>
      </c>
    </row>
    <row r="232" spans="1:3" x14ac:dyDescent="0.25">
      <c r="A232">
        <v>137.50579999999999</v>
      </c>
      <c r="C232">
        <v>127.3146</v>
      </c>
    </row>
    <row r="233" spans="1:3" x14ac:dyDescent="0.25">
      <c r="A233">
        <v>137.41849999999999</v>
      </c>
      <c r="C233">
        <v>126.5989</v>
      </c>
    </row>
    <row r="234" spans="1:3" x14ac:dyDescent="0.25">
      <c r="A234">
        <v>137.21440000000001</v>
      </c>
      <c r="C234">
        <v>126.51349999999999</v>
      </c>
    </row>
    <row r="235" spans="1:3" x14ac:dyDescent="0.25">
      <c r="A235">
        <v>136.703</v>
      </c>
      <c r="C235">
        <v>125.9678</v>
      </c>
    </row>
    <row r="236" spans="1:3" x14ac:dyDescent="0.25">
      <c r="A236">
        <v>135.7004</v>
      </c>
      <c r="C236">
        <v>125.93859999999999</v>
      </c>
    </row>
    <row r="237" spans="1:3" x14ac:dyDescent="0.25">
      <c r="A237">
        <v>135.5821</v>
      </c>
      <c r="C237">
        <v>125.1819</v>
      </c>
    </row>
    <row r="238" spans="1:3" x14ac:dyDescent="0.25">
      <c r="A238">
        <v>135.39320000000001</v>
      </c>
      <c r="C238">
        <v>124.3304</v>
      </c>
    </row>
    <row r="239" spans="1:3" x14ac:dyDescent="0.25">
      <c r="A239">
        <v>135.14779999999999</v>
      </c>
      <c r="C239">
        <v>123.97790000000001</v>
      </c>
    </row>
    <row r="240" spans="1:3" x14ac:dyDescent="0.25">
      <c r="A240">
        <v>135.04769999999999</v>
      </c>
      <c r="C240">
        <v>123.97239999999999</v>
      </c>
    </row>
    <row r="241" spans="1:3" x14ac:dyDescent="0.25">
      <c r="A241">
        <v>134.4616</v>
      </c>
      <c r="C241">
        <v>122.0356</v>
      </c>
    </row>
    <row r="242" spans="1:3" x14ac:dyDescent="0.25">
      <c r="A242">
        <v>134.10659999999999</v>
      </c>
      <c r="C242">
        <v>121.64579999999999</v>
      </c>
    </row>
    <row r="243" spans="1:3" x14ac:dyDescent="0.25">
      <c r="A243">
        <v>133.9393</v>
      </c>
      <c r="C243">
        <v>119.9807</v>
      </c>
    </row>
    <row r="244" spans="1:3" x14ac:dyDescent="0.25">
      <c r="A244">
        <v>132.86330000000001</v>
      </c>
      <c r="C244">
        <v>119.9111</v>
      </c>
    </row>
    <row r="245" spans="1:3" x14ac:dyDescent="0.25">
      <c r="A245">
        <v>132.70830000000001</v>
      </c>
      <c r="C245">
        <v>119.37990000000001</v>
      </c>
    </row>
    <row r="246" spans="1:3" x14ac:dyDescent="0.25">
      <c r="A246">
        <v>132.7029</v>
      </c>
      <c r="C246">
        <v>119.1597</v>
      </c>
    </row>
    <row r="247" spans="1:3" x14ac:dyDescent="0.25">
      <c r="A247">
        <v>132.642</v>
      </c>
      <c r="C247">
        <v>117.3817</v>
      </c>
    </row>
    <row r="248" spans="1:3" x14ac:dyDescent="0.25">
      <c r="A248">
        <v>132.578</v>
      </c>
      <c r="C248">
        <v>116.7705</v>
      </c>
    </row>
    <row r="249" spans="1:3" x14ac:dyDescent="0.25">
      <c r="A249">
        <v>132.453</v>
      </c>
      <c r="C249">
        <v>116.1148</v>
      </c>
    </row>
    <row r="250" spans="1:3" x14ac:dyDescent="0.25">
      <c r="A250">
        <v>130.73500000000001</v>
      </c>
      <c r="C250">
        <v>114.92959999999999</v>
      </c>
    </row>
    <row r="251" spans="1:3" x14ac:dyDescent="0.25">
      <c r="A251">
        <v>130.30539999999999</v>
      </c>
      <c r="C251">
        <v>113.4109</v>
      </c>
    </row>
    <row r="252" spans="1:3" x14ac:dyDescent="0.25">
      <c r="A252">
        <v>130.17930000000001</v>
      </c>
      <c r="C252">
        <v>112.4751</v>
      </c>
    </row>
    <row r="253" spans="1:3" x14ac:dyDescent="0.25">
      <c r="A253">
        <v>130.13040000000001</v>
      </c>
      <c r="C253">
        <v>112.43559999999999</v>
      </c>
    </row>
    <row r="254" spans="1:3" x14ac:dyDescent="0.25">
      <c r="A254">
        <v>128.68459999999999</v>
      </c>
      <c r="C254">
        <v>110.7993</v>
      </c>
    </row>
    <row r="255" spans="1:3" x14ac:dyDescent="0.25">
      <c r="A255">
        <v>128.3031</v>
      </c>
      <c r="C255">
        <v>110.1943</v>
      </c>
    </row>
    <row r="256" spans="1:3" x14ac:dyDescent="0.25">
      <c r="A256">
        <v>127.64919999999999</v>
      </c>
      <c r="C256">
        <v>107.3995</v>
      </c>
    </row>
    <row r="257" spans="1:3" x14ac:dyDescent="0.25">
      <c r="A257">
        <v>127.3146</v>
      </c>
      <c r="C257">
        <v>104.8527</v>
      </c>
    </row>
    <row r="258" spans="1:3" x14ac:dyDescent="0.25">
      <c r="A258">
        <v>126.5989</v>
      </c>
      <c r="C258">
        <v>104.069</v>
      </c>
    </row>
    <row r="259" spans="1:3" x14ac:dyDescent="0.25">
      <c r="A259">
        <v>126.51349999999999</v>
      </c>
      <c r="C259">
        <v>101.908</v>
      </c>
    </row>
    <row r="260" spans="1:3" x14ac:dyDescent="0.25">
      <c r="A260">
        <v>125.9678</v>
      </c>
      <c r="C260">
        <v>98.697999999999993</v>
      </c>
    </row>
    <row r="261" spans="1:3" x14ac:dyDescent="0.25">
      <c r="A261">
        <v>125.93859999999999</v>
      </c>
      <c r="C261">
        <v>98.293700000000001</v>
      </c>
    </row>
    <row r="262" spans="1:3" x14ac:dyDescent="0.25">
      <c r="A262">
        <v>125.1819</v>
      </c>
      <c r="C262">
        <v>92.927899999999994</v>
      </c>
    </row>
    <row r="263" spans="1:3" x14ac:dyDescent="0.25">
      <c r="A263">
        <v>124.3304</v>
      </c>
      <c r="C263">
        <v>88.411100000000005</v>
      </c>
    </row>
    <row r="264" spans="1:3" x14ac:dyDescent="0.25">
      <c r="A264">
        <v>123.97790000000001</v>
      </c>
      <c r="C264">
        <v>85.738200000000006</v>
      </c>
    </row>
    <row r="265" spans="1:3" x14ac:dyDescent="0.25">
      <c r="A265">
        <v>123.97239999999999</v>
      </c>
      <c r="C265">
        <v>47.333849999999899</v>
      </c>
    </row>
    <row r="266" spans="1:3" x14ac:dyDescent="0.25">
      <c r="A266">
        <v>122.0356</v>
      </c>
      <c r="C266">
        <v>10.775749999999899</v>
      </c>
    </row>
    <row r="267" spans="1:3" x14ac:dyDescent="0.25">
      <c r="A267">
        <v>121.64579999999999</v>
      </c>
    </row>
    <row r="268" spans="1:3" x14ac:dyDescent="0.25">
      <c r="A268">
        <v>119.9807</v>
      </c>
    </row>
    <row r="269" spans="1:3" x14ac:dyDescent="0.25">
      <c r="A269">
        <v>119.9111</v>
      </c>
    </row>
    <row r="270" spans="1:3" x14ac:dyDescent="0.25">
      <c r="A270">
        <v>119.37990000000001</v>
      </c>
    </row>
    <row r="271" spans="1:3" x14ac:dyDescent="0.25">
      <c r="A271">
        <v>119.1597</v>
      </c>
    </row>
    <row r="272" spans="1:3" x14ac:dyDescent="0.25">
      <c r="A272">
        <v>117.3817</v>
      </c>
    </row>
    <row r="273" spans="1:1" x14ac:dyDescent="0.25">
      <c r="A273">
        <v>116.7705</v>
      </c>
    </row>
    <row r="274" spans="1:1" x14ac:dyDescent="0.25">
      <c r="A274">
        <v>116.1148</v>
      </c>
    </row>
    <row r="275" spans="1:1" x14ac:dyDescent="0.25">
      <c r="A275">
        <v>114.92959999999999</v>
      </c>
    </row>
    <row r="276" spans="1:1" x14ac:dyDescent="0.25">
      <c r="A276">
        <v>113.4109</v>
      </c>
    </row>
    <row r="277" spans="1:1" x14ac:dyDescent="0.25">
      <c r="A277">
        <v>112.4751</v>
      </c>
    </row>
    <row r="278" spans="1:1" x14ac:dyDescent="0.25">
      <c r="A278">
        <v>112.43559999999999</v>
      </c>
    </row>
    <row r="279" spans="1:1" x14ac:dyDescent="0.25">
      <c r="A279">
        <v>110.7993</v>
      </c>
    </row>
    <row r="280" spans="1:1" x14ac:dyDescent="0.25">
      <c r="A280">
        <v>110.1943</v>
      </c>
    </row>
    <row r="281" spans="1:1" x14ac:dyDescent="0.25">
      <c r="A281">
        <v>107.3995</v>
      </c>
    </row>
    <row r="282" spans="1:1" x14ac:dyDescent="0.25">
      <c r="A282">
        <v>104.8527</v>
      </c>
    </row>
    <row r="283" spans="1:1" x14ac:dyDescent="0.25">
      <c r="A283">
        <v>104.069</v>
      </c>
    </row>
    <row r="284" spans="1:1" x14ac:dyDescent="0.25">
      <c r="A284">
        <v>101.908</v>
      </c>
    </row>
    <row r="285" spans="1:1" x14ac:dyDescent="0.25">
      <c r="A285">
        <v>98.697999999999993</v>
      </c>
    </row>
    <row r="286" spans="1:1" x14ac:dyDescent="0.25">
      <c r="A286">
        <v>98.293700000000001</v>
      </c>
    </row>
    <row r="287" spans="1:1" x14ac:dyDescent="0.25">
      <c r="A287">
        <v>92.927899999999994</v>
      </c>
    </row>
    <row r="288" spans="1:1" x14ac:dyDescent="0.25">
      <c r="A288">
        <v>88.411100000000005</v>
      </c>
    </row>
    <row r="289" spans="1:1" x14ac:dyDescent="0.25">
      <c r="A289">
        <v>85.738200000000006</v>
      </c>
    </row>
    <row r="290" spans="1:1" x14ac:dyDescent="0.25">
      <c r="A290" s="1">
        <v>47.333849999999899</v>
      </c>
    </row>
    <row r="291" spans="1:1" x14ac:dyDescent="0.25">
      <c r="A291" s="1">
        <v>10.775749999999899</v>
      </c>
    </row>
  </sheetData>
  <autoFilter ref="A1:A291" xr:uid="{3BD8BDBC-BD51-433F-A848-FDC5713F3CE7}">
    <sortState ref="A2:A291">
      <sortCondition descending="1" ref="A1:A29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62A2-264A-419B-8B04-3E4E9AF0B6B8}">
  <dimension ref="A1"/>
  <sheetViews>
    <sheetView tabSelected="1" workbookViewId="0">
      <selection activeCell="S31" sqref="S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2022-02-22T13:18:22Z</dcterms:created>
  <dcterms:modified xsi:type="dcterms:W3CDTF">2022-02-22T14:10:53Z</dcterms:modified>
</cp:coreProperties>
</file>