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"/>
    </mc:Choice>
  </mc:AlternateContent>
  <xr:revisionPtr revIDLastSave="0" documentId="13_ncr:1_{93CA28DD-4E75-4388-8EFF-CBAAF671CDBE}" xr6:coauthVersionLast="40" xr6:coauthVersionMax="40" xr10:uidLastSave="{00000000-0000-0000-0000-000000000000}"/>
  <bookViews>
    <workbookView xWindow="0" yWindow="0" windowWidth="21570" windowHeight="7980" xr2:uid="{FCF2A958-E2C4-4343-9B21-28B30D08C765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2" l="1"/>
  <c r="V37" i="2"/>
  <c r="U102" i="2" l="1"/>
  <c r="Z95" i="2"/>
  <c r="W100" i="2"/>
  <c r="U78" i="2"/>
  <c r="U77" i="2"/>
  <c r="V74" i="2"/>
  <c r="U60" i="2"/>
  <c r="V59" i="2"/>
  <c r="U49" i="2"/>
  <c r="V39" i="2"/>
  <c r="T23" i="2"/>
  <c r="T22" i="2"/>
  <c r="Y21" i="2"/>
  <c r="V7" i="2"/>
  <c r="U7" i="2"/>
  <c r="T7" i="2"/>
  <c r="T6" i="2"/>
  <c r="V5" i="2"/>
  <c r="U5" i="2"/>
  <c r="T5" i="2"/>
  <c r="V98" i="2" l="1"/>
</calcChain>
</file>

<file path=xl/sharedStrings.xml><?xml version="1.0" encoding="utf-8"?>
<sst xmlns="http://schemas.openxmlformats.org/spreadsheetml/2006/main" count="18" uniqueCount="18">
  <si>
    <t>E(X-Y) =EX-EY</t>
  </si>
  <si>
    <t>EX</t>
  </si>
  <si>
    <t>EY</t>
  </si>
  <si>
    <t>DX</t>
  </si>
  <si>
    <t>DY</t>
  </si>
  <si>
    <t>D(X-Y)= DX+DY-2*cov(X,Y)</t>
  </si>
  <si>
    <t xml:space="preserve">cov = </t>
  </si>
  <si>
    <t>D(X-Y) =</t>
  </si>
  <si>
    <t>EY=m</t>
  </si>
  <si>
    <t>DY=сигма в квадрате</t>
  </si>
  <si>
    <t>EZ=EX*EY</t>
  </si>
  <si>
    <t>DZ=EX*DY+(EY)^2*DX</t>
  </si>
  <si>
    <t>с=</t>
  </si>
  <si>
    <t>EX=Л</t>
  </si>
  <si>
    <t>DX=Л</t>
  </si>
  <si>
    <t xml:space="preserve">ro = </t>
  </si>
  <si>
    <t>cov(X,Y)= p(X,Y)*sqrt(DX*DXY)</t>
  </si>
  <si>
    <t>сигма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</si>
</sst>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104775</xdr:rowOff>
    </xdr:from>
    <xdr:to>
      <xdr:col>18</xdr:col>
      <xdr:colOff>10291</xdr:colOff>
      <xdr:row>11</xdr:row>
      <xdr:rowOff>124120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F964BE7-BFE3-4EB7-A70C-0AD916D2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04775"/>
          <a:ext cx="5487166" cy="2114845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13</xdr:row>
      <xdr:rowOff>0</xdr:rowOff>
    </xdr:from>
    <xdr:to>
      <xdr:col>17</xdr:col>
      <xdr:colOff>486529</xdr:colOff>
      <xdr:row>35</xdr:row>
      <xdr:rowOff>38690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8A266EC-B0EE-4464-BF95-48AC2A9FD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8300" y="2476500"/>
          <a:ext cx="5401429" cy="422969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36</xdr:row>
      <xdr:rowOff>19050</xdr:rowOff>
    </xdr:from>
    <xdr:to>
      <xdr:col>18</xdr:col>
      <xdr:colOff>248429</xdr:colOff>
      <xdr:row>45</xdr:row>
      <xdr:rowOff>143132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210E969-3679-4D7B-AA45-A745B7886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0" y="6877050"/>
          <a:ext cx="5582429" cy="18385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18</xdr:col>
      <xdr:colOff>315135</xdr:colOff>
      <xdr:row>55</xdr:row>
      <xdr:rowOff>162160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F989054-45B6-4AEB-9568-8ABCE3243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8953500"/>
          <a:ext cx="5801535" cy="1686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18</xdr:col>
      <xdr:colOff>76976</xdr:colOff>
      <xdr:row>64</xdr:row>
      <xdr:rowOff>162107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B7AC77D-A4AC-49E3-B7AB-3191A9FBB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11049000"/>
          <a:ext cx="5563376" cy="130510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17</xdr:col>
      <xdr:colOff>524629</xdr:colOff>
      <xdr:row>80</xdr:row>
      <xdr:rowOff>105162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169A1B91-12F9-49FE-9883-4C9ABC9AC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86400" y="12573000"/>
          <a:ext cx="5401429" cy="2772162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78</xdr:row>
      <xdr:rowOff>57150</xdr:rowOff>
    </xdr:from>
    <xdr:to>
      <xdr:col>15</xdr:col>
      <xdr:colOff>524447</xdr:colOff>
      <xdr:row>86</xdr:row>
      <xdr:rowOff>66889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8C7595F-E5E1-48EB-83BC-387A1ACC8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72125" y="14916150"/>
          <a:ext cx="4096322" cy="153373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17</xdr:col>
      <xdr:colOff>391260</xdr:colOff>
      <xdr:row>115</xdr:row>
      <xdr:rowOff>162639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D575A692-9A8A-4DD2-A39F-D8AD82F4A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86400" y="16954500"/>
          <a:ext cx="5268060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09C8-475F-46C5-8968-C550B2760BC1}">
  <dimension ref="T3:Z102"/>
  <sheetViews>
    <sheetView tabSelected="1" topLeftCell="A31" workbookViewId="0">
      <selection activeCell="U40" sqref="U40"/>
    </sheetView>
  </sheetViews>
  <sheetFormatPr defaultRowHeight="15" x14ac:dyDescent="0.25"/>
  <cols>
    <col min="21" max="21" width="11.42578125" customWidth="1"/>
    <col min="22" max="22" width="8" customWidth="1"/>
    <col min="23" max="23" width="10.85546875" customWidth="1"/>
  </cols>
  <sheetData>
    <row r="3" spans="20:22" x14ac:dyDescent="0.25">
      <c r="T3">
        <v>1</v>
      </c>
      <c r="U3">
        <v>2</v>
      </c>
      <c r="V3">
        <v>3</v>
      </c>
    </row>
    <row r="4" spans="20:22" x14ac:dyDescent="0.25">
      <c r="T4">
        <v>0.4</v>
      </c>
      <c r="U4">
        <v>0.3</v>
      </c>
      <c r="V4">
        <v>0.3</v>
      </c>
    </row>
    <row r="5" spans="20:22" x14ac:dyDescent="0.25">
      <c r="T5">
        <f>1-0.2</f>
        <v>0.8</v>
      </c>
      <c r="U5">
        <f>1-0.55</f>
        <v>0.44999999999999996</v>
      </c>
      <c r="V5">
        <f>1-0.05</f>
        <v>0.95</v>
      </c>
    </row>
    <row r="6" spans="20:22" x14ac:dyDescent="0.25">
      <c r="T6" s="4">
        <f>SUMPRODUCT(T4:V4,T5:V5)</f>
        <v>0.74</v>
      </c>
    </row>
    <row r="7" spans="20:22" x14ac:dyDescent="0.25">
      <c r="T7" s="4">
        <f>T4*T5/$T$6</f>
        <v>0.43243243243243251</v>
      </c>
      <c r="U7">
        <f t="shared" ref="U7" si="0">U4*U5/$T$6</f>
        <v>0.1824324324324324</v>
      </c>
      <c r="V7">
        <f>V4*V5/$T$6</f>
        <v>0.38513513513513509</v>
      </c>
    </row>
    <row r="20" spans="20:25" x14ac:dyDescent="0.25">
      <c r="T20">
        <v>0</v>
      </c>
      <c r="U20">
        <v>0.2</v>
      </c>
      <c r="V20">
        <v>0.4</v>
      </c>
      <c r="W20">
        <v>0.5</v>
      </c>
      <c r="X20">
        <v>0.7</v>
      </c>
    </row>
    <row r="21" spans="20:25" x14ac:dyDescent="0.25">
      <c r="T21">
        <v>0.3</v>
      </c>
      <c r="U21">
        <v>0.2</v>
      </c>
      <c r="V21">
        <v>0.2</v>
      </c>
      <c r="W21">
        <v>0.2</v>
      </c>
      <c r="X21">
        <v>0.1</v>
      </c>
      <c r="Y21">
        <f>SUM(T21:X21)</f>
        <v>0.99999999999999989</v>
      </c>
    </row>
    <row r="22" spans="20:25" x14ac:dyDescent="0.25">
      <c r="T22">
        <f>SUMPRODUCT(T20:X20,T21:X21)</f>
        <v>0.29000000000000004</v>
      </c>
    </row>
    <row r="23" spans="20:25" x14ac:dyDescent="0.25">
      <c r="T23">
        <f>SUM(T21:U21)</f>
        <v>0.5</v>
      </c>
    </row>
    <row r="37" spans="21:22" x14ac:dyDescent="0.25">
      <c r="U37" t="s">
        <v>12</v>
      </c>
      <c r="V37" s="2">
        <f>1/12</f>
        <v>8.3333333333333329E-2</v>
      </c>
    </row>
    <row r="38" spans="21:22" x14ac:dyDescent="0.25">
      <c r="U38">
        <f>1/12</f>
        <v>8.3333333333333329E-2</v>
      </c>
    </row>
    <row r="39" spans="21:22" x14ac:dyDescent="0.25">
      <c r="V39">
        <f>V37*(10-0)</f>
        <v>0.83333333333333326</v>
      </c>
    </row>
    <row r="49" spans="21:22" x14ac:dyDescent="0.25">
      <c r="U49">
        <f>_xlfn.BINOM.DIST(40,700,0.077,0)</f>
        <v>7.7934869200995856E-3</v>
      </c>
    </row>
    <row r="59" spans="21:22" x14ac:dyDescent="0.25">
      <c r="U59">
        <v>9.5000000000000001E-2</v>
      </c>
      <c r="V59">
        <f>1-EXP(-0.095*0)</f>
        <v>0</v>
      </c>
    </row>
    <row r="60" spans="21:22" x14ac:dyDescent="0.25">
      <c r="U60">
        <f>1-EXP(-U59*100)</f>
        <v>0.99992514817011235</v>
      </c>
    </row>
    <row r="67" spans="20:24" x14ac:dyDescent="0.25">
      <c r="T67" t="s">
        <v>1</v>
      </c>
      <c r="U67">
        <v>92.6</v>
      </c>
      <c r="W67" t="s">
        <v>2</v>
      </c>
      <c r="X67">
        <v>33</v>
      </c>
    </row>
    <row r="68" spans="20:24" x14ac:dyDescent="0.25">
      <c r="T68" t="s">
        <v>3</v>
      </c>
      <c r="U68">
        <v>7.4</v>
      </c>
      <c r="W68" t="s">
        <v>4</v>
      </c>
      <c r="X68">
        <v>5.0999999999999996</v>
      </c>
    </row>
    <row r="70" spans="20:24" x14ac:dyDescent="0.25">
      <c r="T70" t="s">
        <v>15</v>
      </c>
      <c r="U70">
        <v>0.38</v>
      </c>
    </row>
    <row r="74" spans="20:24" x14ac:dyDescent="0.25">
      <c r="T74" t="s">
        <v>0</v>
      </c>
      <c r="V74" s="1">
        <f>U67-X67</f>
        <v>59.599999999999994</v>
      </c>
    </row>
    <row r="75" spans="20:24" x14ac:dyDescent="0.25">
      <c r="T75" t="s">
        <v>5</v>
      </c>
    </row>
    <row r="76" spans="20:24" x14ac:dyDescent="0.25">
      <c r="T76" t="s">
        <v>16</v>
      </c>
    </row>
    <row r="77" spans="20:24" x14ac:dyDescent="0.25">
      <c r="T77" t="s">
        <v>6</v>
      </c>
      <c r="U77">
        <f>U70*SQRT(U68*X68)</f>
        <v>2.334449828117966</v>
      </c>
    </row>
    <row r="78" spans="20:24" x14ac:dyDescent="0.25">
      <c r="T78" t="s">
        <v>7</v>
      </c>
      <c r="U78" s="1">
        <f>U68+X68-2*U77</f>
        <v>7.8311003437640681</v>
      </c>
    </row>
    <row r="93" spans="20:26" x14ac:dyDescent="0.25">
      <c r="T93">
        <v>1</v>
      </c>
      <c r="X93">
        <v>2</v>
      </c>
    </row>
    <row r="94" spans="20:26" x14ac:dyDescent="0.25">
      <c r="T94" t="s">
        <v>13</v>
      </c>
      <c r="U94">
        <v>5</v>
      </c>
      <c r="X94" t="s">
        <v>8</v>
      </c>
      <c r="Z94">
        <v>3750</v>
      </c>
    </row>
    <row r="95" spans="20:26" x14ac:dyDescent="0.25">
      <c r="T95" t="s">
        <v>14</v>
      </c>
      <c r="U95">
        <v>5</v>
      </c>
      <c r="X95" t="s">
        <v>9</v>
      </c>
      <c r="Z95">
        <f>196.4^2</f>
        <v>38572.959999999999</v>
      </c>
    </row>
    <row r="98" spans="20:23" x14ac:dyDescent="0.25">
      <c r="T98" t="s">
        <v>10</v>
      </c>
      <c r="V98" s="3">
        <f>U94*Z94</f>
        <v>18750</v>
      </c>
    </row>
    <row r="100" spans="20:23" x14ac:dyDescent="0.25">
      <c r="T100" t="s">
        <v>11</v>
      </c>
      <c r="W100" s="3">
        <f>U94*Z95+Z94^2*U95</f>
        <v>70505364.799999997</v>
      </c>
    </row>
    <row r="102" spans="20:23" x14ac:dyDescent="0.25">
      <c r="T102" t="s">
        <v>17</v>
      </c>
      <c r="U102">
        <f>SQRT(W100)</f>
        <v>8396.7472749869048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2021-12-08T12:01:34Z</dcterms:created>
  <dcterms:modified xsi:type="dcterms:W3CDTF">2021-12-20T08:18:14Z</dcterms:modified>
</cp:coreProperties>
</file>