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kitOS\Desktop\мусорка учебная\БИС\Задания 4\"/>
    </mc:Choice>
  </mc:AlternateContent>
  <xr:revisionPtr revIDLastSave="0" documentId="13_ncr:1_{F255DD49-9C69-48F6-845E-9A30A00278BD}" xr6:coauthVersionLast="40" xr6:coauthVersionMax="40" xr10:uidLastSave="{00000000-0000-0000-0000-000000000000}"/>
  <bookViews>
    <workbookView xWindow="0" yWindow="0" windowWidth="28800" windowHeight="12225" activeTab="2" xr2:uid="{901E5DBC-963E-4BC0-8500-422C6A6CEE57}"/>
  </bookViews>
  <sheets>
    <sheet name="Счета (самолетики)" sheetId="1" r:id="rId1"/>
    <sheet name="Баланс" sheetId="2" r:id="rId2"/>
    <sheet name="Оборотно-сальдовая ведомость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3" l="1"/>
  <c r="E13" i="3"/>
  <c r="D13" i="3"/>
  <c r="C13" i="3"/>
  <c r="E12" i="3"/>
  <c r="D12" i="3"/>
  <c r="C12" i="3"/>
  <c r="E11" i="3"/>
  <c r="D11" i="3"/>
  <c r="E10" i="3"/>
  <c r="D10" i="3"/>
  <c r="B11" i="3"/>
  <c r="F11" i="3" s="1"/>
  <c r="C10" i="3"/>
  <c r="E9" i="3"/>
  <c r="D9" i="3"/>
  <c r="C9" i="3"/>
  <c r="E8" i="3"/>
  <c r="D8" i="3"/>
  <c r="B8" i="3"/>
  <c r="E7" i="3"/>
  <c r="D7" i="3"/>
  <c r="B7" i="3"/>
  <c r="F7" i="3" s="1"/>
  <c r="E6" i="3"/>
  <c r="D6" i="3"/>
  <c r="B6" i="3"/>
  <c r="E5" i="3"/>
  <c r="D5" i="3"/>
  <c r="E4" i="3"/>
  <c r="D4" i="3"/>
  <c r="B5" i="3"/>
  <c r="B4" i="3"/>
  <c r="D9" i="2"/>
  <c r="B9" i="2"/>
  <c r="H48" i="1"/>
  <c r="G48" i="1"/>
  <c r="D48" i="1"/>
  <c r="C48" i="1"/>
  <c r="L36" i="1"/>
  <c r="K36" i="1"/>
  <c r="H36" i="1"/>
  <c r="H37" i="1" s="1"/>
  <c r="G36" i="1"/>
  <c r="D37" i="1"/>
  <c r="D36" i="1"/>
  <c r="C36" i="1"/>
  <c r="E14" i="3" l="1"/>
  <c r="B14" i="3"/>
  <c r="D14" i="3"/>
  <c r="C14" i="3"/>
  <c r="G12" i="3"/>
  <c r="G13" i="3"/>
  <c r="F4" i="3"/>
  <c r="F6" i="3"/>
  <c r="F8" i="3"/>
  <c r="G10" i="3"/>
  <c r="F5" i="3"/>
  <c r="G9" i="3"/>
  <c r="G49" i="1"/>
  <c r="D49" i="1"/>
  <c r="L37" i="1"/>
  <c r="L24" i="1"/>
  <c r="K24" i="1"/>
  <c r="H24" i="1"/>
  <c r="G24" i="1"/>
  <c r="D24" i="1"/>
  <c r="C24" i="1"/>
  <c r="L11" i="1"/>
  <c r="K11" i="1"/>
  <c r="K12" i="1" s="1"/>
  <c r="H11" i="1"/>
  <c r="G11" i="1"/>
  <c r="D11" i="1"/>
  <c r="C12" i="1" s="1"/>
  <c r="C11" i="1"/>
  <c r="G14" i="3" l="1"/>
  <c r="F14" i="3"/>
  <c r="G25" i="1"/>
  <c r="C25" i="1"/>
  <c r="K25" i="1"/>
  <c r="G12" i="1"/>
</calcChain>
</file>

<file path=xl/sharedStrings.xml><?xml version="1.0" encoding="utf-8"?>
<sst xmlns="http://schemas.openxmlformats.org/spreadsheetml/2006/main" count="82" uniqueCount="45">
  <si>
    <t>Дт    51    Кт</t>
  </si>
  <si>
    <t>Сн</t>
  </si>
  <si>
    <t>Об</t>
  </si>
  <si>
    <t>Ск</t>
  </si>
  <si>
    <t>Дт    01    Кт</t>
  </si>
  <si>
    <t>Дт    10    Кт</t>
  </si>
  <si>
    <t>Дт    43    Кт</t>
  </si>
  <si>
    <t>Дт    71    Кт</t>
  </si>
  <si>
    <t>Дт    50    Кт</t>
  </si>
  <si>
    <t>Дт    80    Кт</t>
  </si>
  <si>
    <t>Дт    99    Кт</t>
  </si>
  <si>
    <t>Дт    60    Кт</t>
  </si>
  <si>
    <t>Дт    70    Кт</t>
  </si>
  <si>
    <t>Дт    20    Кт</t>
  </si>
  <si>
    <t>Актив</t>
  </si>
  <si>
    <t>Сумма</t>
  </si>
  <si>
    <t>Пассив</t>
  </si>
  <si>
    <t>Основные средства (01) А</t>
  </si>
  <si>
    <t>Уставный капитал (80) П</t>
  </si>
  <si>
    <t>Материалы (10) А</t>
  </si>
  <si>
    <t>Прибыль (99) АП</t>
  </si>
  <si>
    <t>Готовая продукция (43) А</t>
  </si>
  <si>
    <t>Расчеты с поставщиками (60) АП</t>
  </si>
  <si>
    <t>Расчеты с подотчетными лицами (71) АП</t>
  </si>
  <si>
    <t>Касса (50) А</t>
  </si>
  <si>
    <t>Расчетный счет (51) А</t>
  </si>
  <si>
    <t>Баланс</t>
  </si>
  <si>
    <t>Основное производство (20)</t>
  </si>
  <si>
    <t>Счет</t>
  </si>
  <si>
    <t>Сальдо на начало периода</t>
  </si>
  <si>
    <t>Обороты за период</t>
  </si>
  <si>
    <t>Сальдо на конец периода</t>
  </si>
  <si>
    <t>дебет</t>
  </si>
  <si>
    <t>кредит</t>
  </si>
  <si>
    <t>Основные средства (01)</t>
  </si>
  <si>
    <t>Материалы (10)</t>
  </si>
  <si>
    <t>Готовая продукция (43)</t>
  </si>
  <si>
    <t>Касса (50)</t>
  </si>
  <si>
    <t>Расчетный счет (51)</t>
  </si>
  <si>
    <t>Расчеты с подотчетными лицами (71)</t>
  </si>
  <si>
    <t>Уставный капитал (80)</t>
  </si>
  <si>
    <t>Прибыль (99)</t>
  </si>
  <si>
    <t>Расчеты с поставщиками (60)</t>
  </si>
  <si>
    <t>Расчеты с персоналом (70)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</si>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</sst>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₽&quot;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1" xfId="0" applyBorder="1"/>
    <xf numFmtId="0" fontId="0" fillId="0" borderId="13" xfId="0" applyBorder="1"/>
    <xf numFmtId="0" fontId="0" fillId="0" borderId="12" xfId="0" applyBorder="1"/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5" xfId="0" applyFill="1" applyBorder="1"/>
    <xf numFmtId="164" fontId="0" fillId="0" borderId="15" xfId="0" applyNumberFormat="1" applyBorder="1"/>
    <xf numFmtId="164" fontId="0" fillId="0" borderId="23" xfId="0" applyNumberFormat="1" applyBorder="1"/>
    <xf numFmtId="164" fontId="0" fillId="0" borderId="16" xfId="0" applyNumberFormat="1" applyBorder="1"/>
    <xf numFmtId="164" fontId="0" fillId="0" borderId="24" xfId="0" applyNumberFormat="1" applyBorder="1"/>
    <xf numFmtId="164" fontId="0" fillId="0" borderId="17" xfId="0" applyNumberFormat="1" applyBorder="1"/>
    <xf numFmtId="164" fontId="0" fillId="0" borderId="21" xfId="0" applyNumberFormat="1" applyBorder="1"/>
    <xf numFmtId="164" fontId="0" fillId="0" borderId="18" xfId="0" applyNumberFormat="1" applyBorder="1"/>
    <xf numFmtId="164" fontId="0" fillId="0" borderId="10" xfId="0" applyNumberFormat="1" applyBorder="1"/>
    <xf numFmtId="164" fontId="0" fillId="0" borderId="26" xfId="0" applyNumberFormat="1" applyBorder="1"/>
    <xf numFmtId="164" fontId="0" fillId="0" borderId="22" xfId="0" applyNumberFormat="1" applyBorder="1"/>
    <xf numFmtId="164" fontId="0" fillId="0" borderId="27" xfId="0" applyNumberFormat="1" applyBorder="1"/>
    <xf numFmtId="164" fontId="0" fillId="0" borderId="14" xfId="0" applyNumberFormat="1" applyBorder="1"/>
    <xf numFmtId="164" fontId="0" fillId="0" borderId="28" xfId="0" applyNumberFormat="1" applyBorder="1"/>
    <xf numFmtId="164" fontId="0" fillId="0" borderId="29" xfId="0" applyNumberFormat="1" applyBorder="1"/>
    <xf numFmtId="164" fontId="0" fillId="0" borderId="30" xfId="0" applyNumberFormat="1" applyBorder="1"/>
    <xf numFmtId="0" fontId="1" fillId="0" borderId="1" xfId="0" applyFont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47CC5-2859-4F88-A138-04669AB6193C}">
  <dimension ref="B2:L49"/>
  <sheetViews>
    <sheetView topLeftCell="A7" workbookViewId="0">
      <selection activeCell="J44" sqref="J44"/>
    </sheetView>
  </sheetViews>
  <sheetFormatPr defaultRowHeight="15" x14ac:dyDescent="0.25"/>
  <sheetData>
    <row r="2" spans="2:12" ht="15.75" thickBot="1" x14ac:dyDescent="0.3">
      <c r="C2" s="36" t="s">
        <v>4</v>
      </c>
      <c r="D2" s="36"/>
      <c r="G2" s="36" t="s">
        <v>5</v>
      </c>
      <c r="H2" s="36"/>
      <c r="K2" s="36" t="s">
        <v>6</v>
      </c>
      <c r="L2" s="36"/>
    </row>
    <row r="3" spans="2:12" ht="16.5" thickTop="1" thickBot="1" x14ac:dyDescent="0.3">
      <c r="B3" s="1" t="s">
        <v>1</v>
      </c>
      <c r="C3" s="2">
        <v>42000</v>
      </c>
      <c r="D3" s="3"/>
      <c r="F3" s="1" t="s">
        <v>1</v>
      </c>
      <c r="G3" s="2">
        <v>60000</v>
      </c>
      <c r="H3" s="3"/>
      <c r="J3" s="1" t="s">
        <v>1</v>
      </c>
      <c r="K3" s="2">
        <v>10000</v>
      </c>
      <c r="L3" s="3"/>
    </row>
    <row r="4" spans="2:12" ht="15.75" thickTop="1" x14ac:dyDescent="0.25">
      <c r="C4" s="4"/>
      <c r="G4" s="4">
        <v>13000</v>
      </c>
      <c r="K4" s="4">
        <v>15000</v>
      </c>
    </row>
    <row r="5" spans="2:12" x14ac:dyDescent="0.25">
      <c r="C5" s="4"/>
      <c r="G5" s="4"/>
      <c r="H5">
        <v>16500</v>
      </c>
      <c r="K5" s="4"/>
    </row>
    <row r="6" spans="2:12" x14ac:dyDescent="0.25">
      <c r="C6" s="4"/>
      <c r="G6" s="4">
        <v>1200</v>
      </c>
      <c r="K6" s="4"/>
    </row>
    <row r="7" spans="2:12" x14ac:dyDescent="0.25">
      <c r="C7" s="4"/>
      <c r="G7" s="4">
        <v>1300</v>
      </c>
      <c r="K7" s="4"/>
    </row>
    <row r="8" spans="2:12" x14ac:dyDescent="0.25">
      <c r="C8" s="4"/>
      <c r="G8" s="4"/>
      <c r="K8" s="4"/>
    </row>
    <row r="9" spans="2:12" x14ac:dyDescent="0.25">
      <c r="C9" s="4"/>
      <c r="G9" s="4"/>
      <c r="K9" s="4"/>
    </row>
    <row r="10" spans="2:12" ht="15.75" thickBot="1" x14ac:dyDescent="0.3">
      <c r="B10" s="1" t="s">
        <v>2</v>
      </c>
      <c r="C10" s="4"/>
      <c r="F10" s="1" t="s">
        <v>2</v>
      </c>
      <c r="G10" s="4"/>
      <c r="J10" s="1" t="s">
        <v>2</v>
      </c>
      <c r="K10" s="4"/>
    </row>
    <row r="11" spans="2:12" ht="16.5" thickTop="1" thickBot="1" x14ac:dyDescent="0.3">
      <c r="B11" s="1" t="s">
        <v>3</v>
      </c>
      <c r="C11" s="2">
        <f>SUM(C4:C10)</f>
        <v>0</v>
      </c>
      <c r="D11" s="5">
        <f>SUM(D4:D10)</f>
        <v>0</v>
      </c>
      <c r="F11" s="1" t="s">
        <v>3</v>
      </c>
      <c r="G11" s="2">
        <f>SUM(G4:G10)</f>
        <v>15500</v>
      </c>
      <c r="H11" s="5">
        <f>SUM(H4:H10)</f>
        <v>16500</v>
      </c>
      <c r="J11" s="1" t="s">
        <v>3</v>
      </c>
      <c r="K11" s="2">
        <f>SUM(K4:K10)</f>
        <v>15000</v>
      </c>
      <c r="L11" s="5">
        <f>SUM(L4:L10)</f>
        <v>0</v>
      </c>
    </row>
    <row r="12" spans="2:12" ht="15.75" thickTop="1" x14ac:dyDescent="0.25">
      <c r="C12">
        <f>C3+C11-D11</f>
        <v>42000</v>
      </c>
      <c r="G12">
        <f>G3+G11-H11</f>
        <v>59000</v>
      </c>
      <c r="K12">
        <f>K3+K11-L11</f>
        <v>25000</v>
      </c>
    </row>
    <row r="15" spans="2:12" ht="15.75" thickBot="1" x14ac:dyDescent="0.3">
      <c r="C15" s="36" t="s">
        <v>7</v>
      </c>
      <c r="D15" s="36"/>
      <c r="G15" s="36" t="s">
        <v>8</v>
      </c>
      <c r="H15" s="36"/>
      <c r="K15" s="36" t="s">
        <v>0</v>
      </c>
      <c r="L15" s="36"/>
    </row>
    <row r="16" spans="2:12" ht="16.5" thickTop="1" thickBot="1" x14ac:dyDescent="0.3">
      <c r="B16" s="1" t="s">
        <v>1</v>
      </c>
      <c r="C16" s="2">
        <v>2000</v>
      </c>
      <c r="D16" s="3"/>
      <c r="F16" s="1" t="s">
        <v>1</v>
      </c>
      <c r="G16" s="2">
        <v>5000</v>
      </c>
      <c r="H16" s="3"/>
      <c r="J16" s="1" t="s">
        <v>1</v>
      </c>
      <c r="K16" s="2">
        <v>250000</v>
      </c>
      <c r="L16" s="3"/>
    </row>
    <row r="17" spans="2:12" ht="15.75" thickTop="1" x14ac:dyDescent="0.25">
      <c r="C17" s="4"/>
      <c r="D17">
        <v>1300</v>
      </c>
      <c r="G17" s="4">
        <v>49300</v>
      </c>
      <c r="K17" s="4"/>
      <c r="L17">
        <v>20000</v>
      </c>
    </row>
    <row r="18" spans="2:12" x14ac:dyDescent="0.25">
      <c r="C18" s="4"/>
      <c r="D18">
        <v>700</v>
      </c>
      <c r="G18" s="4">
        <v>2000</v>
      </c>
      <c r="K18" s="4"/>
      <c r="L18">
        <v>49300</v>
      </c>
    </row>
    <row r="19" spans="2:12" x14ac:dyDescent="0.25">
      <c r="C19" s="4">
        <v>1800</v>
      </c>
      <c r="G19" s="4"/>
      <c r="H19">
        <v>49300</v>
      </c>
      <c r="K19" s="4"/>
      <c r="L19">
        <v>2000</v>
      </c>
    </row>
    <row r="20" spans="2:12" x14ac:dyDescent="0.25">
      <c r="C20" s="4"/>
      <c r="G20" s="4"/>
      <c r="H20">
        <v>1800</v>
      </c>
      <c r="K20" s="4">
        <v>200</v>
      </c>
    </row>
    <row r="21" spans="2:12" x14ac:dyDescent="0.25">
      <c r="C21" s="4"/>
      <c r="G21" s="4"/>
      <c r="H21">
        <v>200</v>
      </c>
      <c r="K21" s="4"/>
    </row>
    <row r="22" spans="2:12" x14ac:dyDescent="0.25">
      <c r="C22" s="4"/>
      <c r="G22" s="4"/>
      <c r="K22" s="4"/>
    </row>
    <row r="23" spans="2:12" ht="15.75" thickBot="1" x14ac:dyDescent="0.3">
      <c r="B23" s="1" t="s">
        <v>2</v>
      </c>
      <c r="C23" s="4"/>
      <c r="F23" s="1" t="s">
        <v>2</v>
      </c>
      <c r="G23" s="4"/>
      <c r="J23" s="1" t="s">
        <v>2</v>
      </c>
      <c r="K23" s="4"/>
    </row>
    <row r="24" spans="2:12" ht="16.5" thickTop="1" thickBot="1" x14ac:dyDescent="0.3">
      <c r="B24" s="1" t="s">
        <v>3</v>
      </c>
      <c r="C24" s="2">
        <f>SUM(C17:C23)</f>
        <v>1800</v>
      </c>
      <c r="D24" s="5">
        <f>SUM(D17:D23)</f>
        <v>2000</v>
      </c>
      <c r="F24" s="1" t="s">
        <v>3</v>
      </c>
      <c r="G24" s="2">
        <f>SUM(G17:G23)</f>
        <v>51300</v>
      </c>
      <c r="H24" s="5">
        <f>SUM(H17:H23)</f>
        <v>51300</v>
      </c>
      <c r="J24" s="1" t="s">
        <v>3</v>
      </c>
      <c r="K24" s="2">
        <f>SUM(K17:K23)</f>
        <v>200</v>
      </c>
      <c r="L24" s="5">
        <f>SUM(L17:L23)</f>
        <v>71300</v>
      </c>
    </row>
    <row r="25" spans="2:12" ht="15.75" thickTop="1" x14ac:dyDescent="0.25">
      <c r="C25">
        <f>C16+C24-D24</f>
        <v>1800</v>
      </c>
      <c r="G25">
        <f>G16+G24-H24</f>
        <v>5000</v>
      </c>
      <c r="K25">
        <f>K16+K24-L24</f>
        <v>178900</v>
      </c>
    </row>
    <row r="27" spans="2:12" ht="15.75" thickBot="1" x14ac:dyDescent="0.3">
      <c r="C27" s="36" t="s">
        <v>9</v>
      </c>
      <c r="D27" s="36"/>
      <c r="G27" s="36" t="s">
        <v>10</v>
      </c>
      <c r="H27" s="36"/>
      <c r="K27" s="36" t="s">
        <v>11</v>
      </c>
      <c r="L27" s="36"/>
    </row>
    <row r="28" spans="2:12" ht="16.5" thickTop="1" thickBot="1" x14ac:dyDescent="0.3">
      <c r="B28" s="1" t="s">
        <v>1</v>
      </c>
      <c r="C28" s="2"/>
      <c r="D28" s="3">
        <v>700000</v>
      </c>
      <c r="F28" s="1" t="s">
        <v>1</v>
      </c>
      <c r="G28" s="2"/>
      <c r="H28" s="3">
        <v>17000</v>
      </c>
      <c r="J28" s="1" t="s">
        <v>1</v>
      </c>
      <c r="K28" s="2"/>
      <c r="L28" s="3">
        <v>10000</v>
      </c>
    </row>
    <row r="29" spans="2:12" ht="15.75" thickTop="1" x14ac:dyDescent="0.25">
      <c r="C29" s="4"/>
      <c r="G29" s="4"/>
      <c r="K29" s="4"/>
      <c r="L29">
        <v>13000</v>
      </c>
    </row>
    <row r="30" spans="2:12" x14ac:dyDescent="0.25">
      <c r="C30" s="4"/>
      <c r="G30" s="4"/>
      <c r="K30" s="4">
        <v>20000</v>
      </c>
    </row>
    <row r="31" spans="2:12" x14ac:dyDescent="0.25">
      <c r="C31" s="4"/>
      <c r="G31" s="4"/>
      <c r="K31" s="4"/>
    </row>
    <row r="32" spans="2:12" x14ac:dyDescent="0.25">
      <c r="C32" s="4"/>
      <c r="G32" s="4"/>
      <c r="K32" s="4"/>
    </row>
    <row r="33" spans="2:12" x14ac:dyDescent="0.25">
      <c r="C33" s="4"/>
      <c r="G33" s="4"/>
      <c r="K33" s="4"/>
    </row>
    <row r="34" spans="2:12" x14ac:dyDescent="0.25">
      <c r="C34" s="4"/>
      <c r="G34" s="4"/>
      <c r="K34" s="4"/>
    </row>
    <row r="35" spans="2:12" ht="15.75" thickBot="1" x14ac:dyDescent="0.3">
      <c r="B35" s="1" t="s">
        <v>2</v>
      </c>
      <c r="C35" s="4"/>
      <c r="F35" s="1" t="s">
        <v>2</v>
      </c>
      <c r="G35" s="4"/>
      <c r="J35" s="1" t="s">
        <v>2</v>
      </c>
      <c r="K35" s="4"/>
    </row>
    <row r="36" spans="2:12" ht="16.5" thickTop="1" thickBot="1" x14ac:dyDescent="0.3">
      <c r="B36" s="1" t="s">
        <v>3</v>
      </c>
      <c r="C36" s="2">
        <f>SUM(C29:C35)</f>
        <v>0</v>
      </c>
      <c r="D36" s="5">
        <f>SUM(D29:D35)</f>
        <v>0</v>
      </c>
      <c r="F36" s="1" t="s">
        <v>3</v>
      </c>
      <c r="G36" s="2">
        <f>SUM(G29:G35)</f>
        <v>0</v>
      </c>
      <c r="H36" s="5">
        <f>SUM(H29:H35)</f>
        <v>0</v>
      </c>
      <c r="J36" s="1" t="s">
        <v>3</v>
      </c>
      <c r="K36" s="2">
        <f>SUM(K29:K35)</f>
        <v>20000</v>
      </c>
      <c r="L36" s="5">
        <f>SUM(L29:L35)</f>
        <v>13000</v>
      </c>
    </row>
    <row r="37" spans="2:12" ht="15.75" thickTop="1" x14ac:dyDescent="0.25">
      <c r="D37">
        <f>D28+D36-C36</f>
        <v>700000</v>
      </c>
      <c r="H37">
        <f>H28+H36-G36</f>
        <v>17000</v>
      </c>
      <c r="L37">
        <f>L28+L36-K36</f>
        <v>3000</v>
      </c>
    </row>
    <row r="39" spans="2:12" ht="15.75" thickBot="1" x14ac:dyDescent="0.3">
      <c r="C39" s="36" t="s">
        <v>12</v>
      </c>
      <c r="D39" s="36"/>
      <c r="G39" s="36" t="s">
        <v>13</v>
      </c>
      <c r="H39" s="36"/>
    </row>
    <row r="40" spans="2:12" ht="16.5" thickTop="1" thickBot="1" x14ac:dyDescent="0.3">
      <c r="B40" s="1" t="s">
        <v>1</v>
      </c>
      <c r="C40" s="2"/>
      <c r="D40" s="3">
        <v>20000</v>
      </c>
      <c r="F40" s="1" t="s">
        <v>1</v>
      </c>
      <c r="G40" s="2">
        <v>0</v>
      </c>
      <c r="H40" s="3"/>
    </row>
    <row r="41" spans="2:12" ht="15.75" thickTop="1" x14ac:dyDescent="0.25">
      <c r="C41" s="4"/>
      <c r="D41">
        <v>30000</v>
      </c>
      <c r="G41" s="4">
        <v>16500</v>
      </c>
    </row>
    <row r="42" spans="2:12" x14ac:dyDescent="0.25">
      <c r="C42" s="4">
        <v>700</v>
      </c>
      <c r="G42" s="4">
        <v>30000</v>
      </c>
    </row>
    <row r="43" spans="2:12" x14ac:dyDescent="0.25">
      <c r="C43" s="4">
        <v>49300</v>
      </c>
      <c r="G43" s="4"/>
      <c r="H43">
        <v>1200</v>
      </c>
    </row>
    <row r="44" spans="2:12" x14ac:dyDescent="0.25">
      <c r="C44" s="4"/>
      <c r="G44" s="4"/>
      <c r="H44">
        <v>15000</v>
      </c>
    </row>
    <row r="45" spans="2:12" x14ac:dyDescent="0.25">
      <c r="C45" s="4"/>
      <c r="G45" s="4"/>
    </row>
    <row r="46" spans="2:12" x14ac:dyDescent="0.25">
      <c r="C46" s="4"/>
      <c r="G46" s="4"/>
    </row>
    <row r="47" spans="2:12" ht="15.75" thickBot="1" x14ac:dyDescent="0.3">
      <c r="B47" s="1" t="s">
        <v>2</v>
      </c>
      <c r="C47" s="4"/>
      <c r="F47" s="1" t="s">
        <v>2</v>
      </c>
      <c r="G47" s="4"/>
    </row>
    <row r="48" spans="2:12" ht="16.5" thickTop="1" thickBot="1" x14ac:dyDescent="0.3">
      <c r="B48" s="1" t="s">
        <v>3</v>
      </c>
      <c r="C48" s="2">
        <f>SUM(C41:C47)</f>
        <v>50000</v>
      </c>
      <c r="D48" s="5">
        <f>SUM(D41:D47)</f>
        <v>30000</v>
      </c>
      <c r="F48" s="1" t="s">
        <v>3</v>
      </c>
      <c r="G48" s="2">
        <f>SUM(G41:G47)</f>
        <v>46500</v>
      </c>
      <c r="H48" s="5">
        <f>SUM(H41:H47)</f>
        <v>16200</v>
      </c>
    </row>
    <row r="49" spans="4:7" ht="15.75" thickTop="1" x14ac:dyDescent="0.25">
      <c r="D49">
        <f>D40+D48-C48</f>
        <v>0</v>
      </c>
      <c r="G49">
        <f>G40+G48-H48</f>
        <v>30300</v>
      </c>
    </row>
  </sheetData>
  <mergeCells count="11">
    <mergeCell ref="C2:D2"/>
    <mergeCell ref="G2:H2"/>
    <mergeCell ref="K2:L2"/>
    <mergeCell ref="C15:D15"/>
    <mergeCell ref="G15:H15"/>
    <mergeCell ref="K15:L15"/>
    <mergeCell ref="C27:D27"/>
    <mergeCell ref="G27:H27"/>
    <mergeCell ref="K27:L27"/>
    <mergeCell ref="C39:D39"/>
    <mergeCell ref="G39:H3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EBBD6-5054-4CF8-90AC-E45E059597CD}">
  <dimension ref="A1:D9"/>
  <sheetViews>
    <sheetView workbookViewId="0">
      <selection activeCell="C4" sqref="C4"/>
    </sheetView>
  </sheetViews>
  <sheetFormatPr defaultRowHeight="15" x14ac:dyDescent="0.25"/>
  <cols>
    <col min="1" max="1" width="46" style="14" customWidth="1"/>
    <col min="2" max="2" width="9.85546875" style="14" bestFit="1" customWidth="1"/>
    <col min="3" max="3" width="55" style="14" customWidth="1"/>
    <col min="4" max="4" width="9.85546875" style="14" bestFit="1" customWidth="1"/>
    <col min="5" max="16384" width="9.140625" style="14"/>
  </cols>
  <sheetData>
    <row r="1" spans="1:4" ht="19.5" thickBot="1" x14ac:dyDescent="0.3">
      <c r="A1" s="6" t="s">
        <v>14</v>
      </c>
      <c r="B1" s="7" t="s">
        <v>15</v>
      </c>
      <c r="C1" s="7" t="s">
        <v>16</v>
      </c>
      <c r="D1" s="7" t="s">
        <v>15</v>
      </c>
    </row>
    <row r="2" spans="1:4" ht="19.5" thickBot="1" x14ac:dyDescent="0.3">
      <c r="A2" s="8" t="s">
        <v>17</v>
      </c>
      <c r="B2" s="9">
        <v>420000</v>
      </c>
      <c r="C2" s="10" t="s">
        <v>18</v>
      </c>
      <c r="D2" s="9">
        <v>700000</v>
      </c>
    </row>
    <row r="3" spans="1:4" ht="19.5" thickBot="1" x14ac:dyDescent="0.3">
      <c r="A3" s="8" t="s">
        <v>19</v>
      </c>
      <c r="B3" s="9">
        <v>59000</v>
      </c>
      <c r="C3" s="10" t="s">
        <v>20</v>
      </c>
      <c r="D3" s="9">
        <v>17000</v>
      </c>
    </row>
    <row r="4" spans="1:4" ht="19.5" thickBot="1" x14ac:dyDescent="0.3">
      <c r="A4" s="8" t="s">
        <v>21</v>
      </c>
      <c r="B4" s="9">
        <v>25000</v>
      </c>
      <c r="C4" s="10" t="s">
        <v>22</v>
      </c>
      <c r="D4" s="9">
        <v>3000</v>
      </c>
    </row>
    <row r="5" spans="1:4" ht="38.25" thickBot="1" x14ac:dyDescent="0.3">
      <c r="A5" s="8" t="s">
        <v>23</v>
      </c>
      <c r="B5" s="9">
        <v>1800</v>
      </c>
      <c r="C5" s="10"/>
      <c r="D5" s="9"/>
    </row>
    <row r="6" spans="1:4" ht="19.5" thickBot="1" x14ac:dyDescent="0.3">
      <c r="A6" s="8" t="s">
        <v>27</v>
      </c>
      <c r="B6" s="9">
        <v>30300</v>
      </c>
      <c r="C6" s="10"/>
      <c r="D6" s="9"/>
    </row>
    <row r="7" spans="1:4" ht="19.5" thickBot="1" x14ac:dyDescent="0.3">
      <c r="A7" s="8" t="s">
        <v>24</v>
      </c>
      <c r="B7" s="9">
        <v>5000</v>
      </c>
      <c r="C7" s="10"/>
      <c r="D7" s="9"/>
    </row>
    <row r="8" spans="1:4" ht="19.5" thickBot="1" x14ac:dyDescent="0.3">
      <c r="A8" s="8" t="s">
        <v>25</v>
      </c>
      <c r="B8" s="9">
        <v>178900</v>
      </c>
      <c r="C8" s="10"/>
      <c r="D8" s="9"/>
    </row>
    <row r="9" spans="1:4" ht="19.5" thickBot="1" x14ac:dyDescent="0.3">
      <c r="A9" s="11" t="s">
        <v>26</v>
      </c>
      <c r="B9" s="12">
        <f>SUM(B2:B8)</f>
        <v>720000</v>
      </c>
      <c r="C9" s="13" t="s">
        <v>26</v>
      </c>
      <c r="D9" s="12">
        <f>SUM(D2:D8)</f>
        <v>720000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2DF0E-8FBA-4188-B2B8-55570C2EA4F0}">
  <dimension ref="A1:G14"/>
  <sheetViews>
    <sheetView tabSelected="1" workbookViewId="0">
      <selection activeCell="D22" sqref="D22"/>
    </sheetView>
  </sheetViews>
  <sheetFormatPr defaultRowHeight="15" x14ac:dyDescent="0.25"/>
  <cols>
    <col min="1" max="1" width="35.85546875" bestFit="1" customWidth="1"/>
    <col min="2" max="7" width="13.7109375" customWidth="1"/>
  </cols>
  <sheetData>
    <row r="1" spans="1:7" x14ac:dyDescent="0.25">
      <c r="A1" s="39" t="s">
        <v>28</v>
      </c>
      <c r="B1" s="37" t="s">
        <v>29</v>
      </c>
      <c r="C1" s="38"/>
      <c r="D1" s="37" t="s">
        <v>30</v>
      </c>
      <c r="E1" s="38"/>
      <c r="F1" s="37" t="s">
        <v>31</v>
      </c>
      <c r="G1" s="38"/>
    </row>
    <row r="2" spans="1:7" ht="15.75" thickBot="1" x14ac:dyDescent="0.3">
      <c r="A2" s="40"/>
      <c r="B2" s="18" t="s">
        <v>32</v>
      </c>
      <c r="C2" s="19" t="s">
        <v>33</v>
      </c>
      <c r="D2" s="18" t="s">
        <v>32</v>
      </c>
      <c r="E2" s="19" t="s">
        <v>33</v>
      </c>
      <c r="F2" s="18" t="s">
        <v>32</v>
      </c>
      <c r="G2" s="19" t="s">
        <v>33</v>
      </c>
    </row>
    <row r="3" spans="1:7" x14ac:dyDescent="0.25">
      <c r="A3" s="15" t="s">
        <v>34</v>
      </c>
      <c r="B3" s="21">
        <v>420000</v>
      </c>
      <c r="C3" s="22"/>
      <c r="D3" s="21">
        <v>0</v>
      </c>
      <c r="E3" s="23">
        <v>0</v>
      </c>
      <c r="F3" s="24">
        <f>B3+D3-E3</f>
        <v>420000</v>
      </c>
      <c r="G3" s="23"/>
    </row>
    <row r="4" spans="1:7" x14ac:dyDescent="0.25">
      <c r="A4" s="16" t="s">
        <v>35</v>
      </c>
      <c r="B4" s="25">
        <f>'Счета (самолетики)'!G3</f>
        <v>60000</v>
      </c>
      <c r="C4" s="26"/>
      <c r="D4" s="25">
        <f>'Счета (самолетики)'!G11</f>
        <v>15500</v>
      </c>
      <c r="E4" s="27">
        <f>'Счета (самолетики)'!H11</f>
        <v>16500</v>
      </c>
      <c r="F4" s="28">
        <f>B4+D4-E4</f>
        <v>59000</v>
      </c>
      <c r="G4" s="27"/>
    </row>
    <row r="5" spans="1:7" x14ac:dyDescent="0.25">
      <c r="A5" s="16" t="s">
        <v>27</v>
      </c>
      <c r="B5" s="25">
        <f>'Счета (самолетики)'!G40</f>
        <v>0</v>
      </c>
      <c r="C5" s="26"/>
      <c r="D5" s="25">
        <f>'Счета (самолетики)'!G48</f>
        <v>46500</v>
      </c>
      <c r="E5" s="27">
        <f>'Счета (самолетики)'!H48</f>
        <v>16200</v>
      </c>
      <c r="F5" s="28">
        <f t="shared" ref="F5:F8" si="0">B5+D5-E5</f>
        <v>30300</v>
      </c>
      <c r="G5" s="27"/>
    </row>
    <row r="6" spans="1:7" x14ac:dyDescent="0.25">
      <c r="A6" s="16" t="s">
        <v>36</v>
      </c>
      <c r="B6" s="25">
        <f>'Счета (самолетики)'!K3</f>
        <v>10000</v>
      </c>
      <c r="C6" s="26"/>
      <c r="D6" s="25">
        <f>'Счета (самолетики)'!K11</f>
        <v>15000</v>
      </c>
      <c r="E6" s="27">
        <f>'Счета (самолетики)'!L11</f>
        <v>0</v>
      </c>
      <c r="F6" s="28">
        <f t="shared" si="0"/>
        <v>25000</v>
      </c>
      <c r="G6" s="27"/>
    </row>
    <row r="7" spans="1:7" x14ac:dyDescent="0.25">
      <c r="A7" s="16" t="s">
        <v>37</v>
      </c>
      <c r="B7" s="25">
        <f>'Счета (самолетики)'!G16</f>
        <v>5000</v>
      </c>
      <c r="C7" s="26"/>
      <c r="D7" s="25">
        <f>'Счета (самолетики)'!G24</f>
        <v>51300</v>
      </c>
      <c r="E7" s="27">
        <f>'Счета (самолетики)'!H24</f>
        <v>51300</v>
      </c>
      <c r="F7" s="28">
        <f t="shared" si="0"/>
        <v>5000</v>
      </c>
      <c r="G7" s="27"/>
    </row>
    <row r="8" spans="1:7" x14ac:dyDescent="0.25">
      <c r="A8" s="16" t="s">
        <v>38</v>
      </c>
      <c r="B8" s="25">
        <f>'Счета (самолетики)'!K16</f>
        <v>250000</v>
      </c>
      <c r="C8" s="26"/>
      <c r="D8" s="25">
        <f>'Счета (самолетики)'!K24</f>
        <v>200</v>
      </c>
      <c r="E8" s="27">
        <f>'Счета (самолетики)'!L24</f>
        <v>71300</v>
      </c>
      <c r="F8" s="28">
        <f t="shared" si="0"/>
        <v>178900</v>
      </c>
      <c r="G8" s="27"/>
    </row>
    <row r="9" spans="1:7" x14ac:dyDescent="0.25">
      <c r="A9" s="16" t="s">
        <v>42</v>
      </c>
      <c r="B9" s="25"/>
      <c r="C9" s="26">
        <f>'Счета (самолетики)'!L28</f>
        <v>10000</v>
      </c>
      <c r="D9" s="25">
        <f>'Счета (самолетики)'!K36</f>
        <v>20000</v>
      </c>
      <c r="E9" s="27">
        <f>'Счета (самолетики)'!L36</f>
        <v>13000</v>
      </c>
      <c r="F9" s="28"/>
      <c r="G9" s="27">
        <f>C9+E9-D9</f>
        <v>3000</v>
      </c>
    </row>
    <row r="10" spans="1:7" x14ac:dyDescent="0.25">
      <c r="A10" s="16" t="s">
        <v>43</v>
      </c>
      <c r="B10" s="25"/>
      <c r="C10" s="26">
        <f>'Счета (самолетики)'!D40</f>
        <v>20000</v>
      </c>
      <c r="D10" s="25">
        <f>'Счета (самолетики)'!C48</f>
        <v>50000</v>
      </c>
      <c r="E10" s="27">
        <f>'Счета (самолетики)'!D48</f>
        <v>30000</v>
      </c>
      <c r="F10" s="28"/>
      <c r="G10" s="27">
        <f t="shared" ref="G10:G13" si="1">C10+E10-D10</f>
        <v>0</v>
      </c>
    </row>
    <row r="11" spans="1:7" x14ac:dyDescent="0.25">
      <c r="A11" s="16" t="s">
        <v>39</v>
      </c>
      <c r="B11" s="25">
        <f>'Счета (самолетики)'!C16</f>
        <v>2000</v>
      </c>
      <c r="C11" s="26"/>
      <c r="D11" s="25">
        <f>'Счета (самолетики)'!C24</f>
        <v>1800</v>
      </c>
      <c r="E11" s="27">
        <f>'Счета (самолетики)'!D24</f>
        <v>2000</v>
      </c>
      <c r="F11" s="28">
        <f t="shared" ref="F11" si="2">B11+D11-E11</f>
        <v>1800</v>
      </c>
      <c r="G11" s="27"/>
    </row>
    <row r="12" spans="1:7" x14ac:dyDescent="0.25">
      <c r="A12" s="16" t="s">
        <v>40</v>
      </c>
      <c r="B12" s="25"/>
      <c r="C12" s="26">
        <f>'Счета (самолетики)'!D28</f>
        <v>700000</v>
      </c>
      <c r="D12" s="25">
        <f>'Счета (самолетики)'!C36</f>
        <v>0</v>
      </c>
      <c r="E12" s="27">
        <f>'Счета (самолетики)'!D36</f>
        <v>0</v>
      </c>
      <c r="F12" s="28"/>
      <c r="G12" s="27">
        <f t="shared" si="1"/>
        <v>700000</v>
      </c>
    </row>
    <row r="13" spans="1:7" ht="15.75" thickBot="1" x14ac:dyDescent="0.3">
      <c r="A13" s="17" t="s">
        <v>41</v>
      </c>
      <c r="B13" s="29"/>
      <c r="C13" s="30">
        <f>'Счета (самолетики)'!H28</f>
        <v>17000</v>
      </c>
      <c r="D13" s="29">
        <f>'Счета (самолетики)'!G36</f>
        <v>0</v>
      </c>
      <c r="E13" s="31">
        <f>'Счета (самолетики)'!H36</f>
        <v>0</v>
      </c>
      <c r="F13" s="32"/>
      <c r="G13" s="31">
        <f t="shared" si="1"/>
        <v>17000</v>
      </c>
    </row>
    <row r="14" spans="1:7" ht="15.75" thickBot="1" x14ac:dyDescent="0.3">
      <c r="A14" s="20" t="s">
        <v>44</v>
      </c>
      <c r="B14" s="33">
        <f>SUM(B3:B13)</f>
        <v>747000</v>
      </c>
      <c r="C14" s="34">
        <f t="shared" ref="C14:G14" si="3">SUM(C3:C13)</f>
        <v>747000</v>
      </c>
      <c r="D14" s="34">
        <f t="shared" si="3"/>
        <v>200300</v>
      </c>
      <c r="E14" s="34">
        <f t="shared" si="3"/>
        <v>200300</v>
      </c>
      <c r="F14" s="34">
        <f t="shared" si="3"/>
        <v>720000</v>
      </c>
      <c r="G14" s="35">
        <f t="shared" si="3"/>
        <v>720000</v>
      </c>
    </row>
  </sheetData>
  <mergeCells count="4">
    <mergeCell ref="A1:A2"/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Счета (самолетики)</vt:lpstr>
      <vt:lpstr>Баланс</vt:lpstr>
      <vt:lpstr>Оборотно-сальдовая ведомость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Борисов Никита Алексеевич</dc:creator>
  <cp:lastModifiedBy>NekitOS</cp:lastModifiedBy>
  <dcterms:created xsi:type="dcterms:W3CDTF">2022-03-15T15:38:22Z</dcterms:created>
  <dcterms:modified xsi:type="dcterms:W3CDTF">2022-03-17T17:05:16Z</dcterms:modified>
</cp:coreProperties>
</file>