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"/>
    </mc:Choice>
  </mc:AlternateContent>
  <xr:revisionPtr revIDLastSave="0" documentId="8_{7B50C336-ADB5-49CC-81EB-CE2C9F372C7C}" xr6:coauthVersionLast="40" xr6:coauthVersionMax="40" xr10:uidLastSave="{00000000-0000-0000-0000-000000000000}"/>
  <bookViews>
    <workbookView xWindow="0" yWindow="0" windowWidth="28800" windowHeight="12225" xr2:uid="{D8709E0C-4240-40C8-B061-E08FA68B4A7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13" i="1"/>
  <c r="F6" i="1" l="1"/>
  <c r="G6" i="1"/>
  <c r="X6" i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X7" i="1"/>
  <c r="Y7" i="1"/>
  <c r="Z7" i="1" s="1"/>
  <c r="AA7" i="1" s="1"/>
  <c r="AB7" i="1" s="1"/>
  <c r="AC7" i="1" s="1"/>
  <c r="AD7" i="1" s="1"/>
  <c r="AE7" i="1" s="1"/>
  <c r="AF7" i="1" s="1"/>
  <c r="AG7" i="1" s="1"/>
  <c r="AH7" i="1" s="1"/>
  <c r="X8" i="1"/>
  <c r="Y8" i="1"/>
  <c r="Z8" i="1"/>
  <c r="AA8" i="1" s="1"/>
  <c r="AB8" i="1" s="1"/>
  <c r="AC8" i="1" s="1"/>
  <c r="AD8" i="1" s="1"/>
  <c r="AE8" i="1" s="1"/>
  <c r="AF8" i="1" s="1"/>
  <c r="AG8" i="1" s="1"/>
  <c r="AH8" i="1" s="1"/>
  <c r="X9" i="1"/>
  <c r="Y9" i="1"/>
  <c r="Z9" i="1"/>
  <c r="AA9" i="1"/>
  <c r="AB9" i="1" s="1"/>
  <c r="AC9" i="1" s="1"/>
  <c r="AD9" i="1" s="1"/>
  <c r="AE9" i="1" s="1"/>
  <c r="AF9" i="1" s="1"/>
  <c r="AG9" i="1" s="1"/>
  <c r="AH9" i="1" s="1"/>
  <c r="X10" i="1"/>
  <c r="Y10" i="1" s="1"/>
  <c r="X11" i="1"/>
  <c r="X13" i="1" s="1"/>
  <c r="Y11" i="1"/>
  <c r="Z11" i="1" s="1"/>
  <c r="V6" i="1"/>
  <c r="W6" i="1"/>
  <c r="V7" i="1"/>
  <c r="W7" i="1"/>
  <c r="V8" i="1"/>
  <c r="W8" i="1"/>
  <c r="V9" i="1"/>
  <c r="W9" i="1"/>
  <c r="V10" i="1"/>
  <c r="W10" i="1"/>
  <c r="V11" i="1"/>
  <c r="V13" i="1" s="1"/>
  <c r="W11" i="1"/>
  <c r="W13" i="1" s="1"/>
  <c r="V12" i="1"/>
  <c r="W12" i="1"/>
  <c r="Q6" i="1"/>
  <c r="R6" i="1"/>
  <c r="S6" i="1" s="1"/>
  <c r="T6" i="1" s="1"/>
  <c r="U6" i="1" s="1"/>
  <c r="Q7" i="1"/>
  <c r="R7" i="1" s="1"/>
  <c r="S7" i="1" s="1"/>
  <c r="T7" i="1" s="1"/>
  <c r="U7" i="1" s="1"/>
  <c r="Q8" i="1"/>
  <c r="R8" i="1"/>
  <c r="S8" i="1"/>
  <c r="T8" i="1"/>
  <c r="U8" i="1" s="1"/>
  <c r="Q9" i="1"/>
  <c r="R9" i="1"/>
  <c r="S9" i="1"/>
  <c r="T9" i="1" s="1"/>
  <c r="U9" i="1" s="1"/>
  <c r="Q10" i="1"/>
  <c r="Q12" i="1" s="1"/>
  <c r="R10" i="1"/>
  <c r="S10" i="1" s="1"/>
  <c r="Q11" i="1"/>
  <c r="R11" i="1" s="1"/>
  <c r="H6" i="1"/>
  <c r="G7" i="1"/>
  <c r="H7" i="1"/>
  <c r="I7" i="1"/>
  <c r="J7" i="1" s="1"/>
  <c r="K7" i="1" s="1"/>
  <c r="L7" i="1" s="1"/>
  <c r="M7" i="1" s="1"/>
  <c r="N7" i="1" s="1"/>
  <c r="O7" i="1" s="1"/>
  <c r="P7" i="1" s="1"/>
  <c r="G8" i="1"/>
  <c r="H8" i="1" s="1"/>
  <c r="I8" i="1" s="1"/>
  <c r="J8" i="1" s="1"/>
  <c r="K8" i="1" s="1"/>
  <c r="L8" i="1" s="1"/>
  <c r="M8" i="1" s="1"/>
  <c r="N8" i="1" s="1"/>
  <c r="O8" i="1" s="1"/>
  <c r="P8" i="1" s="1"/>
  <c r="G9" i="1"/>
  <c r="H9" i="1"/>
  <c r="I9" i="1"/>
  <c r="J9" i="1" s="1"/>
  <c r="K9" i="1" s="1"/>
  <c r="L9" i="1" s="1"/>
  <c r="M9" i="1" s="1"/>
  <c r="N9" i="1" s="1"/>
  <c r="O9" i="1" s="1"/>
  <c r="P9" i="1" s="1"/>
  <c r="G10" i="1"/>
  <c r="H10" i="1" s="1"/>
  <c r="G11" i="1"/>
  <c r="H11" i="1"/>
  <c r="I11" i="1"/>
  <c r="J11" i="1" s="1"/>
  <c r="G12" i="1"/>
  <c r="F12" i="1"/>
  <c r="F13" i="1"/>
  <c r="F11" i="1"/>
  <c r="F10" i="1"/>
  <c r="E12" i="1"/>
  <c r="F9" i="1"/>
  <c r="F8" i="1"/>
  <c r="F7" i="1"/>
  <c r="E11" i="1"/>
  <c r="E10" i="1"/>
  <c r="E8" i="1"/>
  <c r="E9" i="1"/>
  <c r="Z10" i="1" l="1"/>
  <c r="Y12" i="1"/>
  <c r="AA11" i="1"/>
  <c r="Z13" i="1"/>
  <c r="Y13" i="1"/>
  <c r="X12" i="1"/>
  <c r="S11" i="1"/>
  <c r="R13" i="1"/>
  <c r="T10" i="1"/>
  <c r="S12" i="1"/>
  <c r="Q13" i="1"/>
  <c r="R12" i="1"/>
  <c r="H12" i="1"/>
  <c r="I10" i="1"/>
  <c r="I6" i="1"/>
  <c r="H13" i="1"/>
  <c r="K11" i="1"/>
  <c r="G13" i="1"/>
  <c r="AA13" i="1" l="1"/>
  <c r="AB11" i="1"/>
  <c r="AA10" i="1"/>
  <c r="Z12" i="1"/>
  <c r="T11" i="1"/>
  <c r="S13" i="1"/>
  <c r="U10" i="1"/>
  <c r="U12" i="1" s="1"/>
  <c r="T12" i="1"/>
  <c r="J6" i="1"/>
  <c r="I13" i="1"/>
  <c r="L11" i="1"/>
  <c r="I12" i="1"/>
  <c r="J10" i="1"/>
  <c r="AC11" i="1" l="1"/>
  <c r="AB13" i="1"/>
  <c r="AA12" i="1"/>
  <c r="AB10" i="1"/>
  <c r="T13" i="1"/>
  <c r="U11" i="1"/>
  <c r="U13" i="1" s="1"/>
  <c r="K6" i="1"/>
  <c r="J13" i="1"/>
  <c r="M11" i="1"/>
  <c r="J12" i="1"/>
  <c r="K10" i="1"/>
  <c r="AC10" i="1" l="1"/>
  <c r="AB12" i="1"/>
  <c r="AD11" i="1"/>
  <c r="AC13" i="1"/>
  <c r="L6" i="1"/>
  <c r="K13" i="1"/>
  <c r="N11" i="1"/>
  <c r="L10" i="1"/>
  <c r="K12" i="1"/>
  <c r="AE11" i="1" l="1"/>
  <c r="AD13" i="1"/>
  <c r="AD10" i="1"/>
  <c r="AC12" i="1"/>
  <c r="L12" i="1"/>
  <c r="M10" i="1"/>
  <c r="M6" i="1"/>
  <c r="L13" i="1"/>
  <c r="O11" i="1"/>
  <c r="AE10" i="1" l="1"/>
  <c r="AD12" i="1"/>
  <c r="AF11" i="1"/>
  <c r="AE13" i="1"/>
  <c r="N6" i="1"/>
  <c r="M13" i="1"/>
  <c r="P11" i="1"/>
  <c r="M12" i="1"/>
  <c r="N10" i="1"/>
  <c r="AF13" i="1" l="1"/>
  <c r="AG11" i="1"/>
  <c r="AE12" i="1"/>
  <c r="AF10" i="1"/>
  <c r="N12" i="1"/>
  <c r="O10" i="1"/>
  <c r="O6" i="1"/>
  <c r="N13" i="1"/>
  <c r="AG10" i="1" l="1"/>
  <c r="AF12" i="1"/>
  <c r="AH11" i="1"/>
  <c r="AH13" i="1" s="1"/>
  <c r="AG13" i="1"/>
  <c r="P6" i="1"/>
  <c r="P13" i="1" s="1"/>
  <c r="O13" i="1"/>
  <c r="P10" i="1"/>
  <c r="P12" i="1" s="1"/>
  <c r="O12" i="1"/>
  <c r="AH10" i="1" l="1"/>
  <c r="AH12" i="1" s="1"/>
  <c r="AG12" i="1"/>
</calcChain>
</file>

<file path=xl/sharedStrings.xml><?xml version="1.0" encoding="utf-8"?>
<sst xmlns="http://schemas.openxmlformats.org/spreadsheetml/2006/main" count="16" uniqueCount="16">
  <si>
    <t>n=мгновенный темп роста численности</t>
  </si>
  <si>
    <t>g=технологический прогресс</t>
  </si>
  <si>
    <t>s=норма сбережения</t>
  </si>
  <si>
    <t>a=альфа</t>
  </si>
  <si>
    <t>дельта=</t>
  </si>
  <si>
    <t>k*=</t>
  </si>
  <si>
    <t>y*=</t>
  </si>
  <si>
    <t>c*=</t>
  </si>
  <si>
    <t>i*=</t>
  </si>
  <si>
    <t>+-20%</t>
  </si>
  <si>
    <t>k01=</t>
  </si>
  <si>
    <t>k02=</t>
  </si>
  <si>
    <t>отклонение1</t>
  </si>
  <si>
    <t>отклонение2</t>
  </si>
  <si>
    <t>-20%</t>
  </si>
  <si>
    <t>+20%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</si>
</sst>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quotePrefix="1"/>
    <xf numFmtId="0" fontId="0" fillId="2" borderId="0" xfId="0" applyFill="1"/>
    <xf numFmtId="10" fontId="0" fillId="2" borderId="0" xfId="1" applyNumberFormat="1" applyFont="1" applyFill="1"/>
    <xf numFmtId="0" fontId="0" fillId="3" borderId="0" xfId="0" applyFill="1"/>
    <xf numFmtId="10" fontId="0" fillId="3" borderId="0" xfId="1" applyNumberFormat="1" applyFont="1" applyFill="1"/>
    <xf numFmtId="0" fontId="0" fillId="4" borderId="0" xfId="0" applyFill="1"/>
    <xf numFmtId="10" fontId="0" fillId="4" borderId="0" xfId="1" applyNumberFormat="1" applyFont="1" applyFill="1"/>
    <xf numFmtId="0" fontId="0" fillId="0" borderId="0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Лист1!$D$6</c:f>
              <c:strCache>
                <c:ptCount val="1"/>
                <c:pt idx="0">
                  <c:v>k*=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Лист1!$E$6:$AH$6</c:f>
              <c:numCache>
                <c:formatCode>General</c:formatCode>
                <c:ptCount val="30"/>
                <c:pt idx="0">
                  <c:v>1.3859452175242661</c:v>
                </c:pt>
                <c:pt idx="1">
                  <c:v>1.3859452175242661</c:v>
                </c:pt>
                <c:pt idx="2">
                  <c:v>1.3859452175242661</c:v>
                </c:pt>
                <c:pt idx="3">
                  <c:v>1.3859452175242661</c:v>
                </c:pt>
                <c:pt idx="4">
                  <c:v>1.3859452175242661</c:v>
                </c:pt>
                <c:pt idx="5">
                  <c:v>1.3859452175242661</c:v>
                </c:pt>
                <c:pt idx="6">
                  <c:v>1.3859452175242661</c:v>
                </c:pt>
                <c:pt idx="7">
                  <c:v>1.3859452175242661</c:v>
                </c:pt>
                <c:pt idx="8">
                  <c:v>1.3859452175242661</c:v>
                </c:pt>
                <c:pt idx="9">
                  <c:v>1.3859452175242661</c:v>
                </c:pt>
                <c:pt idx="10">
                  <c:v>1.3859452175242661</c:v>
                </c:pt>
                <c:pt idx="11">
                  <c:v>1.3859452175242661</c:v>
                </c:pt>
                <c:pt idx="12">
                  <c:v>1.3859452175242661</c:v>
                </c:pt>
                <c:pt idx="13">
                  <c:v>1.3859452175242661</c:v>
                </c:pt>
                <c:pt idx="14">
                  <c:v>1.3859452175242661</c:v>
                </c:pt>
                <c:pt idx="15">
                  <c:v>1.3859452175242661</c:v>
                </c:pt>
                <c:pt idx="16">
                  <c:v>1.3859452175242661</c:v>
                </c:pt>
                <c:pt idx="17">
                  <c:v>1.3859452175242661</c:v>
                </c:pt>
                <c:pt idx="18">
                  <c:v>1.3859452175242661</c:v>
                </c:pt>
                <c:pt idx="19">
                  <c:v>1.3859452175242661</c:v>
                </c:pt>
                <c:pt idx="20">
                  <c:v>1.3859452175242661</c:v>
                </c:pt>
                <c:pt idx="21">
                  <c:v>1.3859452175242661</c:v>
                </c:pt>
                <c:pt idx="22">
                  <c:v>1.3859452175242661</c:v>
                </c:pt>
                <c:pt idx="23">
                  <c:v>1.3859452175242661</c:v>
                </c:pt>
                <c:pt idx="24">
                  <c:v>1.3859452175242661</c:v>
                </c:pt>
                <c:pt idx="25">
                  <c:v>1.3859452175242661</c:v>
                </c:pt>
                <c:pt idx="26">
                  <c:v>1.3859452175242661</c:v>
                </c:pt>
                <c:pt idx="27">
                  <c:v>1.3859452175242661</c:v>
                </c:pt>
                <c:pt idx="28">
                  <c:v>1.3859452175242661</c:v>
                </c:pt>
                <c:pt idx="29">
                  <c:v>1.3859452175242661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6-42D1-9850-1677789203F7}"/>
            </c:ext>
          </c:extLst>
        </c:ser>
        <c:ser>
          <c:idx val="1"/>
          <c:order val="1"/>
          <c:tx>
            <c:strRef>
              <c:f>Лист1!$D$7</c:f>
              <c:strCache>
                <c:ptCount val="1"/>
                <c:pt idx="0">
                  <c:v>y*=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Лист1!$E$7:$AH$7</c:f>
              <c:numCache>
                <c:formatCode>General</c:formatCode>
                <c:ptCount val="30"/>
                <c:pt idx="0">
                  <c:v>1.0779573914077627</c:v>
                </c:pt>
                <c:pt idx="1">
                  <c:v>1.0779573914077627</c:v>
                </c:pt>
                <c:pt idx="2">
                  <c:v>1.0779573914077627</c:v>
                </c:pt>
                <c:pt idx="3">
                  <c:v>1.0779573914077627</c:v>
                </c:pt>
                <c:pt idx="4">
                  <c:v>1.0779573914077627</c:v>
                </c:pt>
                <c:pt idx="5">
                  <c:v>1.0779573914077627</c:v>
                </c:pt>
                <c:pt idx="6">
                  <c:v>1.0779573914077627</c:v>
                </c:pt>
                <c:pt idx="7">
                  <c:v>1.0779573914077627</c:v>
                </c:pt>
                <c:pt idx="8">
                  <c:v>1.0779573914077627</c:v>
                </c:pt>
                <c:pt idx="9">
                  <c:v>1.0779573914077627</c:v>
                </c:pt>
                <c:pt idx="10">
                  <c:v>1.0779573914077627</c:v>
                </c:pt>
                <c:pt idx="11">
                  <c:v>1.0779573914077627</c:v>
                </c:pt>
                <c:pt idx="12">
                  <c:v>1.0779573914077627</c:v>
                </c:pt>
                <c:pt idx="13">
                  <c:v>1.0779573914077627</c:v>
                </c:pt>
                <c:pt idx="14">
                  <c:v>1.0779573914077627</c:v>
                </c:pt>
                <c:pt idx="15">
                  <c:v>1.0779573914077627</c:v>
                </c:pt>
                <c:pt idx="16">
                  <c:v>1.0779573914077627</c:v>
                </c:pt>
                <c:pt idx="17">
                  <c:v>1.0779573914077627</c:v>
                </c:pt>
                <c:pt idx="18">
                  <c:v>1.0779573914077627</c:v>
                </c:pt>
                <c:pt idx="19">
                  <c:v>1.0779573914077627</c:v>
                </c:pt>
                <c:pt idx="20">
                  <c:v>1.0779573914077627</c:v>
                </c:pt>
                <c:pt idx="21">
                  <c:v>1.0779573914077627</c:v>
                </c:pt>
                <c:pt idx="22">
                  <c:v>1.0779573914077627</c:v>
                </c:pt>
                <c:pt idx="23">
                  <c:v>1.0779573914077627</c:v>
                </c:pt>
                <c:pt idx="24">
                  <c:v>1.0779573914077627</c:v>
                </c:pt>
                <c:pt idx="25">
                  <c:v>1.0779573914077627</c:v>
                </c:pt>
                <c:pt idx="26">
                  <c:v>1.0779573914077627</c:v>
                </c:pt>
                <c:pt idx="27">
                  <c:v>1.0779573914077627</c:v>
                </c:pt>
                <c:pt idx="28">
                  <c:v>1.0779573914077627</c:v>
                </c:pt>
                <c:pt idx="29">
                  <c:v>1.0779573914077627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6-42D1-9850-1677789203F7}"/>
            </c:ext>
          </c:extLst>
        </c:ser>
        <c:ser>
          <c:idx val="2"/>
          <c:order val="2"/>
          <c:tx>
            <c:strRef>
              <c:f>Лист1!$D$8</c:f>
              <c:strCache>
                <c:ptCount val="1"/>
                <c:pt idx="0">
                  <c:v>c*=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Лист1!$E$8:$AH$8</c:f>
              <c:numCache>
                <c:formatCode>General</c:formatCode>
                <c:ptCount val="30"/>
                <c:pt idx="0">
                  <c:v>0.88392506095436552</c:v>
                </c:pt>
                <c:pt idx="1">
                  <c:v>0.88392506095436552</c:v>
                </c:pt>
                <c:pt idx="2">
                  <c:v>0.88392506095436552</c:v>
                </c:pt>
                <c:pt idx="3">
                  <c:v>0.88392506095436552</c:v>
                </c:pt>
                <c:pt idx="4">
                  <c:v>0.88392506095436552</c:v>
                </c:pt>
                <c:pt idx="5">
                  <c:v>0.88392506095436552</c:v>
                </c:pt>
                <c:pt idx="6">
                  <c:v>0.88392506095436552</c:v>
                </c:pt>
                <c:pt idx="7">
                  <c:v>0.88392506095436552</c:v>
                </c:pt>
                <c:pt idx="8">
                  <c:v>0.88392506095436552</c:v>
                </c:pt>
                <c:pt idx="9">
                  <c:v>0.88392506095436552</c:v>
                </c:pt>
                <c:pt idx="10">
                  <c:v>0.88392506095436552</c:v>
                </c:pt>
                <c:pt idx="11">
                  <c:v>0.88392506095436552</c:v>
                </c:pt>
                <c:pt idx="12">
                  <c:v>0.88392506095436552</c:v>
                </c:pt>
                <c:pt idx="13">
                  <c:v>0.88392506095436552</c:v>
                </c:pt>
                <c:pt idx="14">
                  <c:v>0.88392506095436552</c:v>
                </c:pt>
                <c:pt idx="15">
                  <c:v>0.88392506095436552</c:v>
                </c:pt>
                <c:pt idx="16">
                  <c:v>0.88392506095436552</c:v>
                </c:pt>
                <c:pt idx="17">
                  <c:v>0.88392506095436552</c:v>
                </c:pt>
                <c:pt idx="18">
                  <c:v>0.88392506095436552</c:v>
                </c:pt>
                <c:pt idx="19">
                  <c:v>0.88392506095436552</c:v>
                </c:pt>
                <c:pt idx="20">
                  <c:v>0.88392506095436552</c:v>
                </c:pt>
                <c:pt idx="21">
                  <c:v>0.88392506095436552</c:v>
                </c:pt>
                <c:pt idx="22">
                  <c:v>0.88392506095436552</c:v>
                </c:pt>
                <c:pt idx="23">
                  <c:v>0.88392506095436552</c:v>
                </c:pt>
                <c:pt idx="24">
                  <c:v>0.88392506095436552</c:v>
                </c:pt>
                <c:pt idx="25">
                  <c:v>0.88392506095436552</c:v>
                </c:pt>
                <c:pt idx="26">
                  <c:v>0.88392506095436552</c:v>
                </c:pt>
                <c:pt idx="27">
                  <c:v>0.88392506095436552</c:v>
                </c:pt>
                <c:pt idx="28">
                  <c:v>0.88392506095436552</c:v>
                </c:pt>
                <c:pt idx="29">
                  <c:v>0.88392506095436552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42D1-9850-1677789203F7}"/>
            </c:ext>
          </c:extLst>
        </c:ser>
        <c:ser>
          <c:idx val="3"/>
          <c:order val="3"/>
          <c:tx>
            <c:strRef>
              <c:f>Лист1!$D$9</c:f>
              <c:strCache>
                <c:ptCount val="1"/>
                <c:pt idx="0">
                  <c:v>i*=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Лист1!$E$9:$AH$9</c:f>
              <c:numCache>
                <c:formatCode>General</c:formatCode>
                <c:ptCount val="30"/>
                <c:pt idx="0">
                  <c:v>0.19403233045339727</c:v>
                </c:pt>
                <c:pt idx="1">
                  <c:v>0.19403233045339727</c:v>
                </c:pt>
                <c:pt idx="2">
                  <c:v>0.19403233045339727</c:v>
                </c:pt>
                <c:pt idx="3">
                  <c:v>0.19403233045339727</c:v>
                </c:pt>
                <c:pt idx="4">
                  <c:v>0.19403233045339727</c:v>
                </c:pt>
                <c:pt idx="5">
                  <c:v>0.19403233045339727</c:v>
                </c:pt>
                <c:pt idx="6">
                  <c:v>0.19403233045339727</c:v>
                </c:pt>
                <c:pt idx="7">
                  <c:v>0.19403233045339727</c:v>
                </c:pt>
                <c:pt idx="8">
                  <c:v>0.19403233045339727</c:v>
                </c:pt>
                <c:pt idx="9">
                  <c:v>0.19403233045339727</c:v>
                </c:pt>
                <c:pt idx="10">
                  <c:v>0.19403233045339727</c:v>
                </c:pt>
                <c:pt idx="11">
                  <c:v>0.19403233045339727</c:v>
                </c:pt>
                <c:pt idx="12">
                  <c:v>0.19403233045339727</c:v>
                </c:pt>
                <c:pt idx="13">
                  <c:v>0.19403233045339727</c:v>
                </c:pt>
                <c:pt idx="14">
                  <c:v>0.19403233045339727</c:v>
                </c:pt>
                <c:pt idx="15">
                  <c:v>0.19403233045339727</c:v>
                </c:pt>
                <c:pt idx="16">
                  <c:v>0.19403233045339727</c:v>
                </c:pt>
                <c:pt idx="17">
                  <c:v>0.19403233045339727</c:v>
                </c:pt>
                <c:pt idx="18">
                  <c:v>0.19403233045339727</c:v>
                </c:pt>
                <c:pt idx="19">
                  <c:v>0.19403233045339727</c:v>
                </c:pt>
                <c:pt idx="20">
                  <c:v>0.19403233045339727</c:v>
                </c:pt>
                <c:pt idx="21">
                  <c:v>0.19403233045339727</c:v>
                </c:pt>
                <c:pt idx="22">
                  <c:v>0.19403233045339727</c:v>
                </c:pt>
                <c:pt idx="23">
                  <c:v>0.19403233045339727</c:v>
                </c:pt>
                <c:pt idx="24">
                  <c:v>0.19403233045339727</c:v>
                </c:pt>
                <c:pt idx="25">
                  <c:v>0.19403233045339727</c:v>
                </c:pt>
                <c:pt idx="26">
                  <c:v>0.19403233045339727</c:v>
                </c:pt>
                <c:pt idx="27">
                  <c:v>0.19403233045339727</c:v>
                </c:pt>
                <c:pt idx="28">
                  <c:v>0.19403233045339727</c:v>
                </c:pt>
                <c:pt idx="29">
                  <c:v>0.19403233045339727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6-42D1-9850-1677789203F7}"/>
            </c:ext>
          </c:extLst>
        </c:ser>
        <c:ser>
          <c:idx val="4"/>
          <c:order val="4"/>
          <c:tx>
            <c:strRef>
              <c:f>Лист1!$D$10</c:f>
              <c:strCache>
                <c:ptCount val="1"/>
                <c:pt idx="0">
                  <c:v>k01=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Лист1!$E$10:$AH$10</c:f>
              <c:numCache>
                <c:formatCode>General</c:formatCode>
                <c:ptCount val="30"/>
                <c:pt idx="0">
                  <c:v>1.108756174019413</c:v>
                </c:pt>
                <c:pt idx="1">
                  <c:v>1.1378555449149181</c:v>
                </c:pt>
                <c:pt idx="2">
                  <c:v>1.1639825863493949</c:v>
                </c:pt>
                <c:pt idx="3">
                  <c:v>1.1874225727647694</c:v>
                </c:pt>
                <c:pt idx="4">
                  <c:v>1.2084376801781973</c:v>
                </c:pt>
                <c:pt idx="5">
                  <c:v>1.2272677621886185</c:v>
                </c:pt>
                <c:pt idx="6">
                  <c:v>1.244131440940909</c:v>
                </c:pt>
                <c:pt idx="7">
                  <c:v>1.2592273816863218</c:v>
                </c:pt>
                <c:pt idx="8">
                  <c:v>1.2727356590510428</c:v>
                </c:pt>
                <c:pt idx="9">
                  <c:v>1.2848191512792675</c:v>
                </c:pt>
                <c:pt idx="10">
                  <c:v>1.2956249189014399</c:v>
                </c:pt>
                <c:pt idx="11">
                  <c:v>1.3052855387871563</c:v>
                </c:pt>
                <c:pt idx="12">
                  <c:v>1.3139203749731272</c:v>
                </c:pt>
                <c:pt idx="13">
                  <c:v>1.3216367751362663</c:v>
                </c:pt>
                <c:pt idx="14">
                  <c:v>1.3285311869142711</c:v>
                </c:pt>
                <c:pt idx="15">
                  <c:v>1.3346901920401597</c:v>
                </c:pt>
                <c:pt idx="16">
                  <c:v>1.3401914588737733</c:v>
                </c:pt>
                <c:pt idx="17">
                  <c:v>1.3451046156899231</c:v>
                </c:pt>
                <c:pt idx="18">
                  <c:v>1.349492048245861</c:v>
                </c:pt>
                <c:pt idx="19">
                  <c:v>1.3534096258671453</c:v>
                </c:pt>
                <c:pt idx="20">
                  <c:v>1.3569073606844515</c:v>
                </c:pt>
                <c:pt idx="21">
                  <c:v>1.3600300048162268</c:v>
                </c:pt>
                <c:pt idx="22">
                  <c:v>1.3628175902913946</c:v>
                </c:pt>
                <c:pt idx="23">
                  <c:v>1.3653059163930883</c:v>
                </c:pt>
                <c:pt idx="24">
                  <c:v>1.3675269889159409</c:v>
                </c:pt>
                <c:pt idx="25">
                  <c:v>1.3695094155932837</c:v>
                </c:pt>
                <c:pt idx="26">
                  <c:v>1.3712787616867872</c:v>
                </c:pt>
                <c:pt idx="27">
                  <c:v>1.372857869454192</c:v>
                </c:pt>
                <c:pt idx="28">
                  <c:v>1.3742671449311925</c:v>
                </c:pt>
                <c:pt idx="29">
                  <c:v>1.3755248151885728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6-42D1-9850-1677789203F7}"/>
            </c:ext>
          </c:extLst>
        </c:ser>
        <c:ser>
          <c:idx val="5"/>
          <c:order val="5"/>
          <c:tx>
            <c:strRef>
              <c:f>Лист1!$D$11</c:f>
              <c:strCache>
                <c:ptCount val="1"/>
                <c:pt idx="0">
                  <c:v>k02=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Лист1!$E$11:$AH$11</c:f>
              <c:numCache>
                <c:formatCode>General</c:formatCode>
                <c:ptCount val="30"/>
                <c:pt idx="0">
                  <c:v>1.6631342610291193</c:v>
                </c:pt>
                <c:pt idx="1">
                  <c:v>1.6326373471228188</c:v>
                </c:pt>
                <c:pt idx="2">
                  <c:v>1.6055505309986413</c:v>
                </c:pt>
                <c:pt idx="3">
                  <c:v>1.5814820744737694</c:v>
                </c:pt>
                <c:pt idx="4">
                  <c:v>1.5600871530535578</c:v>
                </c:pt>
                <c:pt idx="5">
                  <c:v>1.5410619075803669</c:v>
                </c:pt>
                <c:pt idx="6">
                  <c:v>1.5241383017088148</c:v>
                </c:pt>
                <c:pt idx="7">
                  <c:v>1.5090796692274846</c:v>
                </c:pt>
                <c:pt idx="8">
                  <c:v>1.4956768525651265</c:v>
                </c:pt>
                <c:pt idx="9">
                  <c:v>1.4837448485582403</c:v>
                </c:pt>
                <c:pt idx="10">
                  <c:v>1.4731198900792886</c:v>
                </c:pt>
                <c:pt idx="11">
                  <c:v>1.4636569027491879</c:v>
                </c:pt>
                <c:pt idx="12">
                  <c:v>1.4552272849622958</c:v>
                </c:pt>
                <c:pt idx="13">
                  <c:v>1.4477169670784757</c:v>
                </c:pt>
                <c:pt idx="14">
                  <c:v>1.441024712093611</c:v>
                </c:pt>
                <c:pt idx="15">
                  <c:v>1.4350606255665144</c:v>
                </c:pt>
                <c:pt idx="16">
                  <c:v>1.4297448472098875</c:v>
                </c:pt>
                <c:pt idx="17">
                  <c:v>1.4250064004764751</c:v>
                </c:pt>
                <c:pt idx="18">
                  <c:v>1.4207821797996405</c:v>
                </c:pt>
                <c:pt idx="19">
                  <c:v>1.417016057974021</c:v>
                </c:pt>
                <c:pt idx="20">
                  <c:v>1.4136580985657372</c:v>
                </c:pt>
                <c:pt idx="21">
                  <c:v>1.4106638602893948</c:v>
                </c:pt>
                <c:pt idx="22">
                  <c:v>1.4079937820366946</c:v>
                </c:pt>
                <c:pt idx="23">
                  <c:v>1.4056126387357986</c:v>
                </c:pt>
                <c:pt idx="24">
                  <c:v>1.4034890595009879</c:v>
                </c:pt>
                <c:pt idx="25">
                  <c:v>1.4015951006315679</c:v>
                </c:pt>
                <c:pt idx="26">
                  <c:v>1.3999058669650661</c:v>
                </c:pt>
                <c:pt idx="27">
                  <c:v>1.3983991759056826</c:v>
                </c:pt>
                <c:pt idx="28">
                  <c:v>1.3970552591541521</c:v>
                </c:pt>
                <c:pt idx="29">
                  <c:v>1.3958564977760022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C6-42D1-9850-16777892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35487"/>
        <c:axId val="361222431"/>
      </c:lineChart>
      <c:catAx>
        <c:axId val="893735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22431"/>
        <c:crosses val="autoZero"/>
        <c:auto val="1"/>
        <c:lblAlgn val="ctr"/>
        <c:lblOffset val="100"/>
        <c:noMultiLvlLbl val="0"/>
      </c:catAx>
      <c:valAx>
        <c:axId val="361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73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6723</xdr:colOff>
      <xdr:row>15</xdr:row>
      <xdr:rowOff>48186</xdr:rowOff>
    </xdr:from>
    <xdr:to>
      <xdr:col>12</xdr:col>
      <xdr:colOff>234202</xdr:colOff>
      <xdr:row>37</xdr:row>
      <xdr:rowOff>143436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5C5A20-097F-4FBD-A501-DAB29461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82D7-000A-4D8A-9074-6EAAB05B5047}">
  <dimension ref="A1:AH13"/>
  <sheetViews>
    <sheetView tabSelected="1" zoomScale="85" zoomScaleNormal="85" workbookViewId="0">
      <selection activeCell="P20" sqref="P20"/>
    </sheetView>
  </sheetViews>
  <sheetFormatPr defaultRowHeight="15" x14ac:dyDescent="0.25"/>
  <cols>
    <col min="1" max="1" width="20.85546875" customWidth="1"/>
    <col min="4" max="4" width="13.28515625" customWidth="1"/>
  </cols>
  <sheetData>
    <row r="1" spans="1:34" ht="30" x14ac:dyDescent="0.25">
      <c r="A1" s="1" t="s">
        <v>0</v>
      </c>
      <c r="B1" s="2">
        <v>0.03</v>
      </c>
    </row>
    <row r="2" spans="1:34" ht="30" x14ac:dyDescent="0.25">
      <c r="A2" s="1" t="s">
        <v>1</v>
      </c>
      <c r="B2" s="2">
        <v>0.01</v>
      </c>
      <c r="F2" s="3" t="s">
        <v>9</v>
      </c>
    </row>
    <row r="3" spans="1:34" x14ac:dyDescent="0.25">
      <c r="A3" t="s">
        <v>2</v>
      </c>
      <c r="B3">
        <v>0.18</v>
      </c>
    </row>
    <row r="4" spans="1:34" x14ac:dyDescent="0.25">
      <c r="A4" t="s">
        <v>3</v>
      </c>
      <c r="B4">
        <v>0.23</v>
      </c>
    </row>
    <row r="5" spans="1:34" x14ac:dyDescent="0.25">
      <c r="A5" t="s">
        <v>4</v>
      </c>
      <c r="B5">
        <v>0.1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 s="10">
        <v>13</v>
      </c>
      <c r="R5" s="4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 s="4">
        <v>28</v>
      </c>
      <c r="AG5">
        <v>29</v>
      </c>
      <c r="AH5">
        <v>30</v>
      </c>
    </row>
    <row r="6" spans="1:34" x14ac:dyDescent="0.25">
      <c r="D6" t="s">
        <v>5</v>
      </c>
      <c r="E6">
        <f>((B1+B2+B5)/B3)^(1/(B4-1))</f>
        <v>1.3859452175242661</v>
      </c>
      <c r="F6">
        <f>E6</f>
        <v>1.3859452175242661</v>
      </c>
      <c r="G6">
        <f>F6</f>
        <v>1.3859452175242661</v>
      </c>
      <c r="H6">
        <f t="shared" ref="H6:P6" si="0">G6</f>
        <v>1.3859452175242661</v>
      </c>
      <c r="I6">
        <f t="shared" si="0"/>
        <v>1.3859452175242661</v>
      </c>
      <c r="J6">
        <f t="shared" si="0"/>
        <v>1.3859452175242661</v>
      </c>
      <c r="K6">
        <f t="shared" si="0"/>
        <v>1.3859452175242661</v>
      </c>
      <c r="L6">
        <f t="shared" si="0"/>
        <v>1.3859452175242661</v>
      </c>
      <c r="M6">
        <f t="shared" si="0"/>
        <v>1.3859452175242661</v>
      </c>
      <c r="N6">
        <f t="shared" si="0"/>
        <v>1.3859452175242661</v>
      </c>
      <c r="O6">
        <f t="shared" si="0"/>
        <v>1.3859452175242661</v>
      </c>
      <c r="P6">
        <f t="shared" si="0"/>
        <v>1.3859452175242661</v>
      </c>
      <c r="Q6" s="10">
        <f>P6</f>
        <v>1.3859452175242661</v>
      </c>
      <c r="R6" s="4">
        <f t="shared" ref="R6:U6" si="1">Q6</f>
        <v>1.3859452175242661</v>
      </c>
      <c r="S6">
        <f t="shared" si="1"/>
        <v>1.3859452175242661</v>
      </c>
      <c r="T6">
        <f t="shared" si="1"/>
        <v>1.3859452175242661</v>
      </c>
      <c r="U6">
        <f t="shared" si="1"/>
        <v>1.3859452175242661</v>
      </c>
      <c r="V6">
        <f>U6</f>
        <v>1.3859452175242661</v>
      </c>
      <c r="W6">
        <f t="shared" ref="W6" si="2">V6</f>
        <v>1.3859452175242661</v>
      </c>
      <c r="X6">
        <f>W6</f>
        <v>1.3859452175242661</v>
      </c>
      <c r="Y6">
        <f t="shared" ref="Y6:AH6" si="3">X6</f>
        <v>1.3859452175242661</v>
      </c>
      <c r="Z6">
        <f t="shared" si="3"/>
        <v>1.3859452175242661</v>
      </c>
      <c r="AA6">
        <f t="shared" si="3"/>
        <v>1.3859452175242661</v>
      </c>
      <c r="AB6">
        <f t="shared" si="3"/>
        <v>1.3859452175242661</v>
      </c>
      <c r="AC6">
        <f t="shared" si="3"/>
        <v>1.3859452175242661</v>
      </c>
      <c r="AD6">
        <f t="shared" si="3"/>
        <v>1.3859452175242661</v>
      </c>
      <c r="AE6">
        <f t="shared" si="3"/>
        <v>1.3859452175242661</v>
      </c>
      <c r="AF6" s="4">
        <f t="shared" si="3"/>
        <v>1.3859452175242661</v>
      </c>
      <c r="AG6">
        <f t="shared" si="3"/>
        <v>1.3859452175242661</v>
      </c>
      <c r="AH6">
        <f t="shared" si="3"/>
        <v>1.3859452175242661</v>
      </c>
    </row>
    <row r="7" spans="1:34" x14ac:dyDescent="0.25">
      <c r="D7" t="s">
        <v>6</v>
      </c>
      <c r="E7">
        <f>E6^B4</f>
        <v>1.0779573914077627</v>
      </c>
      <c r="F7">
        <f>E7</f>
        <v>1.0779573914077627</v>
      </c>
      <c r="G7">
        <f t="shared" ref="G7:P7" si="4">F7</f>
        <v>1.0779573914077627</v>
      </c>
      <c r="H7">
        <f t="shared" si="4"/>
        <v>1.0779573914077627</v>
      </c>
      <c r="I7">
        <f t="shared" si="4"/>
        <v>1.0779573914077627</v>
      </c>
      <c r="J7">
        <f t="shared" si="4"/>
        <v>1.0779573914077627</v>
      </c>
      <c r="K7">
        <f t="shared" si="4"/>
        <v>1.0779573914077627</v>
      </c>
      <c r="L7">
        <f t="shared" si="4"/>
        <v>1.0779573914077627</v>
      </c>
      <c r="M7">
        <f t="shared" si="4"/>
        <v>1.0779573914077627</v>
      </c>
      <c r="N7">
        <f t="shared" si="4"/>
        <v>1.0779573914077627</v>
      </c>
      <c r="O7">
        <f t="shared" si="4"/>
        <v>1.0779573914077627</v>
      </c>
      <c r="P7">
        <f t="shared" si="4"/>
        <v>1.0779573914077627</v>
      </c>
      <c r="Q7" s="10">
        <f>P7</f>
        <v>1.0779573914077627</v>
      </c>
      <c r="R7" s="4">
        <f t="shared" ref="R7:U7" si="5">Q7</f>
        <v>1.0779573914077627</v>
      </c>
      <c r="S7">
        <f t="shared" si="5"/>
        <v>1.0779573914077627</v>
      </c>
      <c r="T7">
        <f t="shared" si="5"/>
        <v>1.0779573914077627</v>
      </c>
      <c r="U7">
        <f t="shared" si="5"/>
        <v>1.0779573914077627</v>
      </c>
      <c r="V7">
        <f>U7</f>
        <v>1.0779573914077627</v>
      </c>
      <c r="W7">
        <f t="shared" ref="W7" si="6">V7</f>
        <v>1.0779573914077627</v>
      </c>
      <c r="X7">
        <f>W7</f>
        <v>1.0779573914077627</v>
      </c>
      <c r="Y7">
        <f t="shared" ref="Y7:AH7" si="7">X7</f>
        <v>1.0779573914077627</v>
      </c>
      <c r="Z7">
        <f t="shared" si="7"/>
        <v>1.0779573914077627</v>
      </c>
      <c r="AA7">
        <f t="shared" si="7"/>
        <v>1.0779573914077627</v>
      </c>
      <c r="AB7">
        <f t="shared" si="7"/>
        <v>1.0779573914077627</v>
      </c>
      <c r="AC7">
        <f t="shared" si="7"/>
        <v>1.0779573914077627</v>
      </c>
      <c r="AD7">
        <f t="shared" si="7"/>
        <v>1.0779573914077627</v>
      </c>
      <c r="AE7">
        <f t="shared" si="7"/>
        <v>1.0779573914077627</v>
      </c>
      <c r="AF7" s="4">
        <f t="shared" si="7"/>
        <v>1.0779573914077627</v>
      </c>
      <c r="AG7">
        <f t="shared" si="7"/>
        <v>1.0779573914077627</v>
      </c>
      <c r="AH7">
        <f t="shared" si="7"/>
        <v>1.0779573914077627</v>
      </c>
    </row>
    <row r="8" spans="1:34" x14ac:dyDescent="0.25">
      <c r="D8" t="s">
        <v>7</v>
      </c>
      <c r="E8">
        <f>E7*(1-B3)</f>
        <v>0.88392506095436552</v>
      </c>
      <c r="F8">
        <f>E8</f>
        <v>0.88392506095436552</v>
      </c>
      <c r="G8">
        <f t="shared" ref="G8:P8" si="8">F8</f>
        <v>0.88392506095436552</v>
      </c>
      <c r="H8">
        <f t="shared" si="8"/>
        <v>0.88392506095436552</v>
      </c>
      <c r="I8">
        <f t="shared" si="8"/>
        <v>0.88392506095436552</v>
      </c>
      <c r="J8">
        <f t="shared" si="8"/>
        <v>0.88392506095436552</v>
      </c>
      <c r="K8">
        <f t="shared" si="8"/>
        <v>0.88392506095436552</v>
      </c>
      <c r="L8">
        <f t="shared" si="8"/>
        <v>0.88392506095436552</v>
      </c>
      <c r="M8">
        <f t="shared" si="8"/>
        <v>0.88392506095436552</v>
      </c>
      <c r="N8">
        <f t="shared" si="8"/>
        <v>0.88392506095436552</v>
      </c>
      <c r="O8">
        <f t="shared" si="8"/>
        <v>0.88392506095436552</v>
      </c>
      <c r="P8">
        <f t="shared" si="8"/>
        <v>0.88392506095436552</v>
      </c>
      <c r="Q8" s="10">
        <f>P8</f>
        <v>0.88392506095436552</v>
      </c>
      <c r="R8" s="4">
        <f t="shared" ref="R8:U8" si="9">Q8</f>
        <v>0.88392506095436552</v>
      </c>
      <c r="S8">
        <f t="shared" si="9"/>
        <v>0.88392506095436552</v>
      </c>
      <c r="T8">
        <f t="shared" si="9"/>
        <v>0.88392506095436552</v>
      </c>
      <c r="U8">
        <f t="shared" si="9"/>
        <v>0.88392506095436552</v>
      </c>
      <c r="V8">
        <f>U8</f>
        <v>0.88392506095436552</v>
      </c>
      <c r="W8">
        <f t="shared" ref="W8" si="10">V8</f>
        <v>0.88392506095436552</v>
      </c>
      <c r="X8">
        <f>W8</f>
        <v>0.88392506095436552</v>
      </c>
      <c r="Y8">
        <f t="shared" ref="Y8:AH8" si="11">X8</f>
        <v>0.88392506095436552</v>
      </c>
      <c r="Z8">
        <f t="shared" si="11"/>
        <v>0.88392506095436552</v>
      </c>
      <c r="AA8">
        <f t="shared" si="11"/>
        <v>0.88392506095436552</v>
      </c>
      <c r="AB8">
        <f t="shared" si="11"/>
        <v>0.88392506095436552</v>
      </c>
      <c r="AC8">
        <f t="shared" si="11"/>
        <v>0.88392506095436552</v>
      </c>
      <c r="AD8">
        <f t="shared" si="11"/>
        <v>0.88392506095436552</v>
      </c>
      <c r="AE8">
        <f t="shared" si="11"/>
        <v>0.88392506095436552</v>
      </c>
      <c r="AF8" s="4">
        <f t="shared" si="11"/>
        <v>0.88392506095436552</v>
      </c>
      <c r="AG8">
        <f t="shared" si="11"/>
        <v>0.88392506095436552</v>
      </c>
      <c r="AH8">
        <f t="shared" si="11"/>
        <v>0.88392506095436552</v>
      </c>
    </row>
    <row r="9" spans="1:34" x14ac:dyDescent="0.25">
      <c r="D9" t="s">
        <v>8</v>
      </c>
      <c r="E9">
        <f>E7*B3</f>
        <v>0.19403233045339727</v>
      </c>
      <c r="F9">
        <f>E9</f>
        <v>0.19403233045339727</v>
      </c>
      <c r="G9">
        <f t="shared" ref="G9:P9" si="12">F9</f>
        <v>0.19403233045339727</v>
      </c>
      <c r="H9">
        <f t="shared" si="12"/>
        <v>0.19403233045339727</v>
      </c>
      <c r="I9">
        <f t="shared" si="12"/>
        <v>0.19403233045339727</v>
      </c>
      <c r="J9">
        <f t="shared" si="12"/>
        <v>0.19403233045339727</v>
      </c>
      <c r="K9">
        <f t="shared" si="12"/>
        <v>0.19403233045339727</v>
      </c>
      <c r="L9">
        <f t="shared" si="12"/>
        <v>0.19403233045339727</v>
      </c>
      <c r="M9">
        <f t="shared" si="12"/>
        <v>0.19403233045339727</v>
      </c>
      <c r="N9">
        <f t="shared" si="12"/>
        <v>0.19403233045339727</v>
      </c>
      <c r="O9">
        <f t="shared" si="12"/>
        <v>0.19403233045339727</v>
      </c>
      <c r="P9">
        <f t="shared" si="12"/>
        <v>0.19403233045339727</v>
      </c>
      <c r="Q9" s="10">
        <f>P9</f>
        <v>0.19403233045339727</v>
      </c>
      <c r="R9" s="4">
        <f t="shared" ref="R9:U9" si="13">Q9</f>
        <v>0.19403233045339727</v>
      </c>
      <c r="S9">
        <f t="shared" si="13"/>
        <v>0.19403233045339727</v>
      </c>
      <c r="T9">
        <f t="shared" si="13"/>
        <v>0.19403233045339727</v>
      </c>
      <c r="U9">
        <f t="shared" si="13"/>
        <v>0.19403233045339727</v>
      </c>
      <c r="V9">
        <f>U9</f>
        <v>0.19403233045339727</v>
      </c>
      <c r="W9">
        <f t="shared" ref="W9" si="14">V9</f>
        <v>0.19403233045339727</v>
      </c>
      <c r="X9">
        <f>W9</f>
        <v>0.19403233045339727</v>
      </c>
      <c r="Y9">
        <f t="shared" ref="Y9:AH9" si="15">X9</f>
        <v>0.19403233045339727</v>
      </c>
      <c r="Z9">
        <f t="shared" si="15"/>
        <v>0.19403233045339727</v>
      </c>
      <c r="AA9">
        <f t="shared" si="15"/>
        <v>0.19403233045339727</v>
      </c>
      <c r="AB9">
        <f t="shared" si="15"/>
        <v>0.19403233045339727</v>
      </c>
      <c r="AC9">
        <f t="shared" si="15"/>
        <v>0.19403233045339727</v>
      </c>
      <c r="AD9">
        <f t="shared" si="15"/>
        <v>0.19403233045339727</v>
      </c>
      <c r="AE9">
        <f t="shared" si="15"/>
        <v>0.19403233045339727</v>
      </c>
      <c r="AF9" s="4">
        <f t="shared" si="15"/>
        <v>0.19403233045339727</v>
      </c>
      <c r="AG9">
        <f t="shared" si="15"/>
        <v>0.19403233045339727</v>
      </c>
      <c r="AH9">
        <f t="shared" si="15"/>
        <v>0.19403233045339727</v>
      </c>
    </row>
    <row r="10" spans="1:34" x14ac:dyDescent="0.25">
      <c r="C10" s="3" t="s">
        <v>14</v>
      </c>
      <c r="D10" s="6" t="s">
        <v>10</v>
      </c>
      <c r="E10" s="6">
        <f>E6*0.8</f>
        <v>1.108756174019413</v>
      </c>
      <c r="F10" s="6">
        <f>$B$3*E10^$B$4-E10*($B$1+$B$2+$B$5-1)</f>
        <v>1.1378555449149181</v>
      </c>
      <c r="G10" s="6">
        <f t="shared" ref="G10:P10" si="16">$B$3*F10^$B$4-F10*($B$1+$B$2+$B$5-1)</f>
        <v>1.1639825863493949</v>
      </c>
      <c r="H10" s="6">
        <f t="shared" si="16"/>
        <v>1.1874225727647694</v>
      </c>
      <c r="I10" s="6">
        <f t="shared" si="16"/>
        <v>1.2084376801781973</v>
      </c>
      <c r="J10" s="6">
        <f t="shared" si="16"/>
        <v>1.2272677621886185</v>
      </c>
      <c r="K10" s="6">
        <f t="shared" si="16"/>
        <v>1.244131440940909</v>
      </c>
      <c r="L10" s="6">
        <f t="shared" si="16"/>
        <v>1.2592273816863218</v>
      </c>
      <c r="M10" s="6">
        <f t="shared" si="16"/>
        <v>1.2727356590510428</v>
      </c>
      <c r="N10" s="6">
        <f t="shared" si="16"/>
        <v>1.2848191512792675</v>
      </c>
      <c r="O10" s="6">
        <f t="shared" si="16"/>
        <v>1.2956249189014399</v>
      </c>
      <c r="P10" s="6">
        <f t="shared" si="16"/>
        <v>1.3052855387871563</v>
      </c>
      <c r="Q10" s="6">
        <f>$B$3*P10^$B$4-P10*($B$1+$B$2+$B$5-1)</f>
        <v>1.3139203749731272</v>
      </c>
      <c r="R10" s="4">
        <f t="shared" ref="R10:U10" si="17">$B$3*Q10^$B$4-Q10*($B$1+$B$2+$B$5-1)</f>
        <v>1.3216367751362663</v>
      </c>
      <c r="S10" s="6">
        <f t="shared" si="17"/>
        <v>1.3285311869142711</v>
      </c>
      <c r="T10" s="6">
        <f t="shared" si="17"/>
        <v>1.3346901920401597</v>
      </c>
      <c r="U10" s="6">
        <f t="shared" si="17"/>
        <v>1.3401914588737733</v>
      </c>
      <c r="V10" s="6">
        <f>$B$3*U10^$B$4-U10*($B$1+$B$2+$B$5-1)</f>
        <v>1.3451046156899231</v>
      </c>
      <c r="W10" s="6">
        <f t="shared" ref="W10" si="18">$B$3*V10^$B$4-V10*($B$1+$B$2+$B$5-1)</f>
        <v>1.349492048245861</v>
      </c>
      <c r="X10" s="6">
        <f>$B$3*W10^$B$4-W10*($B$1+$B$2+$B$5-1)</f>
        <v>1.3534096258671453</v>
      </c>
      <c r="Y10" s="6">
        <f t="shared" ref="Y10:AH10" si="19">$B$3*X10^$B$4-X10*($B$1+$B$2+$B$5-1)</f>
        <v>1.3569073606844515</v>
      </c>
      <c r="Z10" s="6">
        <f t="shared" si="19"/>
        <v>1.3600300048162268</v>
      </c>
      <c r="AA10" s="6">
        <f t="shared" si="19"/>
        <v>1.3628175902913946</v>
      </c>
      <c r="AB10" s="6">
        <f t="shared" si="19"/>
        <v>1.3653059163930883</v>
      </c>
      <c r="AC10" s="6">
        <f t="shared" si="19"/>
        <v>1.3675269889159409</v>
      </c>
      <c r="AD10" s="6">
        <f t="shared" si="19"/>
        <v>1.3695094155932837</v>
      </c>
      <c r="AE10" s="6">
        <f t="shared" si="19"/>
        <v>1.3712787616867872</v>
      </c>
      <c r="AF10" s="4">
        <f t="shared" si="19"/>
        <v>1.372857869454192</v>
      </c>
      <c r="AG10" s="6">
        <f t="shared" si="19"/>
        <v>1.3742671449311925</v>
      </c>
      <c r="AH10" s="6">
        <f t="shared" si="19"/>
        <v>1.3755248151885728</v>
      </c>
    </row>
    <row r="11" spans="1:34" x14ac:dyDescent="0.25">
      <c r="C11" s="3" t="s">
        <v>15</v>
      </c>
      <c r="D11" s="8" t="s">
        <v>11</v>
      </c>
      <c r="E11" s="8">
        <f>E6*1.2</f>
        <v>1.6631342610291193</v>
      </c>
      <c r="F11" s="8">
        <f>$B$3*E11^$B$4-E11*($B$1+$B$2+$B$5-1)</f>
        <v>1.6326373471228188</v>
      </c>
      <c r="G11" s="8">
        <f t="shared" ref="G11:P11" si="20">$B$3*F11^$B$4-F11*($B$1+$B$2+$B$5-1)</f>
        <v>1.6055505309986413</v>
      </c>
      <c r="H11" s="8">
        <f t="shared" si="20"/>
        <v>1.5814820744737694</v>
      </c>
      <c r="I11" s="8">
        <f t="shared" si="20"/>
        <v>1.5600871530535578</v>
      </c>
      <c r="J11" s="8">
        <f t="shared" si="20"/>
        <v>1.5410619075803669</v>
      </c>
      <c r="K11" s="8">
        <f t="shared" si="20"/>
        <v>1.5241383017088148</v>
      </c>
      <c r="L11" s="8">
        <f t="shared" si="20"/>
        <v>1.5090796692274846</v>
      </c>
      <c r="M11" s="8">
        <f t="shared" si="20"/>
        <v>1.4956768525651265</v>
      </c>
      <c r="N11" s="8">
        <f t="shared" si="20"/>
        <v>1.4837448485582403</v>
      </c>
      <c r="O11" s="8">
        <f t="shared" si="20"/>
        <v>1.4731198900792886</v>
      </c>
      <c r="P11" s="8">
        <f t="shared" si="20"/>
        <v>1.4636569027491879</v>
      </c>
      <c r="Q11" s="8">
        <f>$B$3*P11^$B$4-P11*($B$1+$B$2+$B$5-1)</f>
        <v>1.4552272849622958</v>
      </c>
      <c r="R11" s="4">
        <f t="shared" ref="R11:U11" si="21">$B$3*Q11^$B$4-Q11*($B$1+$B$2+$B$5-1)</f>
        <v>1.4477169670784757</v>
      </c>
      <c r="S11" s="8">
        <f t="shared" si="21"/>
        <v>1.441024712093611</v>
      </c>
      <c r="T11" s="8">
        <f t="shared" si="21"/>
        <v>1.4350606255665144</v>
      </c>
      <c r="U11" s="8">
        <f t="shared" si="21"/>
        <v>1.4297448472098875</v>
      </c>
      <c r="V11" s="8">
        <f>$B$3*U11^$B$4-U11*($B$1+$B$2+$B$5-1)</f>
        <v>1.4250064004764751</v>
      </c>
      <c r="W11" s="8">
        <f t="shared" ref="W11" si="22">$B$3*V11^$B$4-V11*($B$1+$B$2+$B$5-1)</f>
        <v>1.4207821797996405</v>
      </c>
      <c r="X11" s="8">
        <f>$B$3*W11^$B$4-W11*($B$1+$B$2+$B$5-1)</f>
        <v>1.417016057974021</v>
      </c>
      <c r="Y11" s="8">
        <f t="shared" ref="Y11:AH11" si="23">$B$3*X11^$B$4-X11*($B$1+$B$2+$B$5-1)</f>
        <v>1.4136580985657372</v>
      </c>
      <c r="Z11" s="8">
        <f t="shared" si="23"/>
        <v>1.4106638602893948</v>
      </c>
      <c r="AA11" s="8">
        <f t="shared" si="23"/>
        <v>1.4079937820366946</v>
      </c>
      <c r="AB11" s="8">
        <f t="shared" si="23"/>
        <v>1.4056126387357986</v>
      </c>
      <c r="AC11" s="8">
        <f t="shared" si="23"/>
        <v>1.4034890595009879</v>
      </c>
      <c r="AD11" s="8">
        <f t="shared" si="23"/>
        <v>1.4015951006315679</v>
      </c>
      <c r="AE11" s="8">
        <f t="shared" si="23"/>
        <v>1.3999058669650661</v>
      </c>
      <c r="AF11" s="4">
        <f t="shared" si="23"/>
        <v>1.3983991759056826</v>
      </c>
      <c r="AG11" s="8">
        <f t="shared" si="23"/>
        <v>1.3970552591541521</v>
      </c>
      <c r="AH11" s="8">
        <f t="shared" si="23"/>
        <v>1.3958564977760022</v>
      </c>
    </row>
    <row r="12" spans="1:34" x14ac:dyDescent="0.25">
      <c r="D12" s="6" t="s">
        <v>12</v>
      </c>
      <c r="E12" s="7">
        <f>ABS(E10-E6)/E6</f>
        <v>0.19999999999999996</v>
      </c>
      <c r="F12" s="7">
        <f>ABS(F10-F6)/F6</f>
        <v>0.17900395302241032</v>
      </c>
      <c r="G12" s="7">
        <f t="shared" ref="G12:P12" si="24">ABS(G10-G6)/G6</f>
        <v>0.16015252866297724</v>
      </c>
      <c r="H12" s="7">
        <f t="shared" si="24"/>
        <v>0.14323989307031965</v>
      </c>
      <c r="I12" s="7">
        <f t="shared" si="24"/>
        <v>0.12807687858193492</v>
      </c>
      <c r="J12" s="7">
        <f t="shared" si="24"/>
        <v>0.11449042381277913</v>
      </c>
      <c r="K12" s="7">
        <f t="shared" si="24"/>
        <v>0.10232278649273102</v>
      </c>
      <c r="L12" s="7">
        <f t="shared" si="24"/>
        <v>9.1430623833965288E-2</v>
      </c>
      <c r="M12" s="7">
        <f t="shared" si="24"/>
        <v>8.1684006728239375E-2</v>
      </c>
      <c r="N12" s="7">
        <f t="shared" si="24"/>
        <v>7.2965413759745565E-2</v>
      </c>
      <c r="O12" s="7">
        <f t="shared" si="24"/>
        <v>6.5168736455663553E-2</v>
      </c>
      <c r="P12" s="7">
        <f t="shared" si="24"/>
        <v>5.8198316727982528E-2</v>
      </c>
      <c r="Q12" s="7">
        <f>ABS(Q10-Q6)/Q6</f>
        <v>5.1968029933966625E-2</v>
      </c>
      <c r="R12" s="5">
        <f t="shared" ref="R12:U12" si="25">ABS(R10-R6)/R6</f>
        <v>4.6400421585836502E-2</v>
      </c>
      <c r="S12" s="7">
        <f t="shared" si="25"/>
        <v>4.1425901892828465E-2</v>
      </c>
      <c r="T12" s="7">
        <f t="shared" si="25"/>
        <v>3.6981999602887637E-2</v>
      </c>
      <c r="U12" s="7">
        <f t="shared" si="25"/>
        <v>3.3012674723336757E-2</v>
      </c>
      <c r="V12" s="7">
        <f>ABS(V10-V6)/V6</f>
        <v>2.9467688417942787E-2</v>
      </c>
      <c r="W12" s="7">
        <f t="shared" ref="W12" si="26">ABS(W10-W6)/W6</f>
        <v>2.6302027538665604E-2</v>
      </c>
      <c r="X12" s="7">
        <f>ABS(X10-X6)/X6</f>
        <v>2.3475380733474896E-2</v>
      </c>
      <c r="Y12" s="7">
        <f t="shared" ref="Y12:AH12" si="27">ABS(Y10-Y6)/Y6</f>
        <v>2.0951662787714927E-2</v>
      </c>
      <c r="Z12" s="7">
        <f t="shared" si="27"/>
        <v>1.869858373935734E-2</v>
      </c>
      <c r="AA12" s="7">
        <f t="shared" si="27"/>
        <v>1.6687259308982468E-2</v>
      </c>
      <c r="AB12" s="7">
        <f t="shared" si="27"/>
        <v>1.4891859267025088E-2</v>
      </c>
      <c r="AC12" s="7">
        <f t="shared" si="27"/>
        <v>1.3289290496796079E-2</v>
      </c>
      <c r="AD12" s="7">
        <f t="shared" si="27"/>
        <v>1.1858911682196209E-2</v>
      </c>
      <c r="AE12" s="7">
        <f t="shared" si="27"/>
        <v>1.0582276739392228E-2</v>
      </c>
      <c r="AF12" s="5">
        <f t="shared" si="27"/>
        <v>9.442904311508276E-3</v>
      </c>
      <c r="AG12" s="7">
        <f t="shared" si="27"/>
        <v>8.4260708471106376E-3</v>
      </c>
      <c r="AH12" s="7">
        <f t="shared" si="27"/>
        <v>7.5186249816622738E-3</v>
      </c>
    </row>
    <row r="13" spans="1:34" x14ac:dyDescent="0.25">
      <c r="D13" s="8" t="s">
        <v>13</v>
      </c>
      <c r="E13" s="9">
        <f>ABS(E11-E6)/E6</f>
        <v>0.19999999999999996</v>
      </c>
      <c r="F13" s="9">
        <f>ABS(F11-F6)/F6</f>
        <v>0.17799558487544145</v>
      </c>
      <c r="G13" s="9">
        <f t="shared" ref="G13:P13" si="28">ABS(G11-G6)/G6</f>
        <v>0.15845165501321856</v>
      </c>
      <c r="H13" s="9">
        <f t="shared" si="28"/>
        <v>0.14108555985985766</v>
      </c>
      <c r="I13" s="9">
        <f t="shared" si="28"/>
        <v>0.12564849845967499</v>
      </c>
      <c r="J13" s="9">
        <f t="shared" si="28"/>
        <v>0.11192122754547824</v>
      </c>
      <c r="K13" s="9">
        <f t="shared" si="28"/>
        <v>9.9710351056591526E-2</v>
      </c>
      <c r="L13" s="9">
        <f t="shared" si="28"/>
        <v>8.8845107401268941E-2</v>
      </c>
      <c r="M13" s="9">
        <f t="shared" si="28"/>
        <v>7.9174583276008237E-2</v>
      </c>
      <c r="N13" s="9">
        <f t="shared" si="28"/>
        <v>7.0565293488782363E-2</v>
      </c>
      <c r="O13" s="9">
        <f t="shared" si="28"/>
        <v>6.2899075268461044E-2</v>
      </c>
      <c r="P13" s="9">
        <f t="shared" si="28"/>
        <v>5.6071253208506526E-2</v>
      </c>
      <c r="Q13" s="9">
        <f>ABS(Q11-Q6)/Q6</f>
        <v>4.9989037490088692E-2</v>
      </c>
      <c r="R13" s="5">
        <f t="shared" ref="R13:U13" si="29">ABS(R11-R6)/R6</f>
        <v>4.4570123532410161E-2</v>
      </c>
      <c r="S13" s="9">
        <f t="shared" si="29"/>
        <v>3.9741465876792885E-2</v>
      </c>
      <c r="T13" s="9">
        <f t="shared" si="29"/>
        <v>3.5438203055373138E-2</v>
      </c>
      <c r="U13" s="9">
        <f t="shared" si="29"/>
        <v>3.160271353572059E-2</v>
      </c>
      <c r="V13" s="9">
        <f>ABS(V11-V6)/V6</f>
        <v>2.8183785663609781E-2</v>
      </c>
      <c r="W13" s="9">
        <f t="shared" ref="W13" si="30">ABS(W11-W6)/W6</f>
        <v>2.5135886927481973E-2</v>
      </c>
      <c r="X13" s="9">
        <f>ABS(X11-X6)/X6</f>
        <v>2.2418519907487486E-2</v>
      </c>
      <c r="Y13" s="9">
        <f t="shared" ref="Y13:AH13" si="31">ABS(Y11-Y6)/Y6</f>
        <v>1.9995654006422409E-2</v>
      </c>
      <c r="Z13" s="9">
        <f t="shared" si="31"/>
        <v>1.7835223537394907E-2</v>
      </c>
      <c r="AA13" s="9">
        <f t="shared" si="31"/>
        <v>1.590868400398545E-2</v>
      </c>
      <c r="AB13" s="9">
        <f t="shared" si="31"/>
        <v>1.4190619486868766E-2</v>
      </c>
      <c r="AC13" s="9">
        <f t="shared" si="31"/>
        <v>1.2658394974702232E-2</v>
      </c>
      <c r="AD13" s="9">
        <f t="shared" si="31"/>
        <v>1.1291848270350372E-2</v>
      </c>
      <c r="AE13" s="9">
        <f t="shared" si="31"/>
        <v>1.0073016786145493E-2</v>
      </c>
      <c r="AF13" s="5">
        <f t="shared" si="31"/>
        <v>8.9858951305905009E-3</v>
      </c>
      <c r="AG13" s="9">
        <f t="shared" si="31"/>
        <v>8.0162198977330162E-3</v>
      </c>
      <c r="AH13" s="9">
        <f t="shared" si="31"/>
        <v>7.1512785111670614E-3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NekitOS</cp:lastModifiedBy>
  <dcterms:created xsi:type="dcterms:W3CDTF">2022-04-30T09:12:01Z</dcterms:created>
  <dcterms:modified xsi:type="dcterms:W3CDTF">2022-06-03T20:42:58Z</dcterms:modified>
</cp:coreProperties>
</file>