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БИС\Задания 3\"/>
    </mc:Choice>
  </mc:AlternateContent>
  <xr:revisionPtr revIDLastSave="0" documentId="13_ncr:1_{D49CDFDE-0018-4337-9DE0-232E9FF00BC2}" xr6:coauthVersionLast="40" xr6:coauthVersionMax="40" xr10:uidLastSave="{00000000-0000-0000-0000-000000000000}"/>
  <bookViews>
    <workbookView xWindow="0" yWindow="0" windowWidth="28800" windowHeight="12225" activeTab="1" xr2:uid="{34A840D0-D565-4D0D-894C-6180D5632C16}"/>
  </bookViews>
  <sheets>
    <sheet name="Самолетики МИГ" sheetId="2" r:id="rId1"/>
    <sheet name="БАЛАНС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B9" i="3"/>
  <c r="L31" i="2"/>
  <c r="K31" i="2"/>
  <c r="H32" i="2"/>
  <c r="G32" i="2"/>
  <c r="J24" i="2"/>
  <c r="J25" i="2" s="1"/>
  <c r="C31" i="2"/>
  <c r="C32" i="2" s="1"/>
  <c r="B31" i="2"/>
  <c r="G25" i="2"/>
  <c r="G26" i="2" s="1"/>
  <c r="C22" i="2"/>
  <c r="B22" i="2"/>
  <c r="F16" i="2"/>
  <c r="G15" i="2"/>
  <c r="F15" i="2"/>
  <c r="K18" i="2"/>
  <c r="J18" i="2"/>
  <c r="J19" i="2" s="1"/>
  <c r="C12" i="2"/>
  <c r="B12" i="2"/>
  <c r="B13" i="2" s="1"/>
  <c r="K5" i="2"/>
  <c r="J5" i="2"/>
  <c r="F2" i="2"/>
  <c r="G7" i="2"/>
  <c r="F7" i="2"/>
  <c r="F8" i="2" s="1"/>
  <c r="B4" i="2"/>
  <c r="J6" i="2" l="1"/>
  <c r="C23" i="2"/>
</calcChain>
</file>

<file path=xl/sharedStrings.xml><?xml version="1.0" encoding="utf-8"?>
<sst xmlns="http://schemas.openxmlformats.org/spreadsheetml/2006/main" count="103" uniqueCount="41">
  <si>
    <t>Дт    50    Кт</t>
  </si>
  <si>
    <t>Сн</t>
  </si>
  <si>
    <t>Ск</t>
  </si>
  <si>
    <t>Об</t>
  </si>
  <si>
    <t>Дт    51    Кт</t>
  </si>
  <si>
    <t>Петров</t>
  </si>
  <si>
    <t>Дт    41    Кт</t>
  </si>
  <si>
    <t>Дт    01    Кт</t>
  </si>
  <si>
    <t>Дт    71    Кт</t>
  </si>
  <si>
    <t>Дт    10    Кт</t>
  </si>
  <si>
    <t>Дт    60   Кт</t>
  </si>
  <si>
    <t>Садко</t>
  </si>
  <si>
    <t>Факел</t>
  </si>
  <si>
    <t>Марс</t>
  </si>
  <si>
    <t>Дт    66    Кт</t>
  </si>
  <si>
    <t>Дт    73  Кт</t>
  </si>
  <si>
    <t>Смирнов</t>
  </si>
  <si>
    <t>Идеал</t>
  </si>
  <si>
    <t>Банк</t>
  </si>
  <si>
    <t>АВС</t>
  </si>
  <si>
    <t>Дт    76  Кт</t>
  </si>
  <si>
    <t>Дт    58  Кт</t>
  </si>
  <si>
    <t>акции</t>
  </si>
  <si>
    <t>Крохин</t>
  </si>
  <si>
    <t>факел</t>
  </si>
  <si>
    <t>Актив</t>
  </si>
  <si>
    <t>Сумма</t>
  </si>
  <si>
    <t>Пассив</t>
  </si>
  <si>
    <t>Основные средства (01)</t>
  </si>
  <si>
    <t>Уставный капитал (80)</t>
  </si>
  <si>
    <t>Материалы (10)</t>
  </si>
  <si>
    <t>Кредиторская задолженность банку (66)</t>
  </si>
  <si>
    <t>Расчетный счет (51)</t>
  </si>
  <si>
    <t>Касса (50)</t>
  </si>
  <si>
    <t>Итого</t>
  </si>
  <si>
    <t>Дт    80  Кт</t>
  </si>
  <si>
    <t>Товары (41)</t>
  </si>
  <si>
    <t>Финансовые вложения (58)</t>
  </si>
  <si>
    <t>Расчеты с поставщиками и подрядчиками (60)</t>
  </si>
  <si>
    <t>Расчеты с персоналом по прочим операциям (73)</t>
  </si>
  <si>
    <t>Расчеты с подотчетными лицами (71)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</si>
</sst>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0" xfId="0" applyFont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9A53-D52B-43CC-A94F-84D4ABAE1FB5}">
  <dimension ref="A1:L33"/>
  <sheetViews>
    <sheetView workbookViewId="0">
      <selection activeCell="M21" sqref="M21"/>
    </sheetView>
  </sheetViews>
  <sheetFormatPr defaultRowHeight="15" x14ac:dyDescent="0.25"/>
  <sheetData>
    <row r="1" spans="1:12" ht="15.75" thickBot="1" x14ac:dyDescent="0.3">
      <c r="B1" s="6" t="s">
        <v>7</v>
      </c>
      <c r="C1" s="6"/>
      <c r="F1" s="6" t="s">
        <v>9</v>
      </c>
      <c r="G1" s="6"/>
      <c r="J1" s="6" t="s">
        <v>6</v>
      </c>
      <c r="K1" s="6"/>
    </row>
    <row r="2" spans="1:12" ht="16.5" thickTop="1" thickBot="1" x14ac:dyDescent="0.3">
      <c r="A2" s="4" t="s">
        <v>1</v>
      </c>
      <c r="B2" s="3">
        <v>200000</v>
      </c>
      <c r="C2" s="1"/>
      <c r="E2" s="4" t="s">
        <v>1</v>
      </c>
      <c r="F2" s="3">
        <f>0</f>
        <v>0</v>
      </c>
      <c r="G2" s="1"/>
      <c r="I2" s="4" t="s">
        <v>1</v>
      </c>
      <c r="J2" s="3">
        <v>80000</v>
      </c>
      <c r="K2" s="1"/>
    </row>
    <row r="3" spans="1:12" ht="16.5" thickTop="1" thickBot="1" x14ac:dyDescent="0.3">
      <c r="A3" s="4" t="s">
        <v>3</v>
      </c>
      <c r="B3" s="3">
        <v>0</v>
      </c>
      <c r="C3" s="1">
        <v>0</v>
      </c>
      <c r="E3" t="s">
        <v>5</v>
      </c>
      <c r="F3" s="2">
        <v>25000</v>
      </c>
      <c r="J3" s="2">
        <v>250000</v>
      </c>
      <c r="K3" s="5">
        <v>5000</v>
      </c>
      <c r="L3" t="s">
        <v>11</v>
      </c>
    </row>
    <row r="4" spans="1:12" ht="16.5" thickTop="1" thickBot="1" x14ac:dyDescent="0.3">
      <c r="A4" s="4" t="s">
        <v>2</v>
      </c>
      <c r="B4">
        <f>B2</f>
        <v>200000</v>
      </c>
      <c r="E4" t="s">
        <v>5</v>
      </c>
      <c r="F4" s="2">
        <v>4000</v>
      </c>
      <c r="I4" t="s">
        <v>11</v>
      </c>
      <c r="J4" s="2">
        <v>50000</v>
      </c>
    </row>
    <row r="5" spans="1:12" ht="16.5" thickTop="1" thickBot="1" x14ac:dyDescent="0.3">
      <c r="E5" t="s">
        <v>5</v>
      </c>
      <c r="F5" s="2">
        <v>2000</v>
      </c>
      <c r="I5" s="4" t="s">
        <v>3</v>
      </c>
      <c r="J5" s="3">
        <f>SUM(J3:J4)</f>
        <v>300000</v>
      </c>
      <c r="K5" s="3">
        <f>SUM(K3:K4)</f>
        <v>5000</v>
      </c>
    </row>
    <row r="6" spans="1:12" ht="16.5" thickTop="1" thickBot="1" x14ac:dyDescent="0.3">
      <c r="E6" t="s">
        <v>23</v>
      </c>
      <c r="F6" s="2">
        <v>1200</v>
      </c>
      <c r="I6" s="4" t="s">
        <v>2</v>
      </c>
      <c r="J6">
        <f>J5-K5+J2</f>
        <v>375000</v>
      </c>
    </row>
    <row r="7" spans="1:12" ht="16.5" thickTop="1" thickBot="1" x14ac:dyDescent="0.3">
      <c r="A7" s="4" t="s">
        <v>1</v>
      </c>
      <c r="B7" s="6" t="s">
        <v>0</v>
      </c>
      <c r="C7" s="6"/>
      <c r="E7" s="4" t="s">
        <v>3</v>
      </c>
      <c r="F7" s="3">
        <f>SUM(F3:F6)</f>
        <v>32200</v>
      </c>
      <c r="G7" s="3">
        <f>SUM(G3:G6)</f>
        <v>0</v>
      </c>
    </row>
    <row r="8" spans="1:12" ht="16.5" thickTop="1" thickBot="1" x14ac:dyDescent="0.3">
      <c r="B8" s="3">
        <v>0</v>
      </c>
      <c r="C8" s="1"/>
      <c r="E8" s="4" t="s">
        <v>2</v>
      </c>
      <c r="F8">
        <f>F7</f>
        <v>32200</v>
      </c>
    </row>
    <row r="9" spans="1:12" ht="16.5" thickTop="1" thickBot="1" x14ac:dyDescent="0.3">
      <c r="B9" s="2">
        <v>50000</v>
      </c>
      <c r="C9">
        <v>25000</v>
      </c>
      <c r="D9" t="s">
        <v>5</v>
      </c>
      <c r="J9" s="6" t="s">
        <v>4</v>
      </c>
      <c r="K9" s="6"/>
    </row>
    <row r="10" spans="1:12" ht="16.5" thickTop="1" thickBot="1" x14ac:dyDescent="0.3">
      <c r="B10" s="2">
        <v>5000</v>
      </c>
      <c r="C10">
        <v>5000</v>
      </c>
      <c r="D10" t="s">
        <v>5</v>
      </c>
      <c r="I10" s="4" t="s">
        <v>1</v>
      </c>
      <c r="J10" s="3">
        <v>120000</v>
      </c>
      <c r="K10" s="1"/>
    </row>
    <row r="11" spans="1:12" ht="16.5" thickTop="1" thickBot="1" x14ac:dyDescent="0.3">
      <c r="B11" s="2"/>
      <c r="C11">
        <v>2000</v>
      </c>
      <c r="D11" t="s">
        <v>23</v>
      </c>
      <c r="F11" s="6" t="s">
        <v>21</v>
      </c>
      <c r="G11" s="6"/>
      <c r="I11" t="s">
        <v>13</v>
      </c>
      <c r="J11" s="2">
        <v>220000</v>
      </c>
      <c r="K11">
        <v>50000</v>
      </c>
    </row>
    <row r="12" spans="1:12" ht="16.5" thickTop="1" thickBot="1" x14ac:dyDescent="0.3">
      <c r="A12" s="4" t="s">
        <v>3</v>
      </c>
      <c r="B12" s="3">
        <f>SUM(B9:B11)</f>
        <v>55000</v>
      </c>
      <c r="C12" s="3">
        <f>SUM(C9:C11)</f>
        <v>32000</v>
      </c>
      <c r="E12" s="4" t="s">
        <v>1</v>
      </c>
      <c r="F12" s="3">
        <v>0</v>
      </c>
      <c r="G12" s="1"/>
      <c r="I12" t="s">
        <v>18</v>
      </c>
      <c r="J12" s="2">
        <v>2000000</v>
      </c>
      <c r="K12">
        <v>50000</v>
      </c>
      <c r="L12" t="s">
        <v>11</v>
      </c>
    </row>
    <row r="13" spans="1:12" ht="15.75" thickTop="1" x14ac:dyDescent="0.25">
      <c r="A13" s="4" t="s">
        <v>2</v>
      </c>
      <c r="B13">
        <f>B12-C12</f>
        <v>23000</v>
      </c>
      <c r="E13" t="s">
        <v>22</v>
      </c>
      <c r="F13" s="2">
        <v>2000000</v>
      </c>
      <c r="I13" t="s">
        <v>11</v>
      </c>
      <c r="J13" s="2">
        <v>5000</v>
      </c>
      <c r="K13">
        <v>45000</v>
      </c>
      <c r="L13" t="s">
        <v>12</v>
      </c>
    </row>
    <row r="14" spans="1:12" ht="15.75" thickBot="1" x14ac:dyDescent="0.3">
      <c r="E14" t="s">
        <v>22</v>
      </c>
      <c r="F14" s="2">
        <v>10000</v>
      </c>
      <c r="J14" s="2"/>
      <c r="K14">
        <v>5000</v>
      </c>
    </row>
    <row r="15" spans="1:12" ht="16.5" thickTop="1" thickBot="1" x14ac:dyDescent="0.3">
      <c r="E15" s="4" t="s">
        <v>3</v>
      </c>
      <c r="F15" s="3">
        <f>SUM(F13:F14)</f>
        <v>2010000</v>
      </c>
      <c r="G15" s="3">
        <f>SUM(G13:G14)</f>
        <v>0</v>
      </c>
      <c r="J15" s="2"/>
      <c r="K15">
        <v>30000</v>
      </c>
      <c r="L15" t="s">
        <v>16</v>
      </c>
    </row>
    <row r="16" spans="1:12" ht="16.5" thickTop="1" thickBot="1" x14ac:dyDescent="0.3">
      <c r="B16" s="6" t="s">
        <v>10</v>
      </c>
      <c r="C16" s="6"/>
      <c r="E16" s="4" t="s">
        <v>2</v>
      </c>
      <c r="F16">
        <f>F15</f>
        <v>2010000</v>
      </c>
      <c r="J16" s="2"/>
      <c r="K16">
        <v>10000</v>
      </c>
      <c r="L16" t="s">
        <v>17</v>
      </c>
    </row>
    <row r="17" spans="1:12" ht="16.5" thickTop="1" thickBot="1" x14ac:dyDescent="0.3">
      <c r="A17" s="4" t="s">
        <v>1</v>
      </c>
      <c r="B17" s="3"/>
      <c r="C17" s="1">
        <v>0</v>
      </c>
      <c r="I17" s="4" t="s">
        <v>3</v>
      </c>
      <c r="J17" s="2"/>
      <c r="K17">
        <v>2000000</v>
      </c>
    </row>
    <row r="18" spans="1:12" ht="16.5" thickTop="1" thickBot="1" x14ac:dyDescent="0.3">
      <c r="A18" t="s">
        <v>11</v>
      </c>
      <c r="B18" s="2">
        <v>50000</v>
      </c>
      <c r="C18">
        <v>250000</v>
      </c>
      <c r="D18" t="s">
        <v>24</v>
      </c>
      <c r="I18" s="4" t="s">
        <v>2</v>
      </c>
      <c r="J18" s="3">
        <f>SUM(J11:J17)</f>
        <v>2225000</v>
      </c>
      <c r="K18" s="3">
        <f>SUM(K10:K17)</f>
        <v>2190000</v>
      </c>
    </row>
    <row r="19" spans="1:12" ht="15.75" thickTop="1" x14ac:dyDescent="0.25">
      <c r="A19" t="s">
        <v>12</v>
      </c>
      <c r="B19" s="2">
        <v>45000</v>
      </c>
      <c r="C19">
        <v>10000</v>
      </c>
      <c r="D19" t="s">
        <v>17</v>
      </c>
      <c r="J19">
        <f>J10+J18-K18</f>
        <v>155000</v>
      </c>
    </row>
    <row r="20" spans="1:12" x14ac:dyDescent="0.25">
      <c r="A20" t="s">
        <v>17</v>
      </c>
      <c r="B20" s="2">
        <v>10000</v>
      </c>
      <c r="C20">
        <v>50000</v>
      </c>
      <c r="D20" t="s">
        <v>11</v>
      </c>
    </row>
    <row r="21" spans="1:12" ht="15.75" thickBot="1" x14ac:dyDescent="0.3">
      <c r="A21" t="s">
        <v>11</v>
      </c>
      <c r="B21" s="2">
        <v>5000</v>
      </c>
      <c r="C21">
        <v>5000</v>
      </c>
      <c r="D21" t="s">
        <v>11</v>
      </c>
      <c r="F21" s="6" t="s">
        <v>14</v>
      </c>
      <c r="G21" s="6"/>
      <c r="J21" s="6" t="s">
        <v>15</v>
      </c>
      <c r="K21" s="6"/>
    </row>
    <row r="22" spans="1:12" ht="16.5" thickTop="1" thickBot="1" x14ac:dyDescent="0.3">
      <c r="A22" s="4" t="s">
        <v>3</v>
      </c>
      <c r="B22" s="3">
        <f>SUM(B18:B21)</f>
        <v>110000</v>
      </c>
      <c r="C22" s="3">
        <f>SUM(C18:C21)</f>
        <v>315000</v>
      </c>
      <c r="E22" s="4" t="s">
        <v>1</v>
      </c>
      <c r="F22" s="3"/>
      <c r="G22" s="1">
        <v>0</v>
      </c>
      <c r="I22" s="4" t="s">
        <v>1</v>
      </c>
      <c r="J22" s="3">
        <v>0</v>
      </c>
      <c r="K22" s="1"/>
    </row>
    <row r="23" spans="1:12" ht="16.5" thickTop="1" thickBot="1" x14ac:dyDescent="0.3">
      <c r="A23" s="4" t="s">
        <v>2</v>
      </c>
      <c r="C23">
        <f>C22-B22</f>
        <v>205000</v>
      </c>
      <c r="F23" s="2"/>
      <c r="G23">
        <v>220000</v>
      </c>
      <c r="H23" t="s">
        <v>13</v>
      </c>
      <c r="I23" t="s">
        <v>16</v>
      </c>
      <c r="J23" s="2">
        <v>30000</v>
      </c>
    </row>
    <row r="24" spans="1:12" ht="16.5" thickTop="1" thickBot="1" x14ac:dyDescent="0.3">
      <c r="F24" s="2"/>
      <c r="G24">
        <v>2000000</v>
      </c>
      <c r="H24" t="s">
        <v>18</v>
      </c>
      <c r="I24" s="4" t="s">
        <v>3</v>
      </c>
      <c r="J24" s="3">
        <f>J23</f>
        <v>30000</v>
      </c>
      <c r="K24" s="1">
        <v>0</v>
      </c>
    </row>
    <row r="25" spans="1:12" ht="16.5" thickTop="1" thickBot="1" x14ac:dyDescent="0.3">
      <c r="B25" s="6" t="s">
        <v>8</v>
      </c>
      <c r="C25" s="6"/>
      <c r="E25" s="4" t="s">
        <v>3</v>
      </c>
      <c r="F25" s="3">
        <v>0</v>
      </c>
      <c r="G25" s="1">
        <f>SUM(G23:G24)</f>
        <v>2220000</v>
      </c>
      <c r="I25" s="4" t="s">
        <v>2</v>
      </c>
      <c r="J25">
        <f>J24</f>
        <v>30000</v>
      </c>
    </row>
    <row r="26" spans="1:12" ht="16.5" thickTop="1" thickBot="1" x14ac:dyDescent="0.3">
      <c r="A26" s="4" t="s">
        <v>1</v>
      </c>
      <c r="B26" s="3"/>
      <c r="C26" s="1">
        <v>0</v>
      </c>
      <c r="E26" s="4" t="s">
        <v>2</v>
      </c>
      <c r="G26">
        <f>G25-F25</f>
        <v>2220000</v>
      </c>
    </row>
    <row r="27" spans="1:12" ht="15.75" thickTop="1" x14ac:dyDescent="0.25">
      <c r="A27" t="s">
        <v>5</v>
      </c>
      <c r="B27" s="2">
        <v>25000</v>
      </c>
      <c r="C27">
        <v>25000</v>
      </c>
      <c r="D27" t="s">
        <v>5</v>
      </c>
    </row>
    <row r="28" spans="1:12" ht="15.75" thickBot="1" x14ac:dyDescent="0.3">
      <c r="A28" t="s">
        <v>5</v>
      </c>
      <c r="B28" s="2">
        <v>5000</v>
      </c>
      <c r="C28">
        <v>4000</v>
      </c>
      <c r="D28" t="s">
        <v>5</v>
      </c>
      <c r="K28" s="6" t="s">
        <v>35</v>
      </c>
      <c r="L28" s="6"/>
    </row>
    <row r="29" spans="1:12" ht="16.5" thickTop="1" thickBot="1" x14ac:dyDescent="0.3">
      <c r="A29" t="s">
        <v>23</v>
      </c>
      <c r="B29" s="2">
        <v>2000</v>
      </c>
      <c r="C29">
        <v>2000</v>
      </c>
      <c r="D29" t="s">
        <v>5</v>
      </c>
      <c r="G29" s="6" t="s">
        <v>20</v>
      </c>
      <c r="H29" s="6"/>
      <c r="J29" s="4" t="s">
        <v>1</v>
      </c>
      <c r="K29" s="3"/>
      <c r="L29" s="1">
        <v>400000</v>
      </c>
    </row>
    <row r="30" spans="1:12" ht="16.5" thickTop="1" thickBot="1" x14ac:dyDescent="0.3">
      <c r="B30" s="2"/>
      <c r="C30">
        <v>1200</v>
      </c>
      <c r="D30" t="s">
        <v>23</v>
      </c>
      <c r="F30" s="4" t="s">
        <v>1</v>
      </c>
      <c r="G30" s="3">
        <v>0</v>
      </c>
      <c r="H30" s="1"/>
      <c r="K30" s="2"/>
    </row>
    <row r="31" spans="1:12" ht="16.5" thickTop="1" thickBot="1" x14ac:dyDescent="0.3">
      <c r="A31" s="4" t="s">
        <v>3</v>
      </c>
      <c r="B31" s="3">
        <f>SUM(B27:B30)</f>
        <v>32000</v>
      </c>
      <c r="C31" s="3">
        <f>SUM(C27:C30)</f>
        <v>32200</v>
      </c>
      <c r="F31" t="s">
        <v>19</v>
      </c>
      <c r="G31" s="2">
        <v>2000000</v>
      </c>
      <c r="H31">
        <v>2000000</v>
      </c>
      <c r="I31" t="s">
        <v>19</v>
      </c>
      <c r="J31" s="4" t="s">
        <v>3</v>
      </c>
      <c r="K31" s="3">
        <f>K30</f>
        <v>0</v>
      </c>
      <c r="L31" s="1">
        <f>L30</f>
        <v>0</v>
      </c>
    </row>
    <row r="32" spans="1:12" ht="16.5" thickTop="1" thickBot="1" x14ac:dyDescent="0.3">
      <c r="A32" s="4" t="s">
        <v>2</v>
      </c>
      <c r="C32">
        <f>C31-B31</f>
        <v>200</v>
      </c>
      <c r="F32" s="4" t="s">
        <v>3</v>
      </c>
      <c r="G32" s="3">
        <f>G31</f>
        <v>2000000</v>
      </c>
      <c r="H32" s="1">
        <f>H31</f>
        <v>2000000</v>
      </c>
      <c r="J32" s="4" t="s">
        <v>2</v>
      </c>
      <c r="L32">
        <v>400000</v>
      </c>
    </row>
    <row r="33" spans="6:7" ht="15.75" thickTop="1" x14ac:dyDescent="0.25">
      <c r="F33" s="4" t="s">
        <v>2</v>
      </c>
      <c r="G33">
        <v>0</v>
      </c>
    </row>
  </sheetData>
  <mergeCells count="12">
    <mergeCell ref="B16:C16"/>
    <mergeCell ref="B25:C25"/>
    <mergeCell ref="K28:L28"/>
    <mergeCell ref="F21:G21"/>
    <mergeCell ref="J21:K21"/>
    <mergeCell ref="G29:H29"/>
    <mergeCell ref="B1:C1"/>
    <mergeCell ref="F1:G1"/>
    <mergeCell ref="J1:K1"/>
    <mergeCell ref="J9:K9"/>
    <mergeCell ref="F11:G11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C0AF-8509-49D3-B15E-CB3521DB84AC}">
  <dimension ref="A1:D9"/>
  <sheetViews>
    <sheetView tabSelected="1" workbookViewId="0">
      <selection activeCell="C12" sqref="C12"/>
    </sheetView>
  </sheetViews>
  <sheetFormatPr defaultRowHeight="15" x14ac:dyDescent="0.25"/>
  <cols>
    <col min="1" max="1" width="40" style="11" customWidth="1"/>
    <col min="2" max="2" width="12.7109375" style="11" customWidth="1"/>
    <col min="3" max="3" width="51.7109375" style="11" customWidth="1"/>
    <col min="4" max="4" width="11.7109375" style="11" customWidth="1"/>
    <col min="5" max="16384" width="9.140625" style="11"/>
  </cols>
  <sheetData>
    <row r="1" spans="1:4" ht="19.5" thickBot="1" x14ac:dyDescent="0.3">
      <c r="A1" s="7" t="s">
        <v>25</v>
      </c>
      <c r="B1" s="8" t="s">
        <v>26</v>
      </c>
      <c r="C1" s="8" t="s">
        <v>27</v>
      </c>
      <c r="D1" s="8" t="s">
        <v>26</v>
      </c>
    </row>
    <row r="2" spans="1:4" ht="38.25" thickBot="1" x14ac:dyDescent="0.3">
      <c r="A2" s="9" t="s">
        <v>28</v>
      </c>
      <c r="B2" s="10">
        <v>200000</v>
      </c>
      <c r="C2" s="10" t="s">
        <v>38</v>
      </c>
      <c r="D2" s="10">
        <v>205000</v>
      </c>
    </row>
    <row r="3" spans="1:4" ht="19.5" thickBot="1" x14ac:dyDescent="0.3">
      <c r="A3" s="9" t="s">
        <v>30</v>
      </c>
      <c r="B3" s="10">
        <v>32200</v>
      </c>
      <c r="C3" s="10" t="s">
        <v>31</v>
      </c>
      <c r="D3" s="10">
        <v>2220000</v>
      </c>
    </row>
    <row r="4" spans="1:4" ht="19.5" thickBot="1" x14ac:dyDescent="0.3">
      <c r="A4" s="9" t="s">
        <v>36</v>
      </c>
      <c r="B4" s="10">
        <v>375000</v>
      </c>
      <c r="C4" s="10" t="s">
        <v>40</v>
      </c>
      <c r="D4" s="10">
        <v>200</v>
      </c>
    </row>
    <row r="5" spans="1:4" ht="19.5" thickBot="1" x14ac:dyDescent="0.3">
      <c r="A5" s="9" t="s">
        <v>33</v>
      </c>
      <c r="B5" s="10">
        <v>23000</v>
      </c>
      <c r="C5" s="10" t="s">
        <v>29</v>
      </c>
      <c r="D5" s="10">
        <v>400000</v>
      </c>
    </row>
    <row r="6" spans="1:4" ht="19.5" thickBot="1" x14ac:dyDescent="0.3">
      <c r="A6" s="9" t="s">
        <v>32</v>
      </c>
      <c r="B6" s="10">
        <v>155000</v>
      </c>
      <c r="C6" s="10"/>
      <c r="D6" s="10"/>
    </row>
    <row r="7" spans="1:4" ht="19.5" thickBot="1" x14ac:dyDescent="0.3">
      <c r="A7" s="9" t="s">
        <v>37</v>
      </c>
      <c r="B7" s="10">
        <v>2010000</v>
      </c>
      <c r="C7" s="10"/>
      <c r="D7" s="10"/>
    </row>
    <row r="8" spans="1:4" ht="38.25" thickBot="1" x14ac:dyDescent="0.3">
      <c r="A8" s="9" t="s">
        <v>39</v>
      </c>
      <c r="B8" s="10">
        <v>30000</v>
      </c>
      <c r="C8" s="10"/>
      <c r="D8" s="10"/>
    </row>
    <row r="9" spans="1:4" ht="19.5" thickBot="1" x14ac:dyDescent="0.3">
      <c r="A9" s="9" t="s">
        <v>34</v>
      </c>
      <c r="B9" s="10">
        <f>SUM(B2:B8)</f>
        <v>2825200</v>
      </c>
      <c r="C9" s="10" t="s">
        <v>34</v>
      </c>
      <c r="D9" s="10">
        <f>SUM(D2:D8)</f>
        <v>2825200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Самолетики МИГ</vt:lpstr>
      <vt:lpstr>БАЛАНС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2022-03-03T19:11:47Z</dcterms:created>
  <dcterms:modified xsi:type="dcterms:W3CDTF">2022-03-04T10:30:44Z</dcterms:modified>
</cp:coreProperties>
</file>