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showInkAnnotation="0"/>
  <mc:AlternateContent xmlns:mc="http://schemas.openxmlformats.org/markup-compatibility/2006">
    <mc:Choice Requires="x15">
      <x15ac:absPath xmlns:x15ac="http://schemas.microsoft.com/office/spreadsheetml/2010/11/ac" url="C:\Users\Lenovo\WebstormProjects\sdi1920-entrega2-1002-1011\"/>
    </mc:Choice>
  </mc:AlternateContent>
  <xr:revisionPtr revIDLastSave="0" documentId="13_ncr:1_{E2945077-043E-4CC4-8323-6C289BD3E607}" xr6:coauthVersionLast="45" xr6:coauthVersionMax="45" xr10:uidLastSave="{00000000-0000-0000-0000-000000000000}"/>
  <bookViews>
    <workbookView xWindow="-120" yWindow="-120" windowWidth="20730" windowHeight="11160" tabRatio="500" xr2:uid="{00000000-000D-0000-FFFF-FFFF00000000}"/>
  </bookViews>
  <sheets>
    <sheet name="Pruebas" sheetId="1" r:id="rId1"/>
    <sheet name="Instruccione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39" i="1" l="1"/>
  <c r="H40" i="1"/>
  <c r="D46" i="1"/>
  <c r="E35" i="1" l="1"/>
  <c r="F35" i="1"/>
  <c r="G35" i="1"/>
  <c r="C34" i="1"/>
  <c r="E34" i="1"/>
  <c r="H34" i="1" s="1"/>
  <c r="F34" i="1"/>
  <c r="G34" i="1"/>
  <c r="C33" i="1"/>
  <c r="E33" i="1"/>
  <c r="F33" i="1"/>
  <c r="G33" i="1"/>
  <c r="C32" i="1"/>
  <c r="E32" i="1"/>
  <c r="H32" i="1" s="1"/>
  <c r="F32" i="1"/>
  <c r="G32" i="1"/>
  <c r="C31" i="1"/>
  <c r="E31" i="1"/>
  <c r="F31" i="1"/>
  <c r="G31" i="1"/>
  <c r="H31" i="1" l="1"/>
  <c r="H33" i="1"/>
  <c r="H42" i="1" s="1"/>
  <c r="E30" i="1"/>
  <c r="E29" i="1"/>
  <c r="E28" i="1"/>
  <c r="E22" i="1"/>
  <c r="E21" i="1"/>
  <c r="E20" i="1"/>
  <c r="E19" i="1"/>
  <c r="E18" i="1"/>
  <c r="E17" i="1"/>
  <c r="E16" i="1"/>
  <c r="E15" i="1"/>
  <c r="E14" i="1"/>
  <c r="E13" i="1"/>
  <c r="G30" i="1"/>
  <c r="G29" i="1"/>
  <c r="G28" i="1"/>
  <c r="G22" i="1"/>
  <c r="G21" i="1"/>
  <c r="G20" i="1"/>
  <c r="G19" i="1"/>
  <c r="G18" i="1"/>
  <c r="G17" i="1"/>
  <c r="G16" i="1"/>
  <c r="G15" i="1"/>
  <c r="G14" i="1"/>
  <c r="G13" i="1"/>
  <c r="F30" i="1"/>
  <c r="F29" i="1"/>
  <c r="F28" i="1"/>
  <c r="F22" i="1"/>
  <c r="F21" i="1"/>
  <c r="F20" i="1"/>
  <c r="F19" i="1"/>
  <c r="F18" i="1"/>
  <c r="F17" i="1"/>
  <c r="F16" i="1"/>
  <c r="F15" i="1"/>
  <c r="F14" i="1"/>
  <c r="F13" i="1"/>
  <c r="C13" i="1"/>
  <c r="C14" i="1"/>
  <c r="C15" i="1"/>
  <c r="C16" i="1"/>
  <c r="C17" i="1"/>
  <c r="C18" i="1"/>
  <c r="C19" i="1"/>
  <c r="C20" i="1"/>
  <c r="C21" i="1"/>
  <c r="C22" i="1"/>
  <c r="C28" i="1"/>
  <c r="C29" i="1"/>
  <c r="C30" i="1"/>
  <c r="H59" i="1"/>
  <c r="B6" i="1" s="1"/>
  <c r="H30" i="1" l="1"/>
  <c r="H21" i="1"/>
  <c r="H19" i="1"/>
  <c r="H28" i="1"/>
  <c r="H18" i="1"/>
  <c r="H13" i="1"/>
  <c r="H17" i="1"/>
  <c r="H16" i="1"/>
  <c r="H14" i="1"/>
  <c r="H22" i="1"/>
  <c r="H15" i="1"/>
  <c r="H20" i="1"/>
  <c r="H29" i="1"/>
  <c r="H41" i="1" l="1"/>
  <c r="H38" i="1"/>
  <c r="H46" i="1"/>
  <c r="B4" i="1" s="1"/>
  <c r="B8" i="1" s="1"/>
</calcChain>
</file>

<file path=xl/sharedStrings.xml><?xml version="1.0" encoding="utf-8"?>
<sst xmlns="http://schemas.openxmlformats.org/spreadsheetml/2006/main" count="215" uniqueCount="106">
  <si>
    <t>Puntuación (Para rellenar por el profesor)</t>
  </si>
  <si>
    <t>Puntos de Requisitos  (TOTAL REQ)</t>
  </si>
  <si>
    <t>Puntos de Penalización (TOTAL PEN)</t>
  </si>
  <si>
    <t>NOTA DE LA PRÁCTICA sobre 11  (TOTAL REQ - TOTAL PEN)</t>
  </si>
  <si>
    <t>REQUISITOS (Para rellenar por el profesor)</t>
  </si>
  <si>
    <t>Requisito</t>
  </si>
  <si>
    <t xml:space="preserve">Nº Casos </t>
  </si>
  <si>
    <t>Puntos</t>
  </si>
  <si>
    <t>NºOK</t>
  </si>
  <si>
    <t>Nº FAIL</t>
  </si>
  <si>
    <t>Nº SIN</t>
  </si>
  <si>
    <t>SubTotal = MIN(Puntos, (Nº OK/Nº Casos)*Puntos)</t>
  </si>
  <si>
    <t>INFORME</t>
  </si>
  <si>
    <t>TOTAL REQ</t>
  </si>
  <si>
    <t>&lt;-- Puntuación correspondiente a la realización los casos que se hayan incluido como OK suponiendo que la prueba esté perfecta así como el codigo.</t>
  </si>
  <si>
    <t>PENALIZACIONES (Para rellenar por el profesor)</t>
  </si>
  <si>
    <t>N</t>
  </si>
  <si>
    <t>Descripción</t>
  </si>
  <si>
    <t>Subtotal</t>
  </si>
  <si>
    <t>TOTAL PEN</t>
  </si>
  <si>
    <t xml:space="preserve">&lt;-- Puntuación correspondiente a los fallos generales del alumno que se restarán a la nota TOTAL REQ (Documentación de Código, Errores de formato en la entrega, No uso del Log, </t>
  </si>
  <si>
    <t>CASOS DE PRUEBA (Para rellenar por el ALUMNO</t>
  </si>
  <si>
    <t>Caso</t>
  </si>
  <si>
    <t>Tipo</t>
  </si>
  <si>
    <t>Estado</t>
  </si>
  <si>
    <t>OB</t>
  </si>
  <si>
    <t>SIN</t>
  </si>
  <si>
    <t>OP</t>
  </si>
  <si>
    <t>Ex</t>
  </si>
  <si>
    <r>
      <t>El Alumno deberé rellenar la tabla que pone</t>
    </r>
    <r>
      <rPr>
        <b/>
        <sz val="12"/>
        <color theme="1"/>
        <rFont val="Calibri"/>
        <family val="2"/>
        <scheme val="minor"/>
      </rPr>
      <t xml:space="preserve"> Casos de Prueba. El resto de tablas son orientativas para que despues el profesor las rellene al evaluar la práctica</t>
    </r>
  </si>
  <si>
    <t xml:space="preserve">En caso de haber realizado alguna prueba extra deberá añadir más filas en esa tabla indicando el requisito y el estado y tipo de prueba en las columnas oportunas. Se ha dejado espacio para </t>
  </si>
  <si>
    <t>Tipo de caso</t>
  </si>
  <si>
    <t>Prueba obligatoria</t>
  </si>
  <si>
    <t>Prueba opcional</t>
  </si>
  <si>
    <t>Prueba extra añadida por el alumno</t>
  </si>
  <si>
    <t>Estado del caso</t>
  </si>
  <si>
    <t>Sin hacer</t>
  </si>
  <si>
    <t>OK</t>
  </si>
  <si>
    <t>Prueba realizada y funcionando correctamente</t>
  </si>
  <si>
    <t>FAIL</t>
  </si>
  <si>
    <t>Prueba realizada pero con algún fallo de funcionamiento.</t>
  </si>
  <si>
    <t>Explicación/Aclaración</t>
  </si>
  <si>
    <r>
      <t xml:space="preserve">El Alumno deberé rellenar la columna </t>
    </r>
    <r>
      <rPr>
        <b/>
        <sz val="12"/>
        <color theme="1"/>
        <rFont val="Calibri"/>
        <family val="2"/>
        <scheme val="minor"/>
      </rPr>
      <t>Estado</t>
    </r>
    <r>
      <rPr>
        <sz val="12"/>
        <color theme="1"/>
        <rFont val="Calibri"/>
        <family val="2"/>
        <scheme val="minor"/>
      </rPr>
      <t xml:space="preserve"> de esa tabla así como una </t>
    </r>
    <r>
      <rPr>
        <b/>
        <sz val="12"/>
        <color theme="1"/>
        <rFont val="Calibri"/>
        <family val="2"/>
        <scheme val="minor"/>
      </rPr>
      <t>explicación/aclaración</t>
    </r>
    <r>
      <rPr>
        <sz val="12"/>
        <color theme="1"/>
        <rFont val="Calibri"/>
        <family val="2"/>
        <scheme val="minor"/>
      </rPr>
      <t xml:space="preserve"> si así lo considera (sobre todo para los casos FAIL o SIN).</t>
    </r>
  </si>
  <si>
    <t>Codigo</t>
  </si>
  <si>
    <t>W1</t>
  </si>
  <si>
    <t>S2</t>
  </si>
  <si>
    <t>W2</t>
  </si>
  <si>
    <t>W3</t>
  </si>
  <si>
    <t>W4</t>
  </si>
  <si>
    <t>W5</t>
  </si>
  <si>
    <t>W6</t>
  </si>
  <si>
    <t>W7</t>
  </si>
  <si>
    <t>W8</t>
  </si>
  <si>
    <t>W9</t>
  </si>
  <si>
    <t>W10</t>
  </si>
  <si>
    <t>C1</t>
  </si>
  <si>
    <t>C2</t>
  </si>
  <si>
    <t>C3</t>
  </si>
  <si>
    <t>C4</t>
  </si>
  <si>
    <t>S1</t>
  </si>
  <si>
    <t>S3</t>
  </si>
  <si>
    <t>S5</t>
  </si>
  <si>
    <t>-</t>
  </si>
  <si>
    <t>&lt;-- Calificación a introducir por el profesor</t>
  </si>
  <si>
    <t>MAXIMO POSIBLE</t>
  </si>
  <si>
    <t>PARTE1</t>
  </si>
  <si>
    <t>PARTE2A REQ. OBLIGATORIOS</t>
  </si>
  <si>
    <t>PARTE2A REQ. OPCIONALES</t>
  </si>
  <si>
    <t>PARTE2ABREQ. OBLIGATORIOS</t>
  </si>
  <si>
    <t>*S5</t>
  </si>
  <si>
    <t>*C5</t>
  </si>
  <si>
    <t>*C6</t>
  </si>
  <si>
    <t>*C7</t>
  </si>
  <si>
    <t>Descripcion de la prueba</t>
  </si>
  <si>
    <t>[Prueba1] Registro de Usuario con datos válidos.</t>
  </si>
  <si>
    <t>[Prueba2] Registro de Usuario con datos inválidos (email vacío, nombre vacío, apellidos vacíos).</t>
  </si>
  <si>
    <t>[Prueba3] Registro de Usuario con datos inválidos (repetición de contraseña inválida).</t>
  </si>
  <si>
    <t>[Prueba4] Registro de Usuario con datos inválidos (email existente).</t>
  </si>
  <si>
    <t>[Prueba5] Inicio de sesión con datos válidos (usuario estándar).</t>
  </si>
  <si>
    <t>[Prueba6] Inicio de sesión con datos inválidos (usuario estándar, campo email y contraseña vacíos).</t>
  </si>
  <si>
    <t>[Prueba7] Inicio de sesión con datos inválidos (usuario estándar, email existente, pero contraseña incorrecta).</t>
  </si>
  <si>
    <t>[Prueba8] Inicio de sesión con datos inválidos (usuario estándar, email no existente y contraseña no vacía).</t>
  </si>
  <si>
    <t>[Prueba9] Hacer click en la opción de salir de sesión y comprobar que se redirige a la página de inicio de sesión (Login).</t>
  </si>
  <si>
    <t>[Prueba10] Comprobar que el botón cerrar sesión no está visible si el usuario no está autenticado.</t>
  </si>
  <si>
    <t>[Prueba11] Mostrar el listado de usuarios y comprobar que se muestran todos los que existen en el sistema.</t>
  </si>
  <si>
    <t>[Prueba12] Hacer una búsqueda con el campo vacío y comprobar que se muestra la página que corresponde con el listado usuarios existentes en el sistema.</t>
  </si>
  <si>
    <t>[Prueba13] Hacer una búsqueda escribiendo en el campo un texto que no exista y comprobar que se muestra la página que corresponde, con la lista de usuarios vacía.</t>
  </si>
  <si>
    <t>[Prueba14] Hacer una búsqueda con un texto específico y comprobar que se muestra la página que corresponde, con la lista de usuarios en los que el texto especificados sea parte de su nombre, apellidos o de su email.</t>
  </si>
  <si>
    <t>[Prueba15] Desde el listado de usuarios de la aplicación, enviar una invitación de amistad a un usuario. Comprobar que la solicitud de amistad aparece en el listado de invitaciones (punto siguiente).</t>
  </si>
  <si>
    <t>[Prueba16] Desde el listado de usuarios de la aplicación, enviar una invitación de amistad a un usuario al que ya le habíamos enviado la invitación previamente.</t>
  </si>
  <si>
    <t>[Prueba17] Mostrar el listado de invitaciones de amistad recibidas. Comprobar con un listado que contenga varias invitaciones recibidas.</t>
  </si>
  <si>
    <t>[Prueba18] Sobre el listado de invitaciones recibidas. Hacer click en el botón/enlace de una de ellas y comprobar que dicha solicitud desaparece del listado de invitaciones.</t>
  </si>
  <si>
    <t>[Prueba19] Mostrar el listado de amigos de un usuario. Comprobar que el listado contiene los amigos que deben ser.</t>
  </si>
  <si>
    <t>[Prueba20] Intentar acceder sin estar autenticado a la opción de listado de usuarios. Se deberá volver al formulario de login.</t>
  </si>
  <si>
    <t>[Prueba21] Intentar acceder sin estar autenticado a la opción de listado de invitaciones de amistad recibida de un usuario estándar. Se deberá volver al formulario de login.</t>
  </si>
  <si>
    <t>[Prueba22] Intentar acceder estando autenticado como usuario standard a la lista de amigos de otro usuario. Se deberá mostrar un mensaje de acción indebida.</t>
  </si>
  <si>
    <t>[Prueba23] Inicio de sesión con datos válidos.</t>
  </si>
  <si>
    <t>[Prueba24] Inicio de sesión con datos inválidos (usuario no existente en la aplicación).</t>
  </si>
  <si>
    <t>[Prueba25] Acceder a la lista de amigos de un usuario, que al menos tenga tres amigos.</t>
  </si>
  <si>
    <t>[Prueba26] Acceder a la lista de amigos de un usuario, y realizar un filtrado para encontrar a un amigo concreto, el nombre a buscar debe coincidir con el de un amigo.</t>
  </si>
  <si>
    <t>[Prueba27] Acceder a la lista de mensajes de un amigo “chat”, la lista debe contener al menos tres mensajes.</t>
  </si>
  <si>
    <t>[Prueba28] Acceder a la lista de mensajes de un amigo “chat” y crear un nuevo mensaje, validar que el mensaje aparece en la lista de mensajes.</t>
  </si>
  <si>
    <t>Prueba29] Identificarse en la aplicación y enviar un mensaje a un amigo, validar que el mensaje enviado aparece en el chat.</t>
  </si>
  <si>
    <t>[Prueba30] Identificarse en la aplicación y enviar tres mensajes a un amigo, validar que los mensajes enviados aparecen en el chat.</t>
  </si>
  <si>
    <t>[Prueba31] Identificarse con un usuario A que al menos tenga 3 amigos, ir al chat del ultimo amigo de la lista y enviarle un mensaje, volver a la lista de amigos y comprobar que el usuario al que se le ha enviado el mensaje esta en primera posición. Identificarse con el usuario B y enviarle un mensaje al usuario A. Volver a identificarse con el usuario A y ver que el usuario que acaba de mandarle el mensaje es el primero en su lista de amigos.</t>
  </si>
  <si>
    <t>No es posible hacerlo porque no pasamos el usuario por la URL por lo que nunca pasaría ese caso, coge el usuario que hay en sesión. Hicimos que si no esta registrado, vaya a iniciar sesion.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</si>
</sst>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24"/>
      <color theme="1"/>
      <name val="Calibri"/>
      <family val="2"/>
      <scheme val="minor"/>
    </font>
    <font>
      <b/>
      <sz val="16"/>
      <color theme="1"/>
      <name val="Calibri"/>
      <family val="2"/>
      <scheme val="minor"/>
    </font>
    <font>
      <b/>
      <sz val="20"/>
      <color theme="1"/>
      <name val="Calibri"/>
      <family val="2"/>
      <scheme val="minor"/>
    </font>
    <font>
      <b/>
      <sz val="26"/>
      <color theme="1"/>
      <name val="Calibri"/>
      <family val="2"/>
      <scheme val="minor"/>
    </font>
    <font>
      <sz val="10.5"/>
      <color theme="1"/>
      <name val="Times New Roman"/>
      <family val="1"/>
    </font>
  </fonts>
  <fills count="6">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thin">
        <color auto="1"/>
      </left>
      <right style="thin">
        <color auto="1"/>
      </right>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53">
    <xf numFmtId="0" fontId="0" fillId="0" borderId="0" xfId="0"/>
    <xf numFmtId="0" fontId="0" fillId="0" borderId="1" xfId="0" applyBorder="1"/>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0" fillId="0" borderId="4" xfId="0" applyBorder="1"/>
    <xf numFmtId="0" fontId="0" fillId="0" borderId="5" xfId="0" applyBorder="1"/>
    <xf numFmtId="0" fontId="0" fillId="0" borderId="6" xfId="0" applyBorder="1"/>
    <xf numFmtId="0" fontId="0" fillId="0" borderId="7" xfId="0" applyBorder="1"/>
    <xf numFmtId="0" fontId="1" fillId="0" borderId="1" xfId="0" applyFont="1" applyBorder="1" applyAlignment="1">
      <alignment wrapText="1"/>
    </xf>
    <xf numFmtId="0" fontId="3" fillId="0" borderId="1" xfId="0" applyFont="1" applyBorder="1"/>
    <xf numFmtId="0" fontId="0" fillId="0" borderId="14" xfId="0" applyBorder="1"/>
    <xf numFmtId="0" fontId="1" fillId="0" borderId="14" xfId="0" applyFont="1" applyBorder="1"/>
    <xf numFmtId="0" fontId="4" fillId="0" borderId="14" xfId="0" applyFont="1" applyBorder="1"/>
    <xf numFmtId="0" fontId="1" fillId="0" borderId="1" xfId="0" applyFont="1" applyBorder="1" applyAlignment="1">
      <alignment horizontal="center"/>
    </xf>
    <xf numFmtId="0" fontId="0" fillId="0" borderId="1" xfId="0" applyFill="1" applyBorder="1"/>
    <xf numFmtId="0" fontId="1" fillId="3" borderId="1" xfId="0" applyFont="1" applyFill="1" applyBorder="1" applyAlignment="1">
      <alignment horizontal="center"/>
    </xf>
    <xf numFmtId="0" fontId="1" fillId="0" borderId="1" xfId="0" applyFont="1" applyBorder="1" applyAlignment="1">
      <alignment horizontal="center" vertical="center"/>
    </xf>
    <xf numFmtId="2" fontId="6" fillId="0" borderId="1" xfId="0" applyNumberFormat="1" applyFont="1" applyBorder="1" applyAlignment="1">
      <alignment horizontal="right" vertical="center" wrapText="1"/>
    </xf>
    <xf numFmtId="2" fontId="0" fillId="0" borderId="1" xfId="0" applyNumberFormat="1" applyBorder="1"/>
    <xf numFmtId="0" fontId="0" fillId="0" borderId="0" xfId="0" applyBorder="1"/>
    <xf numFmtId="0" fontId="0" fillId="0" borderId="0" xfId="0" applyFill="1" applyBorder="1"/>
    <xf numFmtId="0" fontId="1" fillId="0" borderId="1" xfId="0" applyFont="1" applyBorder="1" applyAlignment="1">
      <alignment horizontal="left"/>
    </xf>
    <xf numFmtId="2" fontId="1" fillId="0" borderId="1" xfId="0" applyNumberFormat="1" applyFont="1" applyBorder="1"/>
    <xf numFmtId="0" fontId="0" fillId="4" borderId="0" xfId="0" applyFill="1"/>
    <xf numFmtId="0" fontId="0" fillId="5" borderId="0" xfId="0" applyFill="1"/>
    <xf numFmtId="0" fontId="1" fillId="0" borderId="17" xfId="0" applyFont="1" applyBorder="1" applyAlignment="1"/>
    <xf numFmtId="0" fontId="0" fillId="0" borderId="18" xfId="0" applyBorder="1" applyAlignment="1"/>
    <xf numFmtId="0" fontId="0" fillId="0" borderId="0" xfId="0" applyBorder="1" applyAlignment="1">
      <alignment horizontal="center"/>
    </xf>
    <xf numFmtId="0" fontId="0" fillId="0" borderId="0" xfId="0" applyBorder="1" applyAlignment="1"/>
    <xf numFmtId="0" fontId="0" fillId="0" borderId="1" xfId="0" applyBorder="1" applyAlignment="1">
      <alignment horizontal="center"/>
    </xf>
    <xf numFmtId="0" fontId="0" fillId="0" borderId="1" xfId="0" applyBorder="1" applyAlignment="1"/>
    <xf numFmtId="0" fontId="1" fillId="0" borderId="1" xfId="0" applyFont="1" applyBorder="1" applyAlignment="1">
      <alignment horizontal="center"/>
    </xf>
    <xf numFmtId="0" fontId="1" fillId="0" borderId="16" xfId="0" applyFont="1" applyBorder="1" applyAlignment="1">
      <alignment horizontal="center"/>
    </xf>
    <xf numFmtId="0" fontId="0" fillId="0" borderId="16" xfId="0"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xf numFmtId="0" fontId="4" fillId="0" borderId="11" xfId="0" applyFont="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3" fillId="0" borderId="11" xfId="0" applyFont="1" applyBorder="1" applyAlignment="1">
      <alignment horizontal="center"/>
    </xf>
    <xf numFmtId="0" fontId="3" fillId="0" borderId="0" xfId="0" applyFont="1" applyAlignment="1">
      <alignment horizontal="center"/>
    </xf>
    <xf numFmtId="0" fontId="5" fillId="2" borderId="0" xfId="0" applyFont="1" applyFill="1" applyAlignment="1">
      <alignment horizontal="center"/>
    </xf>
    <xf numFmtId="0" fontId="2" fillId="2" borderId="12" xfId="0" applyFont="1" applyFill="1" applyBorder="1" applyAlignment="1">
      <alignment horizontal="center"/>
    </xf>
    <xf numFmtId="0" fontId="2" fillId="2" borderId="11" xfId="0" applyFont="1" applyFill="1" applyBorder="1" applyAlignment="1">
      <alignment horizontal="center"/>
    </xf>
    <xf numFmtId="0" fontId="2" fillId="2" borderId="13" xfId="0" applyFont="1" applyFill="1" applyBorder="1" applyAlignment="1">
      <alignment horizontal="center"/>
    </xf>
    <xf numFmtId="0" fontId="2" fillId="3" borderId="12" xfId="0" applyFont="1" applyFill="1" applyBorder="1" applyAlignment="1">
      <alignment horizontal="center"/>
    </xf>
    <xf numFmtId="0" fontId="2" fillId="3" borderId="11" xfId="0" applyFont="1" applyFill="1" applyBorder="1" applyAlignment="1">
      <alignment horizontal="center"/>
    </xf>
    <xf numFmtId="0" fontId="2" fillId="3" borderId="13" xfId="0" applyFont="1" applyFill="1" applyBorder="1" applyAlignment="1">
      <alignment horizontal="center"/>
    </xf>
    <xf numFmtId="0" fontId="1" fillId="0" borderId="15" xfId="0" applyFont="1" applyBorder="1" applyAlignment="1">
      <alignment horizontal="center"/>
    </xf>
    <xf numFmtId="0" fontId="0" fillId="0" borderId="15" xfId="0"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1"/>
  <sheetViews>
    <sheetView tabSelected="1" zoomScale="85" zoomScaleNormal="85" workbookViewId="0">
      <selection activeCell="F82" sqref="F82:H82"/>
    </sheetView>
  </sheetViews>
  <sheetFormatPr baseColWidth="10" defaultColWidth="11" defaultRowHeight="15.75" x14ac:dyDescent="0.25"/>
  <cols>
    <col min="1" max="1" width="9.125" bestFit="1" customWidth="1"/>
    <col min="2" max="2" width="11.5" customWidth="1"/>
    <col min="3" max="3" width="11.375" customWidth="1"/>
    <col min="8" max="8" width="26.125" customWidth="1"/>
    <col min="9" max="9" width="152.5" bestFit="1" customWidth="1"/>
  </cols>
  <sheetData>
    <row r="1" spans="1:9" ht="16.5" thickBot="1" x14ac:dyDescent="0.3"/>
    <row r="2" spans="1:9" ht="32.25" thickBot="1" x14ac:dyDescent="0.55000000000000004">
      <c r="B2" s="39" t="s">
        <v>0</v>
      </c>
      <c r="C2" s="40"/>
      <c r="D2" s="40"/>
      <c r="E2" s="40"/>
      <c r="F2" s="40"/>
      <c r="G2" s="40"/>
      <c r="H2" s="41"/>
    </row>
    <row r="3" spans="1:9" ht="21" x14ac:dyDescent="0.35">
      <c r="B3" s="42" t="s">
        <v>1</v>
      </c>
      <c r="C3" s="42"/>
      <c r="D3" s="42"/>
      <c r="E3" s="42"/>
      <c r="F3" s="42"/>
      <c r="G3" s="42"/>
      <c r="H3" s="42"/>
    </row>
    <row r="4" spans="1:9" ht="21.75" thickBot="1" x14ac:dyDescent="0.4">
      <c r="B4" s="43">
        <f>H46</f>
        <v>7</v>
      </c>
      <c r="C4" s="43"/>
      <c r="D4" s="43"/>
      <c r="E4" s="43"/>
      <c r="F4" s="43"/>
      <c r="G4" s="43"/>
      <c r="H4" s="43"/>
    </row>
    <row r="5" spans="1:9" ht="21" x14ac:dyDescent="0.35">
      <c r="B5" s="42" t="s">
        <v>2</v>
      </c>
      <c r="C5" s="42"/>
      <c r="D5" s="42"/>
      <c r="E5" s="42"/>
      <c r="F5" s="42"/>
      <c r="G5" s="42"/>
      <c r="H5" s="42"/>
    </row>
    <row r="6" spans="1:9" ht="26.1" customHeight="1" thickBot="1" x14ac:dyDescent="0.4">
      <c r="B6" s="43">
        <f>H59</f>
        <v>0</v>
      </c>
      <c r="C6" s="43"/>
      <c r="D6" s="43"/>
      <c r="E6" s="43"/>
      <c r="F6" s="43"/>
      <c r="G6" s="43"/>
      <c r="H6" s="43"/>
    </row>
    <row r="7" spans="1:9" ht="26.25" x14ac:dyDescent="0.4">
      <c r="B7" s="38" t="s">
        <v>3</v>
      </c>
      <c r="C7" s="38"/>
      <c r="D7" s="38"/>
      <c r="E7" s="38"/>
      <c r="F7" s="38"/>
      <c r="G7" s="38"/>
      <c r="H7" s="38"/>
    </row>
    <row r="8" spans="1:9" ht="30" customHeight="1" x14ac:dyDescent="0.5">
      <c r="B8" s="44">
        <f>B4-B6</f>
        <v>7</v>
      </c>
      <c r="C8" s="44"/>
      <c r="D8" s="44"/>
      <c r="E8" s="44"/>
      <c r="F8" s="44"/>
      <c r="G8" s="44"/>
      <c r="H8" s="44"/>
    </row>
    <row r="10" spans="1:9" ht="16.5" thickBot="1" x14ac:dyDescent="0.3"/>
    <row r="11" spans="1:9" ht="32.25" thickBot="1" x14ac:dyDescent="0.55000000000000004">
      <c r="B11" s="39" t="s">
        <v>4</v>
      </c>
      <c r="C11" s="40"/>
      <c r="D11" s="40"/>
      <c r="E11" s="40"/>
      <c r="F11" s="40"/>
      <c r="G11" s="40"/>
      <c r="H11" s="41"/>
    </row>
    <row r="12" spans="1:9" ht="31.5" x14ac:dyDescent="0.25">
      <c r="A12" s="2" t="s">
        <v>43</v>
      </c>
      <c r="B12" s="3" t="s">
        <v>5</v>
      </c>
      <c r="C12" s="3" t="s">
        <v>6</v>
      </c>
      <c r="D12" s="3" t="s">
        <v>7</v>
      </c>
      <c r="E12" s="3" t="s">
        <v>8</v>
      </c>
      <c r="F12" s="3" t="s">
        <v>9</v>
      </c>
      <c r="G12" s="3" t="s">
        <v>10</v>
      </c>
      <c r="H12" s="10" t="s">
        <v>11</v>
      </c>
      <c r="I12" s="2"/>
    </row>
    <row r="13" spans="1:9" x14ac:dyDescent="0.25">
      <c r="A13" s="2" t="s">
        <v>44</v>
      </c>
      <c r="B13" s="1">
        <v>1</v>
      </c>
      <c r="C13" s="1">
        <f t="shared" ref="C13:C22" si="0">COUNTIF($C$64:$C$101,B13)</f>
        <v>4</v>
      </c>
      <c r="D13" s="19">
        <v>0.5</v>
      </c>
      <c r="E13" s="1">
        <f t="shared" ref="E13:E22" si="1">COUNTIFS($C$64:$C$111,$B13,$E$64:$E$111,"=OK")</f>
        <v>4</v>
      </c>
      <c r="F13" s="1">
        <f t="shared" ref="F13:F22" si="2">COUNTIFS($C$64:$C$111,$B13,$E$64:$E$111,"FAIL")</f>
        <v>0</v>
      </c>
      <c r="G13" s="1">
        <f t="shared" ref="G13:G22" si="3">COUNTIFS($C$64:$C$111,$B13,$E$64:$E$111,"=SIN")</f>
        <v>0</v>
      </c>
      <c r="H13" s="1">
        <f>MIN(D13,(E13/C13)*D13)</f>
        <v>0.5</v>
      </c>
    </row>
    <row r="14" spans="1:9" x14ac:dyDescent="0.25">
      <c r="A14" s="2" t="s">
        <v>46</v>
      </c>
      <c r="B14" s="1">
        <v>2</v>
      </c>
      <c r="C14" s="1">
        <f t="shared" si="0"/>
        <v>4</v>
      </c>
      <c r="D14" s="19">
        <v>0.25</v>
      </c>
      <c r="E14" s="1">
        <f t="shared" si="1"/>
        <v>4</v>
      </c>
      <c r="F14" s="1">
        <f t="shared" si="2"/>
        <v>0</v>
      </c>
      <c r="G14" s="1">
        <f t="shared" si="3"/>
        <v>0</v>
      </c>
      <c r="H14" s="1">
        <f t="shared" ref="H14:H34" si="4">MIN(D14,(E14/C14)*D14)</f>
        <v>0.25</v>
      </c>
    </row>
    <row r="15" spans="1:9" x14ac:dyDescent="0.25">
      <c r="A15" s="2" t="s">
        <v>47</v>
      </c>
      <c r="B15" s="1">
        <v>3</v>
      </c>
      <c r="C15" s="1">
        <f t="shared" si="0"/>
        <v>2</v>
      </c>
      <c r="D15" s="19">
        <v>0.25</v>
      </c>
      <c r="E15" s="1">
        <f t="shared" si="1"/>
        <v>2</v>
      </c>
      <c r="F15" s="1">
        <f t="shared" si="2"/>
        <v>0</v>
      </c>
      <c r="G15" s="1">
        <f t="shared" si="3"/>
        <v>0</v>
      </c>
      <c r="H15" s="1">
        <f t="shared" si="4"/>
        <v>0.25</v>
      </c>
    </row>
    <row r="16" spans="1:9" x14ac:dyDescent="0.25">
      <c r="A16" s="2" t="s">
        <v>48</v>
      </c>
      <c r="B16" s="1">
        <v>4</v>
      </c>
      <c r="C16" s="1">
        <f t="shared" si="0"/>
        <v>1</v>
      </c>
      <c r="D16" s="19">
        <v>0.25</v>
      </c>
      <c r="E16" s="1">
        <f t="shared" si="1"/>
        <v>1</v>
      </c>
      <c r="F16" s="1">
        <f t="shared" si="2"/>
        <v>0</v>
      </c>
      <c r="G16" s="1">
        <f t="shared" si="3"/>
        <v>0</v>
      </c>
      <c r="H16" s="1">
        <f t="shared" si="4"/>
        <v>0.25</v>
      </c>
    </row>
    <row r="17" spans="1:9" x14ac:dyDescent="0.25">
      <c r="A17" s="2" t="s">
        <v>49</v>
      </c>
      <c r="B17" s="1">
        <v>5</v>
      </c>
      <c r="C17" s="1">
        <f t="shared" si="0"/>
        <v>3</v>
      </c>
      <c r="D17" s="19">
        <v>0.5</v>
      </c>
      <c r="E17" s="1">
        <f t="shared" si="1"/>
        <v>3</v>
      </c>
      <c r="F17" s="1">
        <f t="shared" si="2"/>
        <v>0</v>
      </c>
      <c r="G17" s="1">
        <f t="shared" si="3"/>
        <v>0</v>
      </c>
      <c r="H17" s="1">
        <f t="shared" si="4"/>
        <v>0.5</v>
      </c>
    </row>
    <row r="18" spans="1:9" x14ac:dyDescent="0.25">
      <c r="A18" s="2" t="s">
        <v>50</v>
      </c>
      <c r="B18" s="1">
        <v>6</v>
      </c>
      <c r="C18" s="1">
        <f t="shared" si="0"/>
        <v>2</v>
      </c>
      <c r="D18" s="19">
        <v>0.25</v>
      </c>
      <c r="E18" s="1">
        <f t="shared" si="1"/>
        <v>2</v>
      </c>
      <c r="F18" s="1">
        <f t="shared" si="2"/>
        <v>0</v>
      </c>
      <c r="G18" s="1">
        <f t="shared" si="3"/>
        <v>0</v>
      </c>
      <c r="H18" s="1">
        <f t="shared" si="4"/>
        <v>0.25</v>
      </c>
    </row>
    <row r="19" spans="1:9" x14ac:dyDescent="0.25">
      <c r="A19" s="2" t="s">
        <v>51</v>
      </c>
      <c r="B19" s="1">
        <v>7</v>
      </c>
      <c r="C19" s="1">
        <f t="shared" si="0"/>
        <v>1</v>
      </c>
      <c r="D19" s="19">
        <v>0.25</v>
      </c>
      <c r="E19" s="1">
        <f t="shared" si="1"/>
        <v>1</v>
      </c>
      <c r="F19" s="1">
        <f t="shared" si="2"/>
        <v>0</v>
      </c>
      <c r="G19" s="1">
        <f t="shared" si="3"/>
        <v>0</v>
      </c>
      <c r="H19" s="1">
        <f t="shared" si="4"/>
        <v>0.25</v>
      </c>
    </row>
    <row r="20" spans="1:9" x14ac:dyDescent="0.25">
      <c r="A20" s="2" t="s">
        <v>52</v>
      </c>
      <c r="B20" s="1">
        <v>8</v>
      </c>
      <c r="C20" s="1">
        <f t="shared" si="0"/>
        <v>1</v>
      </c>
      <c r="D20" s="19">
        <v>0.25</v>
      </c>
      <c r="E20" s="1">
        <f t="shared" si="1"/>
        <v>1</v>
      </c>
      <c r="F20" s="1">
        <f t="shared" si="2"/>
        <v>0</v>
      </c>
      <c r="G20" s="1">
        <f t="shared" si="3"/>
        <v>0</v>
      </c>
      <c r="H20" s="1">
        <f t="shared" si="4"/>
        <v>0.25</v>
      </c>
    </row>
    <row r="21" spans="1:9" x14ac:dyDescent="0.25">
      <c r="A21" s="2" t="s">
        <v>53</v>
      </c>
      <c r="B21" s="1">
        <v>9</v>
      </c>
      <c r="C21" s="1">
        <f t="shared" si="0"/>
        <v>1</v>
      </c>
      <c r="D21" s="19">
        <v>0.5</v>
      </c>
      <c r="E21" s="1">
        <f t="shared" si="1"/>
        <v>1</v>
      </c>
      <c r="F21" s="1">
        <f t="shared" si="2"/>
        <v>0</v>
      </c>
      <c r="G21" s="1">
        <f t="shared" si="3"/>
        <v>0</v>
      </c>
      <c r="H21" s="1">
        <f t="shared" si="4"/>
        <v>0.5</v>
      </c>
    </row>
    <row r="22" spans="1:9" x14ac:dyDescent="0.25">
      <c r="A22" s="2" t="s">
        <v>54</v>
      </c>
      <c r="B22" s="1">
        <v>10</v>
      </c>
      <c r="C22" s="1">
        <f t="shared" si="0"/>
        <v>3</v>
      </c>
      <c r="D22" s="19">
        <v>1</v>
      </c>
      <c r="E22" s="1">
        <f t="shared" si="1"/>
        <v>3</v>
      </c>
      <c r="F22" s="1">
        <f t="shared" si="2"/>
        <v>0</v>
      </c>
      <c r="G22" s="1">
        <f t="shared" si="3"/>
        <v>0</v>
      </c>
      <c r="H22" s="1">
        <f t="shared" si="4"/>
        <v>1</v>
      </c>
    </row>
    <row r="23" spans="1:9" x14ac:dyDescent="0.25">
      <c r="A23" s="2" t="s">
        <v>59</v>
      </c>
      <c r="B23" s="1">
        <v>11</v>
      </c>
      <c r="C23" s="18" t="s">
        <v>62</v>
      </c>
      <c r="D23" s="20">
        <v>0.5</v>
      </c>
      <c r="E23" s="18" t="s">
        <v>62</v>
      </c>
      <c r="F23" s="18" t="s">
        <v>62</v>
      </c>
      <c r="G23" s="18" t="s">
        <v>62</v>
      </c>
      <c r="I23" s="23" t="s">
        <v>63</v>
      </c>
    </row>
    <row r="24" spans="1:9" x14ac:dyDescent="0.25">
      <c r="A24" s="2" t="s">
        <v>45</v>
      </c>
      <c r="B24" s="1">
        <v>12</v>
      </c>
      <c r="C24" s="18" t="s">
        <v>62</v>
      </c>
      <c r="D24" s="20">
        <v>0.25</v>
      </c>
      <c r="E24" s="18" t="s">
        <v>62</v>
      </c>
      <c r="F24" s="18" t="s">
        <v>62</v>
      </c>
      <c r="G24" s="18" t="s">
        <v>62</v>
      </c>
      <c r="H24" s="1"/>
      <c r="I24" s="23" t="s">
        <v>63</v>
      </c>
    </row>
    <row r="25" spans="1:9" x14ac:dyDescent="0.25">
      <c r="A25" s="2" t="s">
        <v>60</v>
      </c>
      <c r="B25" s="1">
        <v>13</v>
      </c>
      <c r="C25" s="18" t="s">
        <v>62</v>
      </c>
      <c r="D25" s="20">
        <v>0.25</v>
      </c>
      <c r="E25" s="18" t="s">
        <v>62</v>
      </c>
      <c r="F25" s="18" t="s">
        <v>62</v>
      </c>
      <c r="G25" s="18" t="s">
        <v>62</v>
      </c>
      <c r="H25" s="1"/>
      <c r="I25" s="23" t="s">
        <v>63</v>
      </c>
    </row>
    <row r="26" spans="1:9" x14ac:dyDescent="0.25">
      <c r="A26" s="2" t="s">
        <v>69</v>
      </c>
      <c r="B26" s="1">
        <v>14</v>
      </c>
      <c r="C26" s="18" t="s">
        <v>62</v>
      </c>
      <c r="D26" s="20">
        <v>0.5</v>
      </c>
      <c r="E26" s="18" t="s">
        <v>62</v>
      </c>
      <c r="F26" s="18" t="s">
        <v>62</v>
      </c>
      <c r="G26" s="18" t="s">
        <v>62</v>
      </c>
      <c r="H26" s="1"/>
      <c r="I26" s="23" t="s">
        <v>63</v>
      </c>
    </row>
    <row r="27" spans="1:9" x14ac:dyDescent="0.25">
      <c r="A27" s="2" t="s">
        <v>61</v>
      </c>
      <c r="B27" s="1">
        <v>15</v>
      </c>
      <c r="C27" s="18" t="s">
        <v>62</v>
      </c>
      <c r="D27" s="20">
        <v>0.5</v>
      </c>
      <c r="E27" s="18" t="s">
        <v>62</v>
      </c>
      <c r="F27" s="18" t="s">
        <v>62</v>
      </c>
      <c r="G27" s="18" t="s">
        <v>62</v>
      </c>
      <c r="H27" s="1"/>
      <c r="I27" s="23" t="s">
        <v>63</v>
      </c>
    </row>
    <row r="28" spans="1:9" x14ac:dyDescent="0.25">
      <c r="A28" s="2" t="s">
        <v>55</v>
      </c>
      <c r="B28" s="1">
        <v>16</v>
      </c>
      <c r="C28" s="1">
        <f t="shared" ref="C28:C34" si="5">COUNTIF($C$64:$C$101,B28)</f>
        <v>2</v>
      </c>
      <c r="D28" s="20">
        <v>0.5</v>
      </c>
      <c r="E28" s="1">
        <f t="shared" ref="E28:E35" si="6">COUNTIFS($C$64:$C$111,$B28,$E$64:$E$111,"=OK")</f>
        <v>2</v>
      </c>
      <c r="F28" s="1">
        <f t="shared" ref="F28:F35" si="7">COUNTIFS($C$64:$C$111,$B28,$E$64:$E$111,"FAIL")</f>
        <v>0</v>
      </c>
      <c r="G28" s="1">
        <f t="shared" ref="G28:G35" si="8">COUNTIFS($C$64:$C$111,$B28,$E$64:$E$111,"=SIN")</f>
        <v>0</v>
      </c>
      <c r="H28" s="1">
        <f t="shared" si="4"/>
        <v>0.5</v>
      </c>
    </row>
    <row r="29" spans="1:9" x14ac:dyDescent="0.25">
      <c r="A29" s="2" t="s">
        <v>56</v>
      </c>
      <c r="B29" s="1">
        <v>17</v>
      </c>
      <c r="C29" s="1">
        <f t="shared" si="5"/>
        <v>2</v>
      </c>
      <c r="D29" s="20">
        <v>0.25</v>
      </c>
      <c r="E29" s="1">
        <f t="shared" si="6"/>
        <v>2</v>
      </c>
      <c r="F29" s="1">
        <f t="shared" si="7"/>
        <v>0</v>
      </c>
      <c r="G29" s="1">
        <f t="shared" si="8"/>
        <v>0</v>
      </c>
      <c r="H29" s="1">
        <f t="shared" si="4"/>
        <v>0.25</v>
      </c>
    </row>
    <row r="30" spans="1:9" x14ac:dyDescent="0.25">
      <c r="A30" s="2" t="s">
        <v>57</v>
      </c>
      <c r="B30" s="1">
        <v>18</v>
      </c>
      <c r="C30" s="1">
        <f t="shared" si="5"/>
        <v>1</v>
      </c>
      <c r="D30" s="20">
        <v>0.25</v>
      </c>
      <c r="E30" s="1">
        <f t="shared" si="6"/>
        <v>1</v>
      </c>
      <c r="F30" s="1">
        <f t="shared" si="7"/>
        <v>0</v>
      </c>
      <c r="G30" s="1">
        <f t="shared" si="8"/>
        <v>0</v>
      </c>
      <c r="H30" s="1">
        <f t="shared" si="4"/>
        <v>0.25</v>
      </c>
    </row>
    <row r="31" spans="1:9" x14ac:dyDescent="0.25">
      <c r="A31" s="2" t="s">
        <v>58</v>
      </c>
      <c r="B31" s="1">
        <v>19</v>
      </c>
      <c r="C31" s="1">
        <f t="shared" si="5"/>
        <v>1</v>
      </c>
      <c r="D31" s="20">
        <v>0.5</v>
      </c>
      <c r="E31" s="1">
        <f t="shared" si="6"/>
        <v>1</v>
      </c>
      <c r="F31" s="1">
        <f t="shared" si="7"/>
        <v>0</v>
      </c>
      <c r="G31" s="1">
        <f t="shared" si="8"/>
        <v>0</v>
      </c>
      <c r="H31" s="1">
        <f t="shared" si="4"/>
        <v>0.5</v>
      </c>
    </row>
    <row r="32" spans="1:9" x14ac:dyDescent="0.25">
      <c r="A32" s="2" t="s">
        <v>70</v>
      </c>
      <c r="B32" s="1">
        <v>20</v>
      </c>
      <c r="C32" s="1">
        <f t="shared" si="5"/>
        <v>1</v>
      </c>
      <c r="D32" s="20">
        <v>1</v>
      </c>
      <c r="E32" s="1">
        <f t="shared" si="6"/>
        <v>1</v>
      </c>
      <c r="F32" s="1">
        <f t="shared" si="7"/>
        <v>0</v>
      </c>
      <c r="G32" s="1">
        <f t="shared" si="8"/>
        <v>0</v>
      </c>
      <c r="H32" s="1">
        <f t="shared" si="4"/>
        <v>1</v>
      </c>
    </row>
    <row r="33" spans="1:9" x14ac:dyDescent="0.25">
      <c r="A33" s="2" t="s">
        <v>71</v>
      </c>
      <c r="B33" s="1">
        <v>21</v>
      </c>
      <c r="C33" s="1">
        <f t="shared" si="5"/>
        <v>1</v>
      </c>
      <c r="D33" s="20">
        <v>0.5</v>
      </c>
      <c r="E33" s="1">
        <f t="shared" si="6"/>
        <v>1</v>
      </c>
      <c r="F33" s="1">
        <f t="shared" si="7"/>
        <v>0</v>
      </c>
      <c r="G33" s="1">
        <f t="shared" si="8"/>
        <v>0</v>
      </c>
      <c r="H33" s="1">
        <f t="shared" si="4"/>
        <v>0.5</v>
      </c>
    </row>
    <row r="34" spans="1:9" x14ac:dyDescent="0.25">
      <c r="A34" s="2" t="s">
        <v>72</v>
      </c>
      <c r="B34" s="1">
        <v>22</v>
      </c>
      <c r="C34" s="1">
        <f t="shared" si="5"/>
        <v>1</v>
      </c>
      <c r="D34" s="20">
        <v>1</v>
      </c>
      <c r="E34" s="1">
        <f t="shared" si="6"/>
        <v>0</v>
      </c>
      <c r="F34" s="1">
        <f t="shared" si="7"/>
        <v>0</v>
      </c>
      <c r="G34" s="1">
        <f t="shared" si="8"/>
        <v>1</v>
      </c>
      <c r="H34" s="1">
        <f t="shared" si="4"/>
        <v>0</v>
      </c>
    </row>
    <row r="35" spans="1:9" x14ac:dyDescent="0.25">
      <c r="A35" s="2" t="s">
        <v>12</v>
      </c>
      <c r="B35" s="1">
        <v>23</v>
      </c>
      <c r="C35" s="18" t="s">
        <v>62</v>
      </c>
      <c r="D35" s="1">
        <v>1</v>
      </c>
      <c r="E35" s="1">
        <f t="shared" si="6"/>
        <v>0</v>
      </c>
      <c r="F35" s="1">
        <f t="shared" si="7"/>
        <v>0</v>
      </c>
      <c r="G35" s="1">
        <f t="shared" si="8"/>
        <v>0</v>
      </c>
      <c r="H35" s="1"/>
      <c r="I35" s="23" t="s">
        <v>63</v>
      </c>
    </row>
    <row r="36" spans="1:9" x14ac:dyDescent="0.25">
      <c r="B36" s="1"/>
      <c r="C36" s="1"/>
      <c r="D36" s="1"/>
      <c r="E36" s="1"/>
      <c r="F36" s="1"/>
      <c r="G36" s="1"/>
      <c r="H36" s="1"/>
    </row>
    <row r="37" spans="1:9" x14ac:dyDescent="0.25">
      <c r="B37" s="1"/>
      <c r="C37" s="1"/>
      <c r="D37" s="1"/>
      <c r="E37" s="1"/>
      <c r="F37" s="1"/>
      <c r="G37" s="1"/>
      <c r="H37" s="1"/>
    </row>
    <row r="38" spans="1:9" x14ac:dyDescent="0.25">
      <c r="B38" s="1"/>
      <c r="C38" s="1"/>
      <c r="D38" s="1"/>
      <c r="E38" s="3" t="s">
        <v>65</v>
      </c>
      <c r="G38" s="1"/>
      <c r="H38" s="1">
        <f>SUM(H13:H22)</f>
        <v>4</v>
      </c>
    </row>
    <row r="39" spans="1:9" x14ac:dyDescent="0.25">
      <c r="B39" s="1"/>
      <c r="C39" s="1"/>
      <c r="D39" s="1"/>
      <c r="E39" s="3" t="s">
        <v>66</v>
      </c>
      <c r="G39" s="1"/>
      <c r="H39" s="1">
        <f>SUM(H23:H26)</f>
        <v>0</v>
      </c>
    </row>
    <row r="40" spans="1:9" x14ac:dyDescent="0.25">
      <c r="B40" s="1"/>
      <c r="C40" s="1"/>
      <c r="D40" s="1"/>
      <c r="E40" s="3" t="s">
        <v>67</v>
      </c>
      <c r="G40" s="1"/>
      <c r="H40" s="1">
        <f>SUM(H27)</f>
        <v>0</v>
      </c>
    </row>
    <row r="41" spans="1:9" x14ac:dyDescent="0.25">
      <c r="B41" s="1"/>
      <c r="C41" s="1"/>
      <c r="D41" s="1"/>
      <c r="E41" s="3" t="s">
        <v>68</v>
      </c>
      <c r="G41" s="1"/>
      <c r="H41" s="1">
        <f>SUM(H28:H31)</f>
        <v>1.5</v>
      </c>
    </row>
    <row r="42" spans="1:9" x14ac:dyDescent="0.25">
      <c r="B42" s="1"/>
      <c r="C42" s="1"/>
      <c r="D42" s="1"/>
      <c r="E42" s="3" t="s">
        <v>67</v>
      </c>
      <c r="G42" s="1"/>
      <c r="H42" s="1">
        <f>SUM(H32:H34)</f>
        <v>1.5</v>
      </c>
    </row>
    <row r="43" spans="1:9" x14ac:dyDescent="0.25">
      <c r="B43" s="1"/>
      <c r="C43" s="1"/>
      <c r="D43" s="1"/>
      <c r="E43" s="1"/>
      <c r="F43" s="1"/>
      <c r="G43" s="1"/>
      <c r="H43" s="1"/>
    </row>
    <row r="44" spans="1:9" x14ac:dyDescent="0.25">
      <c r="B44" s="1"/>
      <c r="C44" s="1"/>
      <c r="D44" s="1"/>
      <c r="E44" s="1"/>
      <c r="F44" s="1"/>
      <c r="G44" s="1"/>
      <c r="H44" s="1"/>
    </row>
    <row r="45" spans="1:9" x14ac:dyDescent="0.25">
      <c r="B45" s="1"/>
      <c r="C45" s="1"/>
      <c r="D45" s="1"/>
      <c r="E45" s="1"/>
      <c r="F45" s="1"/>
      <c r="G45" s="1"/>
      <c r="H45" s="1"/>
    </row>
    <row r="46" spans="1:9" ht="21.75" thickBot="1" x14ac:dyDescent="0.4">
      <c r="B46" s="27" t="s">
        <v>64</v>
      </c>
      <c r="C46" s="28"/>
      <c r="D46" s="24">
        <f>SUM(D13:D35)</f>
        <v>11</v>
      </c>
      <c r="E46" s="1"/>
      <c r="F46" s="1"/>
      <c r="G46" s="3" t="s">
        <v>13</v>
      </c>
      <c r="H46" s="11">
        <f>SUM(H13:H35)</f>
        <v>7</v>
      </c>
      <c r="I46" s="2" t="s">
        <v>14</v>
      </c>
    </row>
    <row r="47" spans="1:9" ht="32.25" thickBot="1" x14ac:dyDescent="0.55000000000000004">
      <c r="B47" s="45" t="s">
        <v>15</v>
      </c>
      <c r="C47" s="46"/>
      <c r="D47" s="46"/>
      <c r="E47" s="46"/>
      <c r="F47" s="46"/>
      <c r="G47" s="46"/>
      <c r="H47" s="47"/>
      <c r="I47" s="2"/>
    </row>
    <row r="48" spans="1:9" x14ac:dyDescent="0.25">
      <c r="B48" s="4" t="s">
        <v>16</v>
      </c>
      <c r="C48" s="51" t="s">
        <v>17</v>
      </c>
      <c r="D48" s="52"/>
      <c r="E48" s="52"/>
      <c r="F48" s="52"/>
      <c r="G48" s="52"/>
      <c r="H48" s="5" t="s">
        <v>18</v>
      </c>
    </row>
    <row r="49" spans="2:11" x14ac:dyDescent="0.25">
      <c r="B49" s="6">
        <v>1</v>
      </c>
      <c r="C49" s="33"/>
      <c r="D49" s="31"/>
      <c r="E49" s="31"/>
      <c r="F49" s="31"/>
      <c r="G49" s="31"/>
      <c r="H49" s="7"/>
    </row>
    <row r="50" spans="2:11" x14ac:dyDescent="0.25">
      <c r="B50" s="6">
        <v>2</v>
      </c>
      <c r="C50" s="33"/>
      <c r="D50" s="31"/>
      <c r="E50" s="31"/>
      <c r="F50" s="31"/>
      <c r="G50" s="31"/>
      <c r="H50" s="7"/>
    </row>
    <row r="51" spans="2:11" x14ac:dyDescent="0.25">
      <c r="B51" s="6">
        <v>3</v>
      </c>
      <c r="C51" s="33"/>
      <c r="D51" s="31"/>
      <c r="E51" s="31"/>
      <c r="F51" s="31"/>
      <c r="G51" s="31"/>
      <c r="H51" s="7"/>
    </row>
    <row r="52" spans="2:11" x14ac:dyDescent="0.25">
      <c r="B52" s="6">
        <v>4</v>
      </c>
      <c r="C52" s="33"/>
      <c r="D52" s="31"/>
      <c r="E52" s="31"/>
      <c r="F52" s="31"/>
      <c r="G52" s="31"/>
      <c r="H52" s="7"/>
    </row>
    <row r="53" spans="2:11" x14ac:dyDescent="0.25">
      <c r="B53" s="6">
        <v>5</v>
      </c>
      <c r="C53" s="33"/>
      <c r="D53" s="31"/>
      <c r="E53" s="31"/>
      <c r="F53" s="31"/>
      <c r="G53" s="31"/>
      <c r="H53" s="7"/>
    </row>
    <row r="54" spans="2:11" x14ac:dyDescent="0.25">
      <c r="B54" s="6">
        <v>6</v>
      </c>
      <c r="C54" s="33"/>
      <c r="D54" s="31"/>
      <c r="E54" s="31"/>
      <c r="F54" s="31"/>
      <c r="G54" s="31"/>
      <c r="H54" s="7"/>
    </row>
    <row r="55" spans="2:11" x14ac:dyDescent="0.25">
      <c r="B55" s="6">
        <v>7</v>
      </c>
      <c r="C55" s="33"/>
      <c r="D55" s="31"/>
      <c r="E55" s="31"/>
      <c r="F55" s="31"/>
      <c r="G55" s="31"/>
      <c r="H55" s="7"/>
    </row>
    <row r="56" spans="2:11" x14ac:dyDescent="0.25">
      <c r="B56" s="6">
        <v>8</v>
      </c>
      <c r="C56" s="33"/>
      <c r="D56" s="31"/>
      <c r="E56" s="31"/>
      <c r="F56" s="31"/>
      <c r="G56" s="31"/>
      <c r="H56" s="7"/>
    </row>
    <row r="57" spans="2:11" x14ac:dyDescent="0.25">
      <c r="B57" s="6">
        <v>9</v>
      </c>
      <c r="C57" s="33"/>
      <c r="D57" s="31"/>
      <c r="E57" s="31"/>
      <c r="F57" s="31"/>
      <c r="G57" s="31"/>
      <c r="H57" s="7"/>
    </row>
    <row r="58" spans="2:11" ht="16.5" thickBot="1" x14ac:dyDescent="0.3">
      <c r="B58" s="8">
        <v>10</v>
      </c>
      <c r="C58" s="34"/>
      <c r="D58" s="35"/>
      <c r="E58" s="35"/>
      <c r="F58" s="35"/>
      <c r="G58" s="35"/>
      <c r="H58" s="9"/>
    </row>
    <row r="59" spans="2:11" ht="26.25" x14ac:dyDescent="0.4">
      <c r="B59" s="12"/>
      <c r="C59" s="12"/>
      <c r="D59" s="12"/>
      <c r="E59" s="12"/>
      <c r="F59" s="12"/>
      <c r="G59" s="13" t="s">
        <v>19</v>
      </c>
      <c r="H59" s="14">
        <f>SUM(H47:H58)</f>
        <v>0</v>
      </c>
      <c r="I59" s="2" t="s">
        <v>20</v>
      </c>
    </row>
    <row r="60" spans="2:11" x14ac:dyDescent="0.25">
      <c r="B60" s="1"/>
      <c r="C60" s="1"/>
      <c r="D60" s="1"/>
      <c r="E60" s="1"/>
      <c r="F60" s="1"/>
      <c r="G60" s="1"/>
      <c r="H60" s="1"/>
    </row>
    <row r="61" spans="2:11" ht="16.5" thickBot="1" x14ac:dyDescent="0.3">
      <c r="B61" s="1"/>
      <c r="C61" s="1"/>
      <c r="D61" s="1"/>
      <c r="E61" s="1"/>
      <c r="F61" s="1"/>
      <c r="G61" s="1"/>
      <c r="H61" s="1"/>
    </row>
    <row r="62" spans="2:11" ht="31.5" x14ac:dyDescent="0.5">
      <c r="B62" s="48" t="s">
        <v>21</v>
      </c>
      <c r="C62" s="49"/>
      <c r="D62" s="49"/>
      <c r="E62" s="49"/>
      <c r="F62" s="49"/>
      <c r="G62" s="49"/>
      <c r="H62" s="50"/>
    </row>
    <row r="63" spans="2:11" x14ac:dyDescent="0.25">
      <c r="B63" s="3" t="s">
        <v>22</v>
      </c>
      <c r="C63" s="15" t="s">
        <v>5</v>
      </c>
      <c r="D63" s="15" t="s">
        <v>23</v>
      </c>
      <c r="E63" s="17" t="s">
        <v>24</v>
      </c>
      <c r="F63" s="36" t="s">
        <v>41</v>
      </c>
      <c r="G63" s="37"/>
      <c r="H63" s="37"/>
      <c r="I63" s="36" t="s">
        <v>73</v>
      </c>
      <c r="J63" s="37"/>
      <c r="K63" s="37"/>
    </row>
    <row r="64" spans="2:11" x14ac:dyDescent="0.25">
      <c r="B64" s="1">
        <v>1</v>
      </c>
      <c r="C64" s="1">
        <v>1</v>
      </c>
      <c r="D64" s="1" t="s">
        <v>25</v>
      </c>
      <c r="E64" s="1" t="s">
        <v>37</v>
      </c>
      <c r="F64" s="31"/>
      <c r="G64" s="32"/>
      <c r="H64" s="32"/>
      <c r="I64" s="26" t="s">
        <v>74</v>
      </c>
    </row>
    <row r="65" spans="2:9" x14ac:dyDescent="0.25">
      <c r="B65" s="1">
        <v>2</v>
      </c>
      <c r="C65" s="1">
        <v>1</v>
      </c>
      <c r="D65" s="1" t="s">
        <v>25</v>
      </c>
      <c r="E65" s="1" t="s">
        <v>37</v>
      </c>
      <c r="F65" s="31"/>
      <c r="G65" s="32"/>
      <c r="H65" s="32"/>
      <c r="I65" s="26" t="s">
        <v>75</v>
      </c>
    </row>
    <row r="66" spans="2:9" x14ac:dyDescent="0.25">
      <c r="B66" s="1">
        <v>3</v>
      </c>
      <c r="C66" s="1">
        <v>1</v>
      </c>
      <c r="D66" s="1" t="s">
        <v>25</v>
      </c>
      <c r="E66" s="1" t="s">
        <v>37</v>
      </c>
      <c r="F66" s="31"/>
      <c r="G66" s="32"/>
      <c r="H66" s="32"/>
      <c r="I66" s="26" t="s">
        <v>76</v>
      </c>
    </row>
    <row r="67" spans="2:9" x14ac:dyDescent="0.25">
      <c r="B67" s="1">
        <v>4</v>
      </c>
      <c r="C67" s="1">
        <v>1</v>
      </c>
      <c r="D67" s="1" t="s">
        <v>25</v>
      </c>
      <c r="E67" s="1" t="s">
        <v>37</v>
      </c>
      <c r="F67" s="31"/>
      <c r="G67" s="32"/>
      <c r="H67" s="32"/>
      <c r="I67" s="26" t="s">
        <v>77</v>
      </c>
    </row>
    <row r="68" spans="2:9" x14ac:dyDescent="0.25">
      <c r="B68" s="1">
        <v>5</v>
      </c>
      <c r="C68" s="16">
        <v>2</v>
      </c>
      <c r="D68" s="1" t="s">
        <v>25</v>
      </c>
      <c r="E68" s="1" t="s">
        <v>37</v>
      </c>
      <c r="F68" s="31"/>
      <c r="G68" s="32"/>
      <c r="H68" s="32"/>
      <c r="I68" s="26" t="s">
        <v>78</v>
      </c>
    </row>
    <row r="69" spans="2:9" x14ac:dyDescent="0.25">
      <c r="B69" s="1">
        <v>6</v>
      </c>
      <c r="C69" s="16">
        <v>2</v>
      </c>
      <c r="D69" s="1" t="s">
        <v>25</v>
      </c>
      <c r="E69" s="1" t="s">
        <v>37</v>
      </c>
      <c r="F69" s="31"/>
      <c r="G69" s="32"/>
      <c r="H69" s="32"/>
      <c r="I69" s="26" t="s">
        <v>79</v>
      </c>
    </row>
    <row r="70" spans="2:9" x14ac:dyDescent="0.25">
      <c r="B70" s="1">
        <v>7</v>
      </c>
      <c r="C70" s="16">
        <v>2</v>
      </c>
      <c r="D70" s="1" t="s">
        <v>25</v>
      </c>
      <c r="E70" s="1" t="s">
        <v>37</v>
      </c>
      <c r="F70" s="31"/>
      <c r="G70" s="32"/>
      <c r="H70" s="32"/>
      <c r="I70" s="26" t="s">
        <v>80</v>
      </c>
    </row>
    <row r="71" spans="2:9" x14ac:dyDescent="0.25">
      <c r="B71" s="1">
        <v>8</v>
      </c>
      <c r="C71" s="16">
        <v>2</v>
      </c>
      <c r="D71" s="1" t="s">
        <v>25</v>
      </c>
      <c r="E71" s="1" t="s">
        <v>37</v>
      </c>
      <c r="F71" s="31"/>
      <c r="G71" s="32"/>
      <c r="H71" s="32"/>
      <c r="I71" s="26" t="s">
        <v>81</v>
      </c>
    </row>
    <row r="72" spans="2:9" x14ac:dyDescent="0.25">
      <c r="B72" s="1">
        <v>9</v>
      </c>
      <c r="C72" s="16">
        <v>3</v>
      </c>
      <c r="D72" s="1" t="s">
        <v>25</v>
      </c>
      <c r="E72" s="1" t="s">
        <v>37</v>
      </c>
      <c r="F72" s="31"/>
      <c r="G72" s="32"/>
      <c r="H72" s="32"/>
      <c r="I72" s="26" t="s">
        <v>82</v>
      </c>
    </row>
    <row r="73" spans="2:9" x14ac:dyDescent="0.25">
      <c r="B73" s="1">
        <v>10</v>
      </c>
      <c r="C73" s="16">
        <v>3</v>
      </c>
      <c r="D73" s="1" t="s">
        <v>25</v>
      </c>
      <c r="E73" s="1" t="s">
        <v>37</v>
      </c>
      <c r="F73" s="31"/>
      <c r="G73" s="32"/>
      <c r="H73" s="32"/>
      <c r="I73" s="26" t="s">
        <v>83</v>
      </c>
    </row>
    <row r="74" spans="2:9" x14ac:dyDescent="0.25">
      <c r="B74" s="1">
        <v>11</v>
      </c>
      <c r="C74" s="16">
        <v>4</v>
      </c>
      <c r="D74" s="1" t="s">
        <v>25</v>
      </c>
      <c r="E74" s="1" t="s">
        <v>37</v>
      </c>
      <c r="F74" s="31"/>
      <c r="G74" s="32"/>
      <c r="H74" s="32"/>
      <c r="I74" s="26" t="s">
        <v>84</v>
      </c>
    </row>
    <row r="75" spans="2:9" x14ac:dyDescent="0.25">
      <c r="B75" s="1">
        <v>12</v>
      </c>
      <c r="C75" s="16">
        <v>5</v>
      </c>
      <c r="D75" s="1" t="s">
        <v>25</v>
      </c>
      <c r="E75" s="1" t="s">
        <v>37</v>
      </c>
      <c r="F75" s="31"/>
      <c r="G75" s="32"/>
      <c r="H75" s="32"/>
      <c r="I75" s="26" t="s">
        <v>85</v>
      </c>
    </row>
    <row r="76" spans="2:9" x14ac:dyDescent="0.25">
      <c r="B76" s="1">
        <v>13</v>
      </c>
      <c r="C76" s="16">
        <v>5</v>
      </c>
      <c r="D76" s="1" t="s">
        <v>25</v>
      </c>
      <c r="E76" s="1" t="s">
        <v>37</v>
      </c>
      <c r="F76" s="31"/>
      <c r="G76" s="32"/>
      <c r="H76" s="32"/>
      <c r="I76" s="26" t="s">
        <v>86</v>
      </c>
    </row>
    <row r="77" spans="2:9" x14ac:dyDescent="0.25">
      <c r="B77" s="1">
        <v>14</v>
      </c>
      <c r="C77" s="16">
        <v>5</v>
      </c>
      <c r="D77" s="1" t="s">
        <v>25</v>
      </c>
      <c r="E77" s="1" t="s">
        <v>37</v>
      </c>
      <c r="F77" s="31"/>
      <c r="G77" s="32"/>
      <c r="H77" s="32"/>
      <c r="I77" s="26" t="s">
        <v>87</v>
      </c>
    </row>
    <row r="78" spans="2:9" x14ac:dyDescent="0.25">
      <c r="B78" s="1">
        <v>15</v>
      </c>
      <c r="C78" s="16">
        <v>6</v>
      </c>
      <c r="D78" s="1" t="s">
        <v>25</v>
      </c>
      <c r="E78" s="1" t="s">
        <v>37</v>
      </c>
      <c r="F78" s="31"/>
      <c r="G78" s="32"/>
      <c r="H78" s="32"/>
      <c r="I78" s="26" t="s">
        <v>88</v>
      </c>
    </row>
    <row r="79" spans="2:9" x14ac:dyDescent="0.25">
      <c r="B79" s="1">
        <v>16</v>
      </c>
      <c r="C79" s="16">
        <v>6</v>
      </c>
      <c r="D79" s="1" t="s">
        <v>25</v>
      </c>
      <c r="E79" s="1" t="s">
        <v>37</v>
      </c>
      <c r="F79" s="31"/>
      <c r="G79" s="32"/>
      <c r="H79" s="32"/>
      <c r="I79" s="26" t="s">
        <v>89</v>
      </c>
    </row>
    <row r="80" spans="2:9" x14ac:dyDescent="0.25">
      <c r="B80" s="1">
        <v>17</v>
      </c>
      <c r="C80" s="16">
        <v>7</v>
      </c>
      <c r="D80" s="1" t="s">
        <v>25</v>
      </c>
      <c r="E80" s="1" t="s">
        <v>37</v>
      </c>
      <c r="F80" s="31"/>
      <c r="G80" s="32"/>
      <c r="H80" s="32"/>
      <c r="I80" s="26" t="s">
        <v>90</v>
      </c>
    </row>
    <row r="81" spans="2:9" x14ac:dyDescent="0.25">
      <c r="B81" s="1">
        <v>18</v>
      </c>
      <c r="C81" s="16">
        <v>8</v>
      </c>
      <c r="D81" s="1" t="s">
        <v>25</v>
      </c>
      <c r="E81" s="1" t="s">
        <v>37</v>
      </c>
      <c r="F81" s="31"/>
      <c r="G81" s="32"/>
      <c r="H81" s="32"/>
      <c r="I81" s="26" t="s">
        <v>91</v>
      </c>
    </row>
    <row r="82" spans="2:9" x14ac:dyDescent="0.25">
      <c r="B82" s="1">
        <v>19</v>
      </c>
      <c r="C82" s="16">
        <v>9</v>
      </c>
      <c r="D82" s="1" t="s">
        <v>25</v>
      </c>
      <c r="E82" s="1" t="s">
        <v>37</v>
      </c>
      <c r="F82" s="31"/>
      <c r="G82" s="32"/>
      <c r="H82" s="32"/>
      <c r="I82" s="26" t="s">
        <v>92</v>
      </c>
    </row>
    <row r="83" spans="2:9" x14ac:dyDescent="0.25">
      <c r="B83" s="1">
        <v>20</v>
      </c>
      <c r="C83" s="16">
        <v>10</v>
      </c>
      <c r="D83" s="1" t="s">
        <v>25</v>
      </c>
      <c r="E83" s="1" t="s">
        <v>37</v>
      </c>
      <c r="F83" s="31"/>
      <c r="G83" s="32"/>
      <c r="H83" s="32"/>
      <c r="I83" s="26" t="s">
        <v>93</v>
      </c>
    </row>
    <row r="84" spans="2:9" x14ac:dyDescent="0.25">
      <c r="B84" s="1">
        <v>21</v>
      </c>
      <c r="C84" s="16">
        <v>10</v>
      </c>
      <c r="D84" s="1" t="s">
        <v>25</v>
      </c>
      <c r="E84" s="1" t="s">
        <v>37</v>
      </c>
      <c r="F84" s="31"/>
      <c r="G84" s="32"/>
      <c r="H84" s="32"/>
      <c r="I84" s="26" t="s">
        <v>94</v>
      </c>
    </row>
    <row r="85" spans="2:9" x14ac:dyDescent="0.25">
      <c r="B85" s="1">
        <v>22</v>
      </c>
      <c r="C85" s="16">
        <v>10</v>
      </c>
      <c r="D85" s="1" t="s">
        <v>25</v>
      </c>
      <c r="E85" s="1" t="s">
        <v>37</v>
      </c>
      <c r="F85" s="31" t="s">
        <v>105</v>
      </c>
      <c r="G85" s="32"/>
      <c r="H85" s="32"/>
      <c r="I85" s="26" t="s">
        <v>95</v>
      </c>
    </row>
    <row r="86" spans="2:9" x14ac:dyDescent="0.25">
      <c r="B86" s="1">
        <v>23</v>
      </c>
      <c r="C86" s="16">
        <v>16</v>
      </c>
      <c r="D86" s="1" t="s">
        <v>25</v>
      </c>
      <c r="E86" s="1" t="s">
        <v>37</v>
      </c>
      <c r="F86" s="31"/>
      <c r="G86" s="32"/>
      <c r="H86" s="32"/>
      <c r="I86" s="25" t="s">
        <v>96</v>
      </c>
    </row>
    <row r="87" spans="2:9" x14ac:dyDescent="0.25">
      <c r="B87" s="1">
        <v>24</v>
      </c>
      <c r="C87" s="16">
        <v>16</v>
      </c>
      <c r="D87" s="1" t="s">
        <v>25</v>
      </c>
      <c r="E87" s="1" t="s">
        <v>37</v>
      </c>
      <c r="F87" s="31"/>
      <c r="G87" s="32"/>
      <c r="H87" s="32"/>
      <c r="I87" s="25" t="s">
        <v>97</v>
      </c>
    </row>
    <row r="88" spans="2:9" x14ac:dyDescent="0.25">
      <c r="B88" s="1">
        <v>25</v>
      </c>
      <c r="C88" s="16">
        <v>17</v>
      </c>
      <c r="D88" s="1" t="s">
        <v>25</v>
      </c>
      <c r="E88" s="1" t="s">
        <v>37</v>
      </c>
      <c r="F88" s="31"/>
      <c r="G88" s="32"/>
      <c r="H88" s="32"/>
      <c r="I88" s="25" t="s">
        <v>98</v>
      </c>
    </row>
    <row r="89" spans="2:9" x14ac:dyDescent="0.25">
      <c r="B89" s="1">
        <v>26</v>
      </c>
      <c r="C89" s="16">
        <v>17</v>
      </c>
      <c r="D89" s="1" t="s">
        <v>25</v>
      </c>
      <c r="E89" s="1" t="s">
        <v>37</v>
      </c>
      <c r="F89" s="31"/>
      <c r="G89" s="32"/>
      <c r="H89" s="32"/>
      <c r="I89" s="25" t="s">
        <v>99</v>
      </c>
    </row>
    <row r="90" spans="2:9" x14ac:dyDescent="0.25">
      <c r="B90" s="1">
        <v>27</v>
      </c>
      <c r="C90" s="16">
        <v>18</v>
      </c>
      <c r="D90" s="1" t="s">
        <v>25</v>
      </c>
      <c r="E90" s="1" t="s">
        <v>37</v>
      </c>
      <c r="F90" s="31"/>
      <c r="G90" s="32"/>
      <c r="H90" s="32"/>
      <c r="I90" s="25" t="s">
        <v>100</v>
      </c>
    </row>
    <row r="91" spans="2:9" x14ac:dyDescent="0.25">
      <c r="B91" s="1">
        <v>28</v>
      </c>
      <c r="C91" s="16">
        <v>19</v>
      </c>
      <c r="D91" s="1" t="s">
        <v>25</v>
      </c>
      <c r="E91" s="1" t="s">
        <v>37</v>
      </c>
      <c r="F91" s="31"/>
      <c r="G91" s="32"/>
      <c r="H91" s="32"/>
      <c r="I91" s="25" t="s">
        <v>101</v>
      </c>
    </row>
    <row r="92" spans="2:9" x14ac:dyDescent="0.25">
      <c r="B92" s="1">
        <v>29</v>
      </c>
      <c r="C92" s="16">
        <v>20</v>
      </c>
      <c r="D92" s="1" t="s">
        <v>27</v>
      </c>
      <c r="E92" s="1" t="s">
        <v>37</v>
      </c>
      <c r="F92" s="31"/>
      <c r="G92" s="32"/>
      <c r="H92" s="32"/>
      <c r="I92" s="25" t="s">
        <v>102</v>
      </c>
    </row>
    <row r="93" spans="2:9" x14ac:dyDescent="0.25">
      <c r="B93" s="1">
        <v>30</v>
      </c>
      <c r="C93" s="16">
        <v>21</v>
      </c>
      <c r="D93" s="1" t="s">
        <v>27</v>
      </c>
      <c r="E93" s="1" t="s">
        <v>37</v>
      </c>
      <c r="F93" s="31"/>
      <c r="G93" s="32"/>
      <c r="H93" s="32"/>
      <c r="I93" s="25" t="s">
        <v>103</v>
      </c>
    </row>
    <row r="94" spans="2:9" x14ac:dyDescent="0.25">
      <c r="B94" s="1">
        <v>31</v>
      </c>
      <c r="C94" s="16">
        <v>22</v>
      </c>
      <c r="D94" s="1" t="s">
        <v>27</v>
      </c>
      <c r="E94" s="1" t="s">
        <v>26</v>
      </c>
      <c r="F94" s="31"/>
      <c r="G94" s="32"/>
      <c r="H94" s="32"/>
      <c r="I94" s="25" t="s">
        <v>104</v>
      </c>
    </row>
    <row r="95" spans="2:9" x14ac:dyDescent="0.25">
      <c r="B95" s="1">
        <v>32</v>
      </c>
      <c r="C95" s="16"/>
      <c r="D95" s="1" t="s">
        <v>28</v>
      </c>
      <c r="E95" s="1" t="s">
        <v>26</v>
      </c>
      <c r="F95" s="31"/>
      <c r="G95" s="32"/>
      <c r="H95" s="32"/>
    </row>
    <row r="96" spans="2:9" x14ac:dyDescent="0.25">
      <c r="B96" s="1">
        <v>33</v>
      </c>
      <c r="C96" s="16"/>
      <c r="D96" s="1" t="s">
        <v>28</v>
      </c>
      <c r="E96" s="1" t="s">
        <v>26</v>
      </c>
      <c r="F96" s="31"/>
      <c r="G96" s="32"/>
      <c r="H96" s="32"/>
    </row>
    <row r="97" spans="2:8" x14ac:dyDescent="0.25">
      <c r="B97" s="1">
        <v>34</v>
      </c>
      <c r="C97" s="16"/>
      <c r="D97" s="1" t="s">
        <v>28</v>
      </c>
      <c r="E97" s="1" t="s">
        <v>26</v>
      </c>
      <c r="F97" s="31"/>
      <c r="G97" s="32"/>
      <c r="H97" s="32"/>
    </row>
    <row r="98" spans="2:8" x14ac:dyDescent="0.25">
      <c r="B98" s="1">
        <v>35</v>
      </c>
      <c r="C98" s="16"/>
      <c r="D98" s="1" t="s">
        <v>28</v>
      </c>
      <c r="E98" s="1" t="s">
        <v>26</v>
      </c>
      <c r="F98" s="31"/>
      <c r="G98" s="32"/>
      <c r="H98" s="32"/>
    </row>
    <row r="99" spans="2:8" x14ac:dyDescent="0.25">
      <c r="B99" s="1">
        <v>36</v>
      </c>
      <c r="C99" s="16"/>
      <c r="D99" s="1" t="s">
        <v>28</v>
      </c>
      <c r="E99" s="1" t="s">
        <v>26</v>
      </c>
      <c r="F99" s="31"/>
      <c r="G99" s="32"/>
      <c r="H99" s="32"/>
    </row>
    <row r="100" spans="2:8" x14ac:dyDescent="0.25">
      <c r="B100" s="1">
        <v>37</v>
      </c>
      <c r="C100" s="16"/>
      <c r="D100" s="1" t="s">
        <v>28</v>
      </c>
      <c r="E100" s="1" t="s">
        <v>26</v>
      </c>
      <c r="F100" s="31"/>
      <c r="G100" s="32"/>
      <c r="H100" s="32"/>
    </row>
    <row r="101" spans="2:8" x14ac:dyDescent="0.25">
      <c r="B101" s="1">
        <v>38</v>
      </c>
      <c r="C101" s="16"/>
      <c r="D101" s="1" t="s">
        <v>28</v>
      </c>
      <c r="E101" s="1" t="s">
        <v>26</v>
      </c>
      <c r="F101" s="31"/>
      <c r="G101" s="32"/>
      <c r="H101" s="32"/>
    </row>
    <row r="102" spans="2:8" x14ac:dyDescent="0.25">
      <c r="B102" s="1">
        <v>39</v>
      </c>
      <c r="C102" s="1"/>
      <c r="D102" s="1" t="s">
        <v>28</v>
      </c>
      <c r="E102" s="1" t="s">
        <v>26</v>
      </c>
      <c r="F102" s="31"/>
      <c r="G102" s="32"/>
      <c r="H102" s="32"/>
    </row>
    <row r="103" spans="2:8" x14ac:dyDescent="0.25">
      <c r="B103" s="1">
        <v>40</v>
      </c>
      <c r="C103" s="1"/>
      <c r="D103" s="1" t="s">
        <v>28</v>
      </c>
      <c r="E103" s="1" t="s">
        <v>26</v>
      </c>
      <c r="F103" s="31"/>
      <c r="G103" s="32"/>
      <c r="H103" s="32"/>
    </row>
    <row r="104" spans="2:8" x14ac:dyDescent="0.25">
      <c r="B104" s="21"/>
      <c r="C104" s="21"/>
      <c r="D104" s="21"/>
      <c r="E104" s="21"/>
      <c r="F104" s="29"/>
      <c r="G104" s="30"/>
      <c r="H104" s="30"/>
    </row>
    <row r="105" spans="2:8" x14ac:dyDescent="0.25">
      <c r="B105" s="21"/>
      <c r="C105" s="21"/>
      <c r="D105" s="21"/>
      <c r="E105" s="21"/>
      <c r="F105" s="29"/>
      <c r="G105" s="30"/>
      <c r="H105" s="30"/>
    </row>
    <row r="106" spans="2:8" x14ac:dyDescent="0.25">
      <c r="B106" s="21"/>
      <c r="C106" s="21"/>
      <c r="D106" s="21"/>
      <c r="E106" s="21"/>
      <c r="F106" s="29"/>
      <c r="G106" s="30"/>
      <c r="H106" s="30"/>
    </row>
    <row r="107" spans="2:8" x14ac:dyDescent="0.25">
      <c r="B107" s="21"/>
      <c r="C107" s="21"/>
      <c r="D107" s="21"/>
      <c r="E107" s="21"/>
      <c r="F107" s="29"/>
      <c r="G107" s="30"/>
      <c r="H107" s="30"/>
    </row>
    <row r="108" spans="2:8" x14ac:dyDescent="0.25">
      <c r="B108" s="21"/>
      <c r="C108" s="21"/>
      <c r="D108" s="21"/>
      <c r="E108" s="21"/>
      <c r="F108" s="29"/>
      <c r="G108" s="30"/>
      <c r="H108" s="30"/>
    </row>
    <row r="109" spans="2:8" x14ac:dyDescent="0.25">
      <c r="B109" s="21"/>
      <c r="C109" s="21"/>
      <c r="D109" s="21"/>
      <c r="E109" s="21"/>
      <c r="F109" s="29"/>
      <c r="G109" s="30"/>
      <c r="H109" s="30"/>
    </row>
    <row r="110" spans="2:8" x14ac:dyDescent="0.25">
      <c r="B110" s="21"/>
      <c r="C110" s="21"/>
      <c r="D110" s="21"/>
      <c r="E110" s="21"/>
      <c r="F110" s="29"/>
      <c r="G110" s="30"/>
      <c r="H110" s="30"/>
    </row>
    <row r="111" spans="2:8" x14ac:dyDescent="0.25">
      <c r="B111" s="22"/>
      <c r="C111" s="21"/>
      <c r="D111" s="21"/>
      <c r="E111" s="21"/>
      <c r="F111" s="29"/>
      <c r="G111" s="30"/>
      <c r="H111" s="30"/>
    </row>
  </sheetData>
  <mergeCells count="72">
    <mergeCell ref="I63:K63"/>
    <mergeCell ref="B7:H7"/>
    <mergeCell ref="B2:H2"/>
    <mergeCell ref="B3:H3"/>
    <mergeCell ref="B4:H4"/>
    <mergeCell ref="B5:H5"/>
    <mergeCell ref="B6:H6"/>
    <mergeCell ref="F63:H63"/>
    <mergeCell ref="B8:H8"/>
    <mergeCell ref="B11:H11"/>
    <mergeCell ref="B47:H47"/>
    <mergeCell ref="B62:H62"/>
    <mergeCell ref="C48:G48"/>
    <mergeCell ref="C49:G49"/>
    <mergeCell ref="C50:G50"/>
    <mergeCell ref="C51:G51"/>
    <mergeCell ref="C52:G52"/>
    <mergeCell ref="C53:G53"/>
    <mergeCell ref="C54:G54"/>
    <mergeCell ref="C55:G55"/>
    <mergeCell ref="C56:G56"/>
    <mergeCell ref="C57:G57"/>
    <mergeCell ref="C58:G58"/>
    <mergeCell ref="F86:H86"/>
    <mergeCell ref="F75:H75"/>
    <mergeCell ref="F64:H64"/>
    <mergeCell ref="F65:H65"/>
    <mergeCell ref="F66:H66"/>
    <mergeCell ref="F67:H67"/>
    <mergeCell ref="F68:H68"/>
    <mergeCell ref="F69:H69"/>
    <mergeCell ref="F70:H70"/>
    <mergeCell ref="F71:H71"/>
    <mergeCell ref="F72:H72"/>
    <mergeCell ref="F73:H73"/>
    <mergeCell ref="F74:H74"/>
    <mergeCell ref="F81:H81"/>
    <mergeCell ref="F82:H82"/>
    <mergeCell ref="F83:H83"/>
    <mergeCell ref="F84:H84"/>
    <mergeCell ref="F85:H85"/>
    <mergeCell ref="F76:H76"/>
    <mergeCell ref="F77:H77"/>
    <mergeCell ref="F78:H78"/>
    <mergeCell ref="F79:H79"/>
    <mergeCell ref="F80:H80"/>
    <mergeCell ref="F95:H95"/>
    <mergeCell ref="F96:H96"/>
    <mergeCell ref="F97:H97"/>
    <mergeCell ref="F98:H98"/>
    <mergeCell ref="F87:H87"/>
    <mergeCell ref="F90:H90"/>
    <mergeCell ref="F91:H91"/>
    <mergeCell ref="F92:H92"/>
    <mergeCell ref="F93:H93"/>
    <mergeCell ref="F94:H94"/>
    <mergeCell ref="B46:C46"/>
    <mergeCell ref="F111:H111"/>
    <mergeCell ref="F100:H100"/>
    <mergeCell ref="F101:H101"/>
    <mergeCell ref="F102:H102"/>
    <mergeCell ref="F103:H103"/>
    <mergeCell ref="F104:H104"/>
    <mergeCell ref="F105:H105"/>
    <mergeCell ref="F106:H106"/>
    <mergeCell ref="F107:H107"/>
    <mergeCell ref="F108:H108"/>
    <mergeCell ref="F109:H109"/>
    <mergeCell ref="F110:H110"/>
    <mergeCell ref="F99:H99"/>
    <mergeCell ref="F88:H88"/>
    <mergeCell ref="F89:H89"/>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r:uid="{00000000-0002-0000-0000-000000000000}">
          <x14:formula1>
            <xm:f>Instrucciones!$A$7:$A$9</xm:f>
          </x14:formula1>
          <xm:sqref>D64:D111</xm:sqref>
        </x14:dataValidation>
        <x14:dataValidation type="list" showInputMessage="1" showErrorMessage="1" xr:uid="{00000000-0002-0000-0000-000001000000}">
          <x14:formula1>
            <xm:f>Instrucciones!$A$13:$A$15</xm:f>
          </x14:formula1>
          <xm:sqref>E64:E111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5"/>
  <sheetViews>
    <sheetView workbookViewId="0">
      <selection activeCell="A3" sqref="A3"/>
    </sheetView>
  </sheetViews>
  <sheetFormatPr baseColWidth="10" defaultColWidth="11" defaultRowHeight="15.75" x14ac:dyDescent="0.25"/>
  <cols>
    <col min="1" max="1" width="14" customWidth="1"/>
    <col min="2" max="2" width="51" customWidth="1"/>
  </cols>
  <sheetData>
    <row r="2" spans="1:2" x14ac:dyDescent="0.25">
      <c r="A2" t="s">
        <v>29</v>
      </c>
    </row>
    <row r="3" spans="1:2" x14ac:dyDescent="0.25">
      <c r="A3" t="s">
        <v>42</v>
      </c>
    </row>
    <row r="4" spans="1:2" x14ac:dyDescent="0.25">
      <c r="A4" t="s">
        <v>30</v>
      </c>
    </row>
    <row r="5" spans="1:2" ht="16.5" thickBot="1" x14ac:dyDescent="0.3"/>
    <row r="6" spans="1:2" x14ac:dyDescent="0.25">
      <c r="A6" s="4" t="s">
        <v>31</v>
      </c>
      <c r="B6" s="5" t="s">
        <v>17</v>
      </c>
    </row>
    <row r="7" spans="1:2" x14ac:dyDescent="0.25">
      <c r="A7" s="6" t="s">
        <v>25</v>
      </c>
      <c r="B7" s="7" t="s">
        <v>32</v>
      </c>
    </row>
    <row r="8" spans="1:2" x14ac:dyDescent="0.25">
      <c r="A8" s="6" t="s">
        <v>27</v>
      </c>
      <c r="B8" s="7" t="s">
        <v>33</v>
      </c>
    </row>
    <row r="9" spans="1:2" ht="16.5" thickBot="1" x14ac:dyDescent="0.3">
      <c r="A9" s="8" t="s">
        <v>28</v>
      </c>
      <c r="B9" s="9" t="s">
        <v>34</v>
      </c>
    </row>
    <row r="11" spans="1:2" ht="16.5" thickBot="1" x14ac:dyDescent="0.3"/>
    <row r="12" spans="1:2" x14ac:dyDescent="0.25">
      <c r="A12" s="4" t="s">
        <v>35</v>
      </c>
      <c r="B12" s="5" t="s">
        <v>17</v>
      </c>
    </row>
    <row r="13" spans="1:2" x14ac:dyDescent="0.25">
      <c r="A13" s="6" t="s">
        <v>26</v>
      </c>
      <c r="B13" s="7" t="s">
        <v>36</v>
      </c>
    </row>
    <row r="14" spans="1:2" x14ac:dyDescent="0.25">
      <c r="A14" s="6" t="s">
        <v>37</v>
      </c>
      <c r="B14" s="7" t="s">
        <v>38</v>
      </c>
    </row>
    <row r="15" spans="1:2" ht="16.5" thickBot="1" x14ac:dyDescent="0.3">
      <c r="A15" s="8" t="s">
        <v>39</v>
      </c>
      <c r="B15" s="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Pruebas</vt:lpstr>
      <vt:lpstr>Instrucciones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Microsoft Office</dc:creator>
  <cp:keywords/>
  <dc:description/>
  <cp:lastModifiedBy>Inés Andrés</cp:lastModifiedBy>
  <cp:revision/>
  <dcterms:created xsi:type="dcterms:W3CDTF">2019-02-19T17:23:04Z</dcterms:created>
  <dcterms:modified xsi:type="dcterms:W3CDTF">2020-05-11T21:05:41Z</dcterms:modified>
  <cp:category/>
  <cp:contentStatus/>
</cp:coreProperties>
</file>