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1" firstSheet="0" activeTab="0"/>
  </bookViews>
  <sheets>
    <sheet name="Conversion" sheetId="1" state="visible" r:id="rId2"/>
    <sheet name="Resources" sheetId="2" state="visible" r:id="rId3"/>
    <sheet name="Config" sheetId="3" state="visible" r:id="rId4"/>
  </sheets>
  <definedNames>
    <definedName function="false" hidden="false" name="Density" vbProcedure="false">['file:///home/justin/downloads/realisru.ods']'#REF!'!$A$2:$F$113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<sst xmlns="http://schemas.openxmlformats.org/spreadsheetml/2006/main" count="243" uniqueCount="166">
  <si>
    <t>Process</t>
  </si>
  <si>
    <t>EC Input</t>
  </si>
  <si>
    <t>EC Output</t>
  </si>
  <si>
    <t>Efficiency</t>
  </si>
  <si>
    <t>Scale</t>
  </si>
  <si>
    <t>Input 1</t>
  </si>
  <si>
    <t>Mols In</t>
  </si>
  <si>
    <t>Mass</t>
  </si>
  <si>
    <t>Units</t>
  </si>
  <si>
    <t>Input 2</t>
  </si>
  <si>
    <t>Input 3</t>
  </si>
  <si>
    <t>Output 1</t>
  </si>
  <si>
    <t>Mols Out</t>
  </si>
  <si>
    <t>Output 2</t>
  </si>
  <si>
    <t>Output 3</t>
  </si>
  <si>
    <t>Output 4</t>
  </si>
  <si>
    <t>CONFIG</t>
  </si>
  <si>
    <t>Water Electrolysis</t>
  </si>
  <si>
    <t>Water</t>
  </si>
  <si>
    <t>Hydrogen</t>
  </si>
  <si>
    <t>Oxygen</t>
  </si>
  <si>
    <t>Water Gas Shift</t>
  </si>
  <si>
    <t>CarbonMonoxide</t>
  </si>
  <si>
    <t>CarbonDioxide</t>
  </si>
  <si>
    <t>Reverse Water Gas Shift</t>
  </si>
  <si>
    <t>Sabatier Reaction</t>
  </si>
  <si>
    <t>Methane</t>
  </si>
  <si>
    <t>Methane Pyrolysis</t>
  </si>
  <si>
    <t>Carbon</t>
  </si>
  <si>
    <t>Haber-Bosch Process</t>
  </si>
  <si>
    <t>Nitrogen</t>
  </si>
  <si>
    <t>Ammonia</t>
  </si>
  <si>
    <t>Anthraquinone Process</t>
  </si>
  <si>
    <t>HTP</t>
  </si>
  <si>
    <t>HTP-Hydrazine Production</t>
  </si>
  <si>
    <t>Hydrazine</t>
  </si>
  <si>
    <t>Solid Oxide Electrolysis</t>
  </si>
  <si>
    <t>Bosch Reaction</t>
  </si>
  <si>
    <t>HTP Decomposition</t>
  </si>
  <si>
    <t>Ammonia Oxidization</t>
  </si>
  <si>
    <t>NTO</t>
  </si>
  <si>
    <t>Fisher-Tropsch Process</t>
  </si>
  <si>
    <t>Kerosene</t>
  </si>
  <si>
    <t>Resource Name</t>
  </si>
  <si>
    <t>Density (mg/l)</t>
  </si>
  <si>
    <t>g/mol</t>
  </si>
  <si>
    <t>mg/mol</t>
  </si>
  <si>
    <t>mols/l</t>
  </si>
  <si>
    <t>makeup</t>
  </si>
  <si>
    <t>Actinides</t>
  </si>
  <si>
    <t>Aerozine50</t>
  </si>
  <si>
    <t>AK20</t>
  </si>
  <si>
    <t>AK27</t>
  </si>
  <si>
    <t>Alumina</t>
  </si>
  <si>
    <t>Aluminium</t>
  </si>
  <si>
    <t>NH3</t>
  </si>
  <si>
    <t>Aniline</t>
  </si>
  <si>
    <t>Antimatter</t>
  </si>
  <si>
    <t>ArgonGas</t>
  </si>
  <si>
    <t>AvGas</t>
  </si>
  <si>
    <t>Boron</t>
  </si>
  <si>
    <t>C</t>
  </si>
  <si>
    <t>CO2</t>
  </si>
  <si>
    <t>CO</t>
  </si>
  <si>
    <t>CaveaB</t>
  </si>
  <si>
    <t>ChargedParticles</t>
  </si>
  <si>
    <t>Chemicals</t>
  </si>
  <si>
    <t>ClF3</t>
  </si>
  <si>
    <t>ClF5</t>
  </si>
  <si>
    <t>DepletedFuel</t>
  </si>
  <si>
    <t>DepletedUranium</t>
  </si>
  <si>
    <t>Diborane</t>
  </si>
  <si>
    <t>EnrichedUranium</t>
  </si>
  <si>
    <t>Ethane</t>
  </si>
  <si>
    <t>Ethanol75</t>
  </si>
  <si>
    <t>Ethylene</t>
  </si>
  <si>
    <t>ExoticMatter</t>
  </si>
  <si>
    <t>FLOX30</t>
  </si>
  <si>
    <t>FLOX70</t>
  </si>
  <si>
    <t>FLOX88</t>
  </si>
  <si>
    <t>Fluorine</t>
  </si>
  <si>
    <t>Food</t>
  </si>
  <si>
    <t>Furfuryl</t>
  </si>
  <si>
    <t>Helium</t>
  </si>
  <si>
    <t>HNIW</t>
  </si>
  <si>
    <t>N2O2</t>
  </si>
  <si>
    <t>HTPB</t>
  </si>
  <si>
    <t>Hydrates</t>
  </si>
  <si>
    <t>N2H4</t>
  </si>
  <si>
    <t>H2</t>
  </si>
  <si>
    <t>Hydyne</t>
  </si>
  <si>
    <t>IntakeAir</t>
  </si>
  <si>
    <t>IntakeAtm</t>
  </si>
  <si>
    <t>IRFNA-III</t>
  </si>
  <si>
    <t>IRFNA-IV</t>
  </si>
  <si>
    <t>IWFNA</t>
  </si>
  <si>
    <t>Karbonite</t>
  </si>
  <si>
    <t>Karborundrum</t>
  </si>
  <si>
    <t>C12H26</t>
  </si>
  <si>
    <t>KryptonGas</t>
  </si>
  <si>
    <t>LeadBallast</t>
  </si>
  <si>
    <t>LiquidFuel</t>
  </si>
  <si>
    <t>Lithium</t>
  </si>
  <si>
    <t>LqdAmmonia</t>
  </si>
  <si>
    <t>LqdCO2</t>
  </si>
  <si>
    <t>LqdDeuterium</t>
  </si>
  <si>
    <t>LqdFluorine</t>
  </si>
  <si>
    <t>LqdHe3</t>
  </si>
  <si>
    <t>LqdHelium</t>
  </si>
  <si>
    <t>LqdHydrogen</t>
  </si>
  <si>
    <t>LqdMethane</t>
  </si>
  <si>
    <t>CH4</t>
  </si>
  <si>
    <t>LqdNitrogen</t>
  </si>
  <si>
    <t>N2</t>
  </si>
  <si>
    <t>LqdOxygen</t>
  </si>
  <si>
    <t>O2</t>
  </si>
  <si>
    <t>LqdTritium</t>
  </si>
  <si>
    <t>Megajoules</t>
  </si>
  <si>
    <t>Metal</t>
  </si>
  <si>
    <t>Methanol</t>
  </si>
  <si>
    <t>Minerals</t>
  </si>
  <si>
    <t>MMH</t>
  </si>
  <si>
    <t>MON1</t>
  </si>
  <si>
    <t>MON3</t>
  </si>
  <si>
    <t>MON10</t>
  </si>
  <si>
    <t>MON15</t>
  </si>
  <si>
    <t>MON20</t>
  </si>
  <si>
    <t>N2F4</t>
  </si>
  <si>
    <t>NeonGas</t>
  </si>
  <si>
    <t>NGNC</t>
  </si>
  <si>
    <t>NitrousOxide</t>
  </si>
  <si>
    <t>N2O</t>
  </si>
  <si>
    <t>N2O4</t>
  </si>
  <si>
    <t>OF2</t>
  </si>
  <si>
    <t>Ore</t>
  </si>
  <si>
    <t>Organics</t>
  </si>
  <si>
    <t>Oxidizer</t>
  </si>
  <si>
    <t>PBAN</t>
  </si>
  <si>
    <t>Pentaborane</t>
  </si>
  <si>
    <t>Plutonium-238</t>
  </si>
  <si>
    <t>Polymers</t>
  </si>
  <si>
    <t>PSPC</t>
  </si>
  <si>
    <t>Rock</t>
  </si>
  <si>
    <t>RocketParts</t>
  </si>
  <si>
    <t>SpareParts</t>
  </si>
  <si>
    <t>StoredCharge</t>
  </si>
  <si>
    <t>Substrate</t>
  </si>
  <si>
    <t>Syntin</t>
  </si>
  <si>
    <t>SystemHeat</t>
  </si>
  <si>
    <t>TEATEB</t>
  </si>
  <si>
    <t>Teflon</t>
  </si>
  <si>
    <t>ThermalPower</t>
  </si>
  <si>
    <t>ThF4</t>
  </si>
  <si>
    <t>Tonka250</t>
  </si>
  <si>
    <t>Tonka500</t>
  </si>
  <si>
    <t>UDMH</t>
  </si>
  <si>
    <t>UH25</t>
  </si>
  <si>
    <t>Uraninite</t>
  </si>
  <si>
    <t>UraniumNitride</t>
  </si>
  <si>
    <t>VacuumPlasma</t>
  </si>
  <si>
    <t>Waste</t>
  </si>
  <si>
    <t>WasteHeat</t>
  </si>
  <si>
    <t>WasteWater</t>
  </si>
  <si>
    <t>H2O</t>
  </si>
  <si>
    <t>XenonGas</t>
  </si>
  <si>
    <t>Config Out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</si>
</sst>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00"/>
    <numFmt numFmtId="167" formatCode="0.000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b val="true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CCFF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4" activeCellId="0" sqref="U14"/>
    </sheetView>
  </sheetViews>
  <sheetFormatPr defaultRowHeight="13.8"/>
  <cols>
    <col collapsed="false" hidden="false" max="4" min="1" style="1" width="11.5204081632653"/>
    <col collapsed="false" hidden="false" max="5" min="5" style="2" width="11.5204081632653"/>
    <col collapsed="false" hidden="false" max="7" min="6" style="1" width="11.5204081632653"/>
    <col collapsed="false" hidden="false" max="9" min="8" style="2" width="11.5204081632653"/>
    <col collapsed="false" hidden="false" max="11" min="10" style="1" width="11.5204081632653"/>
    <col collapsed="false" hidden="false" max="13" min="12" style="2" width="11.5204081632653"/>
    <col collapsed="false" hidden="false" max="15" min="14" style="1" width="11.5204081632653"/>
    <col collapsed="false" hidden="false" max="17" min="16" style="2" width="11.5204081632653"/>
    <col collapsed="false" hidden="false" max="19" min="18" style="1" width="11.5204081632653"/>
    <col collapsed="false" hidden="false" max="21" min="20" style="2" width="11.5204081632653"/>
    <col collapsed="false" hidden="false" max="23" min="22" style="1" width="11.5204081632653"/>
    <col collapsed="false" hidden="false" max="25" min="24" style="2" width="11.5204081632653"/>
    <col collapsed="false" hidden="false" max="27" min="26" style="1" width="11.5204081632653"/>
    <col collapsed="false" hidden="false" max="29" min="28" style="2" width="11.5204081632653"/>
    <col collapsed="false" hidden="false" max="31" min="30" style="1" width="11.5204081632653"/>
    <col collapsed="false" hidden="false" max="33" min="32" style="2" width="11.5204081632653"/>
    <col collapsed="false" hidden="false" max="34" min="34" style="3" width="11.5204081632653"/>
    <col collapsed="false" hidden="false" max="1025" min="35" style="4" width="11.5204081632653"/>
  </cols>
  <sheetData>
    <row r="1" s="7" customFormat="true" ht="1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6</v>
      </c>
      <c r="L1" s="6" t="s">
        <v>7</v>
      </c>
      <c r="M1" s="6" t="s">
        <v>8</v>
      </c>
      <c r="N1" s="5" t="s">
        <v>10</v>
      </c>
      <c r="O1" s="5" t="s">
        <v>6</v>
      </c>
      <c r="P1" s="6" t="s">
        <v>7</v>
      </c>
      <c r="Q1" s="6" t="s">
        <v>8</v>
      </c>
      <c r="R1" s="5" t="s">
        <v>11</v>
      </c>
      <c r="S1" s="5" t="s">
        <v>12</v>
      </c>
      <c r="T1" s="6" t="s">
        <v>7</v>
      </c>
      <c r="U1" s="6" t="s">
        <v>8</v>
      </c>
      <c r="V1" s="5" t="s">
        <v>13</v>
      </c>
      <c r="W1" s="5" t="s">
        <v>12</v>
      </c>
      <c r="X1" s="6" t="s">
        <v>7</v>
      </c>
      <c r="Y1" s="6" t="s">
        <v>8</v>
      </c>
      <c r="Z1" s="5" t="s">
        <v>14</v>
      </c>
      <c r="AA1" s="5" t="s">
        <v>12</v>
      </c>
      <c r="AB1" s="6" t="s">
        <v>7</v>
      </c>
      <c r="AC1" s="6" t="s">
        <v>8</v>
      </c>
      <c r="AD1" s="5" t="s">
        <v>15</v>
      </c>
      <c r="AE1" s="5" t="s">
        <v>12</v>
      </c>
      <c r="AF1" s="6" t="s">
        <v>7</v>
      </c>
      <c r="AG1" s="6" t="s">
        <v>8</v>
      </c>
      <c r="AH1" s="5" t="s">
        <v>16</v>
      </c>
    </row>
    <row r="2" customFormat="false" ht="15.1" hidden="false" customHeight="true" outlineLevel="0" collapsed="false">
      <c r="A2" s="1" t="s">
        <v>17</v>
      </c>
      <c r="B2" s="1" t="n">
        <v>600</v>
      </c>
      <c r="D2" s="1" t="n">
        <v>0.9</v>
      </c>
      <c r="E2" s="2" t="n">
        <f aca="false">VLOOKUP(F2,Resources!$A$2:$F$799,5,0)/G2</f>
        <v>27.754217530896</v>
      </c>
      <c r="F2" s="1" t="s">
        <v>18</v>
      </c>
      <c r="G2" s="1" t="n">
        <v>2</v>
      </c>
      <c r="H2" s="2" t="n">
        <f aca="false">VLOOKUP(F2,Resources!$A$2:$F$799,4,0)*G2*E2</f>
        <v>0.001</v>
      </c>
      <c r="I2" s="2" t="n">
        <f aca="false">H2/VLOOKUP(F2,Resources!$A$2:$F$799,2,0)</f>
        <v>1</v>
      </c>
      <c r="L2" s="2" t="e">
        <f aca="false">VLOOKUP(J2,Resources!$A$2:$F$799,4,0)*K2*$E2</f>
        <v>#N/A</v>
      </c>
      <c r="M2" s="2" t="e">
        <f aca="false">L2/VLOOKUP(J2,Resources!$A$2:$F$799,2,0)</f>
        <v>#N/A</v>
      </c>
      <c r="P2" s="2" t="e">
        <f aca="false">VLOOKUP(N2,Resources!$A$2:$F$799,4,0)*O2*$E2</f>
        <v>#N/A</v>
      </c>
      <c r="Q2" s="2" t="e">
        <f aca="false">P2/VLOOKUP(N2,Resources!$A$2:$F$799,2,0)</f>
        <v>#N/A</v>
      </c>
      <c r="R2" s="1" t="s">
        <v>19</v>
      </c>
      <c r="S2" s="1" t="n">
        <v>2</v>
      </c>
      <c r="T2" s="2" t="n">
        <f aca="false">VLOOKUP(R2,Resources!$A$2:$F$799,4,0)*S2*$E2*$D2</f>
        <v>5.03522565289021E-005</v>
      </c>
      <c r="U2" s="2" t="n">
        <f aca="false">T2/VLOOKUP(R2,Resources!$A$2:$F$799,2,0)</f>
        <v>560.091841255863</v>
      </c>
      <c r="V2" s="1" t="s">
        <v>20</v>
      </c>
      <c r="W2" s="1" t="n">
        <v>1</v>
      </c>
      <c r="X2" s="2" t="n">
        <f aca="false">VLOOKUP(V2,Resources!$A$2:$F$799,4,0)*W2*$E2*$D2</f>
        <v>0.000399635753649124</v>
      </c>
      <c r="Y2" s="2" t="n">
        <f aca="false">X2/VLOOKUP(V2,Resources!$A$2:$F$799,2,0)</f>
        <v>283.42961251711</v>
      </c>
      <c r="AB2" s="2" t="e">
        <f aca="false">VLOOKUP(Z2,Resources!$A$2:$F$799,4,0)*AA2*$E2*$D2</f>
        <v>#N/A</v>
      </c>
      <c r="AC2" s="2" t="e">
        <f aca="false">AB2/VLOOKUP(Z2,Resources!$A$2:$F$799,2,0)</f>
        <v>#N/A</v>
      </c>
      <c r="AF2" s="2" t="e">
        <f aca="false">VLOOKUP(AD2,Resources!$A$2:$F$799,4,0)*AE2*$E2*$D2</f>
        <v>#N/A</v>
      </c>
      <c r="AG2" s="2" t="e">
        <f aca="false">AF2/VLOOKUP(AD2,Resources!$A$2:$F$799,2,0)</f>
        <v>#N/A</v>
      </c>
      <c r="AH2" s="8" t="str">
        <f aca="false">Config!A2</f>
        <v>    MODULE
    {
        name = ModuleResourceConverter
        ConverterName = Water Electrolysis
        StartActionName = Start Water Electrolysis
        StopActionName = Stop Water Electrolysis
        AutoShutdown = false
        GeneratesHeat = true
        UseSpecialistBonus = false
        INPUT_RESOURCE
        {
            ResourceName = ElectricCharge
            Ratio = 600
        }
        INPUT_RESOURCE
        {
            ResourceName = Water
            Ratio = 1
        }
        OUTPUT_RESOURCE
        {
            ResourceName = Hydrogen
            Ratio = 560.091841255863
            DumpExcess = false
        }
        OUTPUT_RESOURCE
        {
            ResourceName = Oxygen
            Ratio = 283.42961251711
            DumpExcess = false
        }
    }</v>
      </c>
    </row>
    <row r="3" customFormat="false" ht="15.1" hidden="false" customHeight="true" outlineLevel="0" collapsed="false">
      <c r="A3" s="1" t="s">
        <v>21</v>
      </c>
      <c r="B3" s="1" t="n">
        <v>500</v>
      </c>
      <c r="D3" s="1" t="n">
        <v>0.9</v>
      </c>
      <c r="E3" s="2" t="n">
        <f aca="false">VLOOKUP(F3,Resources!$A$2:$F$799,5,0)/G3</f>
        <v>0.0446269189575152</v>
      </c>
      <c r="F3" s="1" t="s">
        <v>22</v>
      </c>
      <c r="G3" s="1" t="n">
        <v>1</v>
      </c>
      <c r="H3" s="2" t="n">
        <f aca="false">VLOOKUP(F3,Resources!$A$2:$F$799,4,0)*G3*E3</f>
        <v>1.25E-006</v>
      </c>
      <c r="I3" s="2" t="n">
        <f aca="false">H3/VLOOKUP(F3,Resources!$A$2:$F$799,2,0)</f>
        <v>1</v>
      </c>
      <c r="J3" s="1" t="s">
        <v>18</v>
      </c>
      <c r="K3" s="1" t="n">
        <v>1</v>
      </c>
      <c r="L3" s="2" t="n">
        <f aca="false">VLOOKUP(J3,Resources!$A$2:$F$799,4,0)*K3*$E3</f>
        <v>8.03966440556944E-007</v>
      </c>
      <c r="M3" s="2" t="n">
        <f aca="false">L3/VLOOKUP(J3,Resources!$A$2:$F$799,2,0)</f>
        <v>0.000803966440556944</v>
      </c>
      <c r="P3" s="2" t="e">
        <f aca="false">VLOOKUP(N3,Resources!$A$2:$F$799,4,0)*O3*$E3</f>
        <v>#N/A</v>
      </c>
      <c r="Q3" s="2" t="e">
        <f aca="false">P3/VLOOKUP(N3,Resources!$A$2:$F$799,2,0)</f>
        <v>#N/A</v>
      </c>
      <c r="R3" s="1" t="s">
        <v>23</v>
      </c>
      <c r="S3" s="1" t="n">
        <v>1</v>
      </c>
      <c r="T3" s="2" t="n">
        <f aca="false">VLOOKUP(R3,Resources!$A$2:$F$799,4,0)*S3*$E3*$D3</f>
        <v>1.76762763298822E-006</v>
      </c>
      <c r="U3" s="2" t="n">
        <f aca="false">T3/VLOOKUP(R3,Resources!$A$2:$F$799,2,0)</f>
        <v>0.906011088153879</v>
      </c>
      <c r="V3" s="1" t="s">
        <v>19</v>
      </c>
      <c r="W3" s="1" t="n">
        <v>1</v>
      </c>
      <c r="X3" s="2" t="n">
        <f aca="false">VLOOKUP(V3,Resources!$A$2:$F$799,4,0)*W3*$E3*$D3</f>
        <v>4.04815244555516E-008</v>
      </c>
      <c r="Y3" s="2" t="n">
        <f aca="false">X3/VLOOKUP(V3,Resources!$A$2:$F$799,2,0)</f>
        <v>0.450295043999461</v>
      </c>
      <c r="AB3" s="2" t="e">
        <f aca="false">VLOOKUP(Z3,Resources!$A$2:$F$799,4,0)*AA3*$E3*$D3</f>
        <v>#N/A</v>
      </c>
      <c r="AC3" s="2" t="e">
        <f aca="false">AB3/VLOOKUP(Z3,Resources!$A$2:$F$799,2,0)</f>
        <v>#N/A</v>
      </c>
      <c r="AF3" s="2" t="e">
        <f aca="false">VLOOKUP(AD3,Resources!$A$2:$F$799,4,0)*AE3*$E3*$D3</f>
        <v>#N/A</v>
      </c>
      <c r="AG3" s="2" t="e">
        <f aca="false">AF3/VLOOKUP(AD3,Resources!$A$2:$F$799,2,0)</f>
        <v>#N/A</v>
      </c>
      <c r="AH3" s="8" t="str">
        <f aca="false">Config!A3</f>
        <v>    MODULE
    {
        name = ModuleResourceConverter
        ConverterName = Water Gas Shift
        StartActionName = Start Water Gas Shift
        StopActionName = Stop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CarbonMonoxide
            Ratio = 1
        }
        INPUT_RESOURCE
        {
            ResourceName = Water
            Ratio = 0.000803966440556944
        }
        OUTPUT_RESOURCE
        {
            ResourceName = CarbonDioxide
            Ratio = 0.906011088153879
            DumpExcess = false
        }
        OUTPUT_RESOURCE
        {
            ResourceName = Hydrogen
            Ratio = 0.450295043999461
            DumpExcess = false
        }
    }</v>
      </c>
    </row>
    <row r="4" customFormat="false" ht="15.1" hidden="false" customHeight="true" outlineLevel="0" collapsed="false">
      <c r="A4" s="1" t="s">
        <v>24</v>
      </c>
      <c r="B4" s="1" t="n">
        <v>500</v>
      </c>
      <c r="D4" s="1" t="n">
        <v>0.9</v>
      </c>
      <c r="E4" s="2" t="n">
        <f aca="false">VLOOKUP(F4,Resources!$A$2:$F$799,5,0)/G4</f>
        <v>0.0443308339013861</v>
      </c>
      <c r="F4" s="1" t="s">
        <v>23</v>
      </c>
      <c r="G4" s="1" t="n">
        <v>1</v>
      </c>
      <c r="H4" s="2" t="n">
        <f aca="false">VLOOKUP(F4,Resources!$A$2:$F$799,4,0)*G4*E4</f>
        <v>1.951E-006</v>
      </c>
      <c r="I4" s="2" t="n">
        <f aca="false">H4/VLOOKUP(F4,Resources!$A$2:$F$799,2,0)</f>
        <v>1</v>
      </c>
      <c r="J4" s="1" t="s">
        <v>19</v>
      </c>
      <c r="K4" s="1" t="n">
        <v>1</v>
      </c>
      <c r="L4" s="2" t="n">
        <f aca="false">VLOOKUP(J4,Resources!$A$2:$F$799,4,0)*K4*$E4</f>
        <v>4.4681047489207E-008</v>
      </c>
      <c r="M4" s="2" t="n">
        <f aca="false">L4/VLOOKUP(J4,Resources!$A$2:$F$799,2,0)</f>
        <v>0.49700831467416</v>
      </c>
      <c r="P4" s="2" t="e">
        <f aca="false">VLOOKUP(N4,Resources!$A$2:$F$799,4,0)*O4*$E4</f>
        <v>#N/A</v>
      </c>
      <c r="Q4" s="2" t="e">
        <f aca="false">P4/VLOOKUP(N4,Resources!$A$2:$F$799,2,0)</f>
        <v>#N/A</v>
      </c>
      <c r="R4" s="1" t="s">
        <v>22</v>
      </c>
      <c r="S4" s="1" t="n">
        <v>1</v>
      </c>
      <c r="T4" s="2" t="n">
        <f aca="false">VLOOKUP(R4,Resources!$A$2:$F$799,4,0)*S4*$E4*$D4</f>
        <v>1.11753599182004E-006</v>
      </c>
      <c r="U4" s="2" t="n">
        <f aca="false">T4/VLOOKUP(R4,Resources!$A$2:$F$799,2,0)</f>
        <v>0.894028793456033</v>
      </c>
      <c r="V4" s="1" t="s">
        <v>18</v>
      </c>
      <c r="W4" s="1" t="n">
        <v>1</v>
      </c>
      <c r="X4" s="2" t="n">
        <f aca="false">VLOOKUP(V4,Resources!$A$2:$F$799,4,0)*W4*$E4*$D4</f>
        <v>7.18769146830266E-007</v>
      </c>
      <c r="Y4" s="2" t="n">
        <f aca="false">X4/VLOOKUP(V4,Resources!$A$2:$F$799,2,0)</f>
        <v>0.000718769146830266</v>
      </c>
      <c r="AB4" s="2" t="e">
        <f aca="false">VLOOKUP(Z4,Resources!$A$2:$F$799,4,0)*AA4*$E4*$D4</f>
        <v>#N/A</v>
      </c>
      <c r="AC4" s="2" t="e">
        <f aca="false">AB4/VLOOKUP(Z4,Resources!$A$2:$F$799,2,0)</f>
        <v>#N/A</v>
      </c>
      <c r="AF4" s="2" t="e">
        <f aca="false">VLOOKUP(AD4,Resources!$A$2:$F$799,4,0)*AE4*$E4*$D4</f>
        <v>#N/A</v>
      </c>
      <c r="AG4" s="2" t="e">
        <f aca="false">AF4/VLOOKUP(AD4,Resources!$A$2:$F$799,2,0)</f>
        <v>#N/A</v>
      </c>
      <c r="AH4" s="8" t="str">
        <f aca="false">Config!A4</f>
        <v>    MODULE
    {
        name = ModuleResourceConverter
        ConverterName = Reverse Water Gas Shift
        StartActionName = Start Reverse Water Gas Shift
        StopActionName = Stop Reverse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CarbonDioxide
            Ratio = 1
        }
        INPUT_RESOURCE
        {
            ResourceName = Hydrogen
            Ratio = 0.49700831467416
        }
        OUTPUT_RESOURCE
        {
            ResourceName = CarbonMonoxide
            Ratio = 0.894028793456033
            DumpExcess = false
        }
        OUTPUT_RESOURCE
        {
            ResourceName = Water
            Ratio = 0.000718769146830266
            DumpExcess = false
        }
    }</v>
      </c>
    </row>
    <row r="5" customFormat="false" ht="15.1" hidden="false" customHeight="true" outlineLevel="0" collapsed="false">
      <c r="A5" s="1" t="s">
        <v>25</v>
      </c>
      <c r="C5" s="1" t="n">
        <v>300</v>
      </c>
      <c r="D5" s="1" t="n">
        <v>0.9</v>
      </c>
      <c r="E5" s="2" t="n">
        <f aca="false">VLOOKUP(F5,Resources!$A$2:$F$799,5,0)/G5</f>
        <v>0.0443308339013861</v>
      </c>
      <c r="F5" s="1" t="s">
        <v>23</v>
      </c>
      <c r="G5" s="1" t="n">
        <v>1</v>
      </c>
      <c r="H5" s="2" t="n">
        <f aca="false">VLOOKUP(F5,Resources!$A$2:$F$799,4,0)*G5*E5</f>
        <v>1.951E-006</v>
      </c>
      <c r="I5" s="2" t="n">
        <f aca="false">H5/VLOOKUP(F5,Resources!$A$2:$F$799,2,0)</f>
        <v>1</v>
      </c>
      <c r="J5" s="1" t="s">
        <v>19</v>
      </c>
      <c r="K5" s="1" t="n">
        <v>4</v>
      </c>
      <c r="L5" s="2" t="n">
        <f aca="false">VLOOKUP(J5,Resources!$A$2:$F$799,4,0)*K5*$E5</f>
        <v>1.78724189956828E-007</v>
      </c>
      <c r="M5" s="2" t="n">
        <f aca="false">L5/VLOOKUP(J5,Resources!$A$2:$F$799,2,0)</f>
        <v>1.98803325869664</v>
      </c>
      <c r="P5" s="2" t="e">
        <f aca="false">VLOOKUP(N5,Resources!$A$2:$F$799,4,0)*O5*$E5</f>
        <v>#N/A</v>
      </c>
      <c r="Q5" s="2" t="e">
        <f aca="false">P5/VLOOKUP(N5,Resources!$A$2:$F$799,2,0)</f>
        <v>#N/A</v>
      </c>
      <c r="R5" s="1" t="s">
        <v>26</v>
      </c>
      <c r="S5" s="1" t="n">
        <v>1</v>
      </c>
      <c r="T5" s="2" t="n">
        <f aca="false">VLOOKUP(R5,Resources!$A$2:$F$799,4,0)*S5*$E5*$D5</f>
        <v>6.39959918200409E-007</v>
      </c>
      <c r="U5" s="2" t="n">
        <f aca="false">T5/VLOOKUP(R5,Resources!$A$2:$F$799,2,0)</f>
        <v>0.892552187169329</v>
      </c>
      <c r="V5" s="1" t="s">
        <v>18</v>
      </c>
      <c r="W5" s="1" t="n">
        <v>2</v>
      </c>
      <c r="X5" s="2" t="n">
        <f aca="false">VLOOKUP(V5,Resources!$A$2:$F$799,4,0)*W5*$E5*$D5</f>
        <v>1.43753829366053E-006</v>
      </c>
      <c r="Y5" s="2" t="n">
        <f aca="false">X5/VLOOKUP(V5,Resources!$A$2:$F$799,2,0)</f>
        <v>0.00143753829366053</v>
      </c>
      <c r="AB5" s="2" t="e">
        <f aca="false">VLOOKUP(Z5,Resources!$A$2:$F$799,4,0)*AA5*$E5*$D5</f>
        <v>#N/A</v>
      </c>
      <c r="AC5" s="2" t="e">
        <f aca="false">AB5/VLOOKUP(Z5,Resources!$A$2:$F$799,2,0)</f>
        <v>#N/A</v>
      </c>
      <c r="AF5" s="2" t="e">
        <f aca="false">VLOOKUP(AD5,Resources!$A$2:$F$799,4,0)*AE5*$E5*$D5</f>
        <v>#N/A</v>
      </c>
      <c r="AG5" s="2" t="e">
        <f aca="false">AF5/VLOOKUP(AD5,Resources!$A$2:$F$799,2,0)</f>
        <v>#N/A</v>
      </c>
      <c r="AH5" s="8" t="str">
        <f aca="false">Config!A5</f>
        <v>    MODULE
    {
        name = ModuleResourceConverter
        ConverterName = Sabatier Reaction
        StartActionName = Start Sabatier Reaction
        StopActionName = Stop Sabatier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1.98803325869664
        }
        OUTPUT_RESOURCE
        {
            ResourceName = ElectricCharge
            Ratio = 300
            DumpExcess = true
        }
        OUTPUT_RESOURCE
        {
            ResourceName = Methane
            Ratio = 0.892552187169329
            DumpExcess = false
        }
        OUTPUT_RESOURCE
        {
            ResourceName = Water
            Ratio = 0.00143753829366053
            DumpExcess = false
        }
    }</v>
      </c>
    </row>
    <row r="6" customFormat="false" ht="15.1" hidden="false" customHeight="true" outlineLevel="0" collapsed="false">
      <c r="A6" s="1" t="s">
        <v>27</v>
      </c>
      <c r="B6" s="1" t="n">
        <v>74.9</v>
      </c>
      <c r="D6" s="1" t="n">
        <v>0.9</v>
      </c>
      <c r="E6" s="2" t="n">
        <f aca="false">VLOOKUP(F6,Resources!$A$2:$F$799,5,0)/G6</f>
        <v>0.0447007481296758</v>
      </c>
      <c r="F6" s="1" t="s">
        <v>26</v>
      </c>
      <c r="G6" s="1" t="n">
        <v>1</v>
      </c>
      <c r="H6" s="2" t="n">
        <f aca="false">VLOOKUP(F6,Resources!$A$2:$F$799,4,0)*G6*E6</f>
        <v>7.17E-007</v>
      </c>
      <c r="I6" s="2" t="n">
        <f aca="false">H6/VLOOKUP(F6,Resources!$A$2:$F$799,2,0)</f>
        <v>1</v>
      </c>
      <c r="L6" s="2" t="e">
        <f aca="false">VLOOKUP(J6,Resources!$A$2:$F$799,4,0)*K6*$E6</f>
        <v>#N/A</v>
      </c>
      <c r="M6" s="2" t="e">
        <f aca="false">L6/VLOOKUP(J6,Resources!$A$2:$F$799,2,0)</f>
        <v>#N/A</v>
      </c>
      <c r="P6" s="2" t="e">
        <f aca="false">VLOOKUP(N6,Resources!$A$2:$F$799,4,0)*O6*$E6</f>
        <v>#N/A</v>
      </c>
      <c r="Q6" s="2" t="e">
        <f aca="false">P6/VLOOKUP(N6,Resources!$A$2:$F$799,2,0)</f>
        <v>#N/A</v>
      </c>
      <c r="R6" s="1" t="s">
        <v>28</v>
      </c>
      <c r="S6" s="1" t="n">
        <v>1</v>
      </c>
      <c r="T6" s="2" t="n">
        <f aca="false">VLOOKUP(R6,Resources!$A$2:$F$799,4,0)*S6*$E6*$D6</f>
        <v>4.83198548004988E-007</v>
      </c>
      <c r="U6" s="2" t="n">
        <f aca="false">T6/VLOOKUP(R6,Resources!$A$2:$F$799,2,0)</f>
        <v>0.000230094546669042</v>
      </c>
      <c r="V6" s="1" t="s">
        <v>19</v>
      </c>
      <c r="W6" s="1" t="n">
        <v>2</v>
      </c>
      <c r="X6" s="2" t="n">
        <f aca="false">VLOOKUP(V6,Resources!$A$2:$F$799,4,0)*W6*$E6*$D6</f>
        <v>8.10969912718205E-008</v>
      </c>
      <c r="Y6" s="2" t="n">
        <f aca="false">X6/VLOOKUP(V6,Resources!$A$2:$F$799,2,0)</f>
        <v>0.902079991900116</v>
      </c>
      <c r="AB6" s="2" t="e">
        <f aca="false">VLOOKUP(Z6,Resources!$A$2:$F$799,4,0)*AA6*$E6*$D6</f>
        <v>#N/A</v>
      </c>
      <c r="AC6" s="2" t="e">
        <f aca="false">AB6/VLOOKUP(Z6,Resources!$A$2:$F$799,2,0)</f>
        <v>#N/A</v>
      </c>
      <c r="AF6" s="2" t="e">
        <f aca="false">VLOOKUP(AD6,Resources!$A$2:$F$799,4,0)*AE6*$E6*$D6</f>
        <v>#N/A</v>
      </c>
      <c r="AG6" s="2" t="e">
        <f aca="false">AF6/VLOOKUP(AD6,Resources!$A$2:$F$799,2,0)</f>
        <v>#N/A</v>
      </c>
      <c r="AH6" s="8" t="str">
        <f aca="false">Config!A6</f>
        <v>    MODULE
    {
        name = ModuleResourceConverter
        ConverterName = Methane Pyrolysis
        StartActionName = Start Methane Pyrolysis
        StopActionName = Stop Methane Pyrolysis
        AutoShutdown = false
        GeneratesHeat = true
        UseSpecialistBonus = false
        INPUT_RESOURCE
        {
            ResourceName = ElectricCharge
            Ratio = 74.9
        }
        INPUT_RESOURCE
        {
            ResourceName = Methane
            Ratio = 1
        }
        OUTPUT_RESOURCE
        {
            ResourceName = Carbon
            Ratio = 0.000230094546669042
            DumpExcess = false
        }
        OUTPUT_RESOURCE
        {
            ResourceName = Hydrogen
            Ratio = 0.902079991900116
            DumpExcess = false
        }
    }</v>
      </c>
    </row>
    <row r="7" customFormat="false" ht="15.1" hidden="false" customHeight="true" outlineLevel="0" collapsed="false">
      <c r="A7" s="1" t="s">
        <v>29</v>
      </c>
      <c r="B7" s="1" t="n">
        <v>92.4</v>
      </c>
      <c r="D7" s="1" t="n">
        <v>0.9</v>
      </c>
      <c r="E7" s="2" t="n">
        <f aca="false">VLOOKUP(F7,Resources!$A$2:$F$799,5,0)/G7</f>
        <v>0.0446571997686821</v>
      </c>
      <c r="F7" s="1" t="s">
        <v>30</v>
      </c>
      <c r="G7" s="1" t="n">
        <v>1</v>
      </c>
      <c r="H7" s="2" t="n">
        <f aca="false">VLOOKUP(F7,Resources!$A$2:$F$799,4,0)*G7*E7</f>
        <v>1.251E-006</v>
      </c>
      <c r="I7" s="2" t="n">
        <f aca="false">H7/VLOOKUP(F7,Resources!$A$2:$F$799,2,0)</f>
        <v>1</v>
      </c>
      <c r="J7" s="1" t="s">
        <v>19</v>
      </c>
      <c r="K7" s="1" t="n">
        <v>3</v>
      </c>
      <c r="L7" s="2" t="n">
        <f aca="false">VLOOKUP(J7,Resources!$A$2:$F$799,4,0)*K7*$E7</f>
        <v>1.35029974940564E-007</v>
      </c>
      <c r="M7" s="2" t="n">
        <f aca="false">L7/VLOOKUP(J7,Resources!$A$2:$F$799,2,0)</f>
        <v>1.50200194594621</v>
      </c>
      <c r="P7" s="2" t="e">
        <f aca="false">VLOOKUP(N7,Resources!$A$2:$F$799,4,0)*O7*$E7</f>
        <v>#N/A</v>
      </c>
      <c r="Q7" s="2" t="e">
        <f aca="false">P7/VLOOKUP(N7,Resources!$A$2:$F$799,2,0)</f>
        <v>#N/A</v>
      </c>
      <c r="R7" s="1" t="s">
        <v>31</v>
      </c>
      <c r="S7" s="1" t="n">
        <v>2</v>
      </c>
      <c r="T7" s="2" t="n">
        <f aca="false">VLOOKUP(R7,Resources!$A$2:$F$799,4,0)*S7*$E7*$D7</f>
        <v>1.36900218466877E-006</v>
      </c>
      <c r="U7" s="2" t="n">
        <f aca="false">T7/VLOOKUP(R7,Resources!$A$2:$F$799,2,0)</f>
        <v>1.78023691114274</v>
      </c>
      <c r="X7" s="2" t="e">
        <f aca="false">VLOOKUP(V7,Resources!$A$2:$F$799,4,0)*W7*$E7*$D7</f>
        <v>#N/A</v>
      </c>
      <c r="Y7" s="2" t="e">
        <f aca="false">X7/VLOOKUP(V7,Resources!$A$2:$F$799,2,0)</f>
        <v>#N/A</v>
      </c>
      <c r="AB7" s="2" t="e">
        <f aca="false">VLOOKUP(Z7,Resources!$A$2:$F$799,4,0)*AA7*$E7*$D7</f>
        <v>#N/A</v>
      </c>
      <c r="AC7" s="2" t="e">
        <f aca="false">AB7/VLOOKUP(Z7,Resources!$A$2:$F$799,2,0)</f>
        <v>#N/A</v>
      </c>
      <c r="AF7" s="2" t="e">
        <f aca="false">VLOOKUP(AD7,Resources!$A$2:$F$799,4,0)*AE7*$E7*$D7</f>
        <v>#N/A</v>
      </c>
      <c r="AG7" s="2" t="e">
        <f aca="false">AF7/VLOOKUP(AD7,Resources!$A$2:$F$799,2,0)</f>
        <v>#N/A</v>
      </c>
      <c r="AH7" s="8" t="str">
        <f aca="false">Config!A7</f>
        <v>    MODULE
    {
        name = ModuleResourceConverter
        ConverterName = Haber-Bosch Process
        StartActionName = Start Haber-Bosch Process
        StopActionName = Stop Haber-Bosch Process
        AutoShutdown = false
        GeneratesHeat = true
        UseSpecialistBonus = false
        INPUT_RESOURCE
        {
            ResourceName = ElectricCharge
            Ratio = 92.4
        }
        INPUT_RESOURCE
        {
            ResourceName = Nitrogen
            Ratio = 1
        }
        INPUT_RESOURCE
        {
            ResourceName = Hydrogen
            Ratio = 1.50200194594621
        }
        OUTPUT_RESOURCE
        {
            ResourceName = Ammonia
            Ratio = 1.78023691114274
            DumpExcess = false
        }
    }</v>
      </c>
    </row>
    <row r="8" customFormat="false" ht="15.1" hidden="false" customHeight="true" outlineLevel="0" collapsed="false">
      <c r="A8" s="1" t="s">
        <v>32</v>
      </c>
      <c r="D8" s="1" t="n">
        <v>0.9</v>
      </c>
      <c r="E8" s="2" t="n">
        <f aca="false">VLOOKUP(F8,Resources!$A$2:$F$799,5,0)/G8</f>
        <v>0.0891953566822106</v>
      </c>
      <c r="F8" s="1" t="s">
        <v>19</v>
      </c>
      <c r="G8" s="1" t="n">
        <v>1</v>
      </c>
      <c r="H8" s="2" t="n">
        <f aca="false">VLOOKUP(F8,Resources!$A$2:$F$799,4,0)*G8*E8</f>
        <v>8.99E-008</v>
      </c>
      <c r="I8" s="2" t="n">
        <f aca="false">H8/VLOOKUP(F8,Resources!$A$2:$F$799,2,0)</f>
        <v>1</v>
      </c>
      <c r="J8" s="1" t="s">
        <v>20</v>
      </c>
      <c r="K8" s="1" t="n">
        <v>1</v>
      </c>
      <c r="L8" s="2" t="n">
        <f aca="false">VLOOKUP(J8,Resources!$A$2:$F$799,4,0)*K8*$E8</f>
        <v>1.42703651155869E-006</v>
      </c>
      <c r="M8" s="2" t="n">
        <f aca="false">L8/VLOOKUP(J8,Resources!$A$2:$F$799,2,0)</f>
        <v>1.01208263231113</v>
      </c>
      <c r="P8" s="2" t="e">
        <f aca="false">VLOOKUP(N8,Resources!$A$2:$F$799,4,0)*O8*$E8</f>
        <v>#N/A</v>
      </c>
      <c r="Q8" s="2" t="e">
        <f aca="false">P8/VLOOKUP(N8,Resources!$A$2:$F$799,2,0)</f>
        <v>#N/A</v>
      </c>
      <c r="R8" s="1" t="s">
        <v>33</v>
      </c>
      <c r="S8" s="1" t="n">
        <v>1</v>
      </c>
      <c r="T8" s="2" t="n">
        <f aca="false">VLOOKUP(R8,Resources!$A$2:$F$799,4,0)*S8*$E8*$D8</f>
        <v>2.73055636352813E-006</v>
      </c>
      <c r="U8" s="2" t="n">
        <f aca="false">T8/VLOOKUP(R8,Resources!$A$2:$F$799,2,0)</f>
        <v>0.0019081456069379</v>
      </c>
      <c r="X8" s="2" t="e">
        <f aca="false">VLOOKUP(V8,Resources!$A$2:$F$799,4,0)*W8*$E8*$D8</f>
        <v>#N/A</v>
      </c>
      <c r="Y8" s="2" t="e">
        <f aca="false">X8/VLOOKUP(V8,Resources!$A$2:$F$799,2,0)</f>
        <v>#N/A</v>
      </c>
      <c r="AB8" s="2" t="e">
        <f aca="false">VLOOKUP(Z8,Resources!$A$2:$F$799,4,0)*AA8*$E8*$D8</f>
        <v>#N/A</v>
      </c>
      <c r="AC8" s="2" t="e">
        <f aca="false">AB8/VLOOKUP(Z8,Resources!$A$2:$F$799,2,0)</f>
        <v>#N/A</v>
      </c>
      <c r="AF8" s="2" t="e">
        <f aca="false">VLOOKUP(AD8,Resources!$A$2:$F$799,4,0)*AE8*$E8*$D8</f>
        <v>#N/A</v>
      </c>
      <c r="AG8" s="2" t="e">
        <f aca="false">AF8/VLOOKUP(AD8,Resources!$A$2:$F$799,2,0)</f>
        <v>#N/A</v>
      </c>
      <c r="AH8" s="8" t="str">
        <f aca="false">Config!A8</f>
        <v>    MODULE
    {
        name = ModuleResourceConverter
        ConverterName = Anthraquinone Process
        StartActionName = Start Anthraquinone Process
        StopActionName = Stop Anthraquinone Process
        AutoShutdown = false
        GeneratesHeat = true
        UseSpecialistBonus = false
        INPUT_RESOURCE
        {
            ResourceName = Hydrogen
            Ratio = 1
        }
        INPUT_RESOURCE
        {
            ResourceName = Oxygen
            Ratio = 1.01208263231113
        }
        OUTPUT_RESOURCE
        {
            ResourceName = HTP
            Ratio = 0.0019081456069379
            DumpExcess = false
        }
    }</v>
      </c>
    </row>
    <row r="9" customFormat="false" ht="15.1" hidden="false" customHeight="true" outlineLevel="0" collapsed="false">
      <c r="A9" s="1" t="s">
        <v>34</v>
      </c>
      <c r="D9" s="1" t="n">
        <v>0.9</v>
      </c>
      <c r="E9" s="2" t="n">
        <f aca="false">VLOOKUP(F9,Resources!$A$2:$F$799,5,0)/G9</f>
        <v>21.0350354611597</v>
      </c>
      <c r="F9" s="1" t="s">
        <v>33</v>
      </c>
      <c r="G9" s="1" t="n">
        <v>2</v>
      </c>
      <c r="H9" s="2" t="n">
        <f aca="false">VLOOKUP(F9,Resources!$A$2:$F$799,4,0)*G9*E9</f>
        <v>0.001431</v>
      </c>
      <c r="I9" s="2" t="n">
        <f aca="false">H9/VLOOKUP(F9,Resources!$A$2:$F$799,2,0)</f>
        <v>1</v>
      </c>
      <c r="J9" s="1" t="s">
        <v>31</v>
      </c>
      <c r="K9" s="1" t="n">
        <v>4</v>
      </c>
      <c r="L9" s="2" t="n">
        <f aca="false">VLOOKUP(J9,Resources!$A$2:$F$799,4,0)*K9*$E9</f>
        <v>0.00143299075575604</v>
      </c>
      <c r="M9" s="2" t="n">
        <f aca="false">L9/VLOOKUP(J9,Resources!$A$2:$F$799,2,0)</f>
        <v>1863.44701658783</v>
      </c>
      <c r="P9" s="2" t="e">
        <f aca="false">VLOOKUP(N9,Resources!$A$2:$F$799,4,0)*O9*$E9</f>
        <v>#N/A</v>
      </c>
      <c r="Q9" s="2" t="e">
        <f aca="false">P9/VLOOKUP(N9,Resources!$A$2:$F$799,2,0)</f>
        <v>#N/A</v>
      </c>
      <c r="R9" s="1" t="s">
        <v>18</v>
      </c>
      <c r="S9" s="1" t="n">
        <v>4</v>
      </c>
      <c r="T9" s="2" t="n">
        <f aca="false">VLOOKUP(R9,Resources!$A$2:$F$799,4,0)*S9*$E9*$D9</f>
        <v>0.0013642273931138</v>
      </c>
      <c r="U9" s="2" t="n">
        <f aca="false">T9/VLOOKUP(R9,Resources!$A$2:$F$799,2,0)</f>
        <v>1.3642273931138</v>
      </c>
      <c r="V9" s="1" t="s">
        <v>35</v>
      </c>
      <c r="W9" s="1" t="n">
        <v>2</v>
      </c>
      <c r="X9" s="2" t="n">
        <f aca="false">VLOOKUP(V9,Resources!$A$2:$F$799,4,0)*W9*$E9*$D9</f>
        <v>0.00121332793852537</v>
      </c>
      <c r="Y9" s="2" t="n">
        <f aca="false">X9/VLOOKUP(V9,Resources!$A$2:$F$799,2,0)</f>
        <v>1.20849396267467</v>
      </c>
      <c r="AB9" s="2" t="e">
        <f aca="false">VLOOKUP(Z9,Resources!$A$2:$F$799,4,0)*AA9*$E9*$D9</f>
        <v>#N/A</v>
      </c>
      <c r="AC9" s="2" t="e">
        <f aca="false">AB9/VLOOKUP(Z9,Resources!$A$2:$F$799,2,0)</f>
        <v>#N/A</v>
      </c>
      <c r="AF9" s="2" t="e">
        <f aca="false">VLOOKUP(AD9,Resources!$A$2:$F$799,4,0)*AE9*$E9*$D9</f>
        <v>#N/A</v>
      </c>
      <c r="AG9" s="2" t="e">
        <f aca="false">AF9/VLOOKUP(AD9,Resources!$A$2:$F$799,2,0)</f>
        <v>#N/A</v>
      </c>
      <c r="AH9" s="8" t="str">
        <f aca="false">Config!A9</f>
        <v>    MODULE
    {
        name = ModuleResourceConverter
        ConverterName = HTP-Hydrazine Production
        StartActionName = Start HTP-Hydrazine Production
        StopActionName = Stop HTP-Hydrazine Production
        AutoShutdown = false
        GeneratesHeat = true
        UseSpecialistBonus = false
        INPUT_RESOURCE
        {
            ResourceName = HTP
            Ratio = 1
        }
        INPUT_RESOURCE
        {
            ResourceName = Ammonia
            Ratio = 1863.44701658783
        }
        OUTPUT_RESOURCE
        {
            ResourceName = Water
            Ratio = 1.3642273931138
            DumpExcess = false
        }
        OUTPUT_RESOURCE
        {
            ResourceName = Hydrazine
            Ratio = 1.20849396267467
            DumpExcess = false
        }
    }</v>
      </c>
    </row>
    <row r="10" customFormat="false" ht="15.1" hidden="false" customHeight="true" outlineLevel="0" collapsed="false">
      <c r="A10" s="1" t="s">
        <v>36</v>
      </c>
      <c r="D10" s="1" t="n">
        <v>0.9</v>
      </c>
      <c r="E10" s="2" t="n">
        <f aca="false">VLOOKUP(F10,Resources!$A$2:$F$799,5,0)/G10</f>
        <v>0.022165416950693</v>
      </c>
      <c r="F10" s="1" t="s">
        <v>23</v>
      </c>
      <c r="G10" s="1" t="n">
        <v>2</v>
      </c>
      <c r="H10" s="2" t="n">
        <f aca="false">VLOOKUP(F10,Resources!$A$2:$F$799,4,0)*G10*E10</f>
        <v>1.951E-006</v>
      </c>
      <c r="I10" s="2" t="n">
        <f aca="false">H10/VLOOKUP(F10,Resources!$A$2:$F$799,2,0)</f>
        <v>1</v>
      </c>
      <c r="L10" s="2" t="e">
        <f aca="false">VLOOKUP(J10,Resources!$A$2:$F$799,4,0)*K10*$E10</f>
        <v>#N/A</v>
      </c>
      <c r="M10" s="2" t="e">
        <f aca="false">L10/VLOOKUP(J10,Resources!$A$2:$F$799,2,0)</f>
        <v>#N/A</v>
      </c>
      <c r="P10" s="2" t="e">
        <f aca="false">VLOOKUP(N10,Resources!$A$2:$F$799,4,0)*O10*$E10</f>
        <v>#N/A</v>
      </c>
      <c r="Q10" s="2" t="e">
        <f aca="false">P10/VLOOKUP(N10,Resources!$A$2:$F$799,2,0)</f>
        <v>#N/A</v>
      </c>
      <c r="R10" s="1" t="s">
        <v>22</v>
      </c>
      <c r="S10" s="1" t="n">
        <v>2</v>
      </c>
      <c r="T10" s="2" t="n">
        <f aca="false">VLOOKUP(R10,Resources!$A$2:$F$799,4,0)*S10*$E10*$D10</f>
        <v>1.11753599182004E-006</v>
      </c>
      <c r="U10" s="2" t="n">
        <f aca="false">T10/VLOOKUP(R10,Resources!$A$2:$F$799,2,0)</f>
        <v>0.894028793456033</v>
      </c>
      <c r="V10" s="1" t="s">
        <v>20</v>
      </c>
      <c r="W10" s="1" t="n">
        <v>1</v>
      </c>
      <c r="X10" s="2" t="n">
        <f aca="false">VLOOKUP(V10,Resources!$A$2:$F$799,4,0)*W10*$E10*$D10</f>
        <v>3.19162055214724E-007</v>
      </c>
      <c r="Y10" s="2" t="n">
        <f aca="false">X10/VLOOKUP(V10,Resources!$A$2:$F$799,2,0)</f>
        <v>0.226356067528173</v>
      </c>
      <c r="AB10" s="2" t="e">
        <f aca="false">VLOOKUP(Z10,Resources!$A$2:$F$799,4,0)*AA10*$E10*$D10</f>
        <v>#N/A</v>
      </c>
      <c r="AC10" s="2" t="e">
        <f aca="false">AB10/VLOOKUP(Z10,Resources!$A$2:$F$799,2,0)</f>
        <v>#N/A</v>
      </c>
      <c r="AF10" s="2" t="e">
        <f aca="false">VLOOKUP(AD10,Resources!$A$2:$F$799,4,0)*AE10*$E10*$D10</f>
        <v>#N/A</v>
      </c>
      <c r="AG10" s="2" t="e">
        <f aca="false">AF10/VLOOKUP(AD10,Resources!$A$2:$F$799,2,0)</f>
        <v>#N/A</v>
      </c>
      <c r="AH10" s="8" t="str">
        <f aca="false">Config!A10</f>
        <v>    MODULE
    {
        name = ModuleResourceConverter
        ConverterName = Solid Oxide Electrolysis
        StartActionName = Start Solid Oxide Electrolysis
        StopActionName = Stop Solid Oxide Electrolysis
        AutoShutdown = false
        GeneratesHeat = true
        UseSpecialistBonus = false
        INPUT_RESOURCE
        {
            ResourceName = CarbonDioxide
            Ratio = 1
        }
        OUTPUT_RESOURCE
        {
            ResourceName = CarbonMonoxide
            Ratio = 0.894028793456033
            DumpExcess = false
        }
        OUTPUT_RESOURCE
        {
            ResourceName = Oxygen
            Ratio = 0.226356067528173
            DumpExcess = false
        }
    }</v>
      </c>
    </row>
    <row r="11" customFormat="false" ht="15.1" hidden="false" customHeight="true" outlineLevel="0" collapsed="false">
      <c r="A11" s="1" t="s">
        <v>37</v>
      </c>
      <c r="D11" s="1" t="n">
        <v>0.9</v>
      </c>
      <c r="E11" s="2" t="n">
        <f aca="false">VLOOKUP(F11,Resources!$A$2:$F$799,5,0)/G11</f>
        <v>0.0443308339013861</v>
      </c>
      <c r="F11" s="1" t="s">
        <v>23</v>
      </c>
      <c r="G11" s="1" t="n">
        <v>1</v>
      </c>
      <c r="H11" s="2" t="n">
        <f aca="false">VLOOKUP(F11,Resources!$A$2:$F$799,4,0)*G11*E11</f>
        <v>1.951E-006</v>
      </c>
      <c r="I11" s="2" t="n">
        <f aca="false">H11/VLOOKUP(F11,Resources!$A$2:$F$799,2,0)</f>
        <v>1</v>
      </c>
      <c r="J11" s="1" t="s">
        <v>19</v>
      </c>
      <c r="K11" s="1" t="n">
        <v>2</v>
      </c>
      <c r="L11" s="2" t="n">
        <f aca="false">VLOOKUP(J11,Resources!$A$2:$F$799,4,0)*K11*$E11</f>
        <v>8.9362094978414E-008</v>
      </c>
      <c r="M11" s="2" t="n">
        <f aca="false">L11/VLOOKUP(J11,Resources!$A$2:$F$799,2,0)</f>
        <v>0.99401662934832</v>
      </c>
      <c r="P11" s="2" t="e">
        <f aca="false">VLOOKUP(N11,Resources!$A$2:$F$799,4,0)*O11*$E11</f>
        <v>#N/A</v>
      </c>
      <c r="Q11" s="2" t="e">
        <f aca="false">P11/VLOOKUP(N11,Resources!$A$2:$F$799,2,0)</f>
        <v>#N/A</v>
      </c>
      <c r="R11" s="1" t="s">
        <v>28</v>
      </c>
      <c r="S11" s="1" t="n">
        <v>1</v>
      </c>
      <c r="T11" s="2" t="n">
        <f aca="false">VLOOKUP(R11,Resources!$A$2:$F$799,4,0)*S11*$E11*$D11</f>
        <v>4.7919991206544E-007</v>
      </c>
      <c r="U11" s="2" t="n">
        <f aca="false">T11/VLOOKUP(R11,Resources!$A$2:$F$799,2,0)</f>
        <v>0.000228190434316876</v>
      </c>
      <c r="V11" s="1" t="s">
        <v>18</v>
      </c>
      <c r="W11" s="1" t="n">
        <v>2</v>
      </c>
      <c r="X11" s="2" t="n">
        <f aca="false">VLOOKUP(V11,Resources!$A$2:$F$799,4,0)*W11*$E11*$D11</f>
        <v>1.43753829366053E-006</v>
      </c>
      <c r="Y11" s="2" t="n">
        <f aca="false">X11/VLOOKUP(V11,Resources!$A$2:$F$799,2,0)</f>
        <v>0.00143753829366053</v>
      </c>
      <c r="AB11" s="2" t="e">
        <f aca="false">VLOOKUP(Z11,Resources!$A$2:$F$799,4,0)*AA11*$E11*$D11</f>
        <v>#N/A</v>
      </c>
      <c r="AC11" s="2" t="e">
        <f aca="false">AB11/VLOOKUP(Z11,Resources!$A$2:$F$799,2,0)</f>
        <v>#N/A</v>
      </c>
      <c r="AF11" s="2" t="e">
        <f aca="false">VLOOKUP(AD11,Resources!$A$2:$F$799,4,0)*AE11*$E11*$D11</f>
        <v>#N/A</v>
      </c>
      <c r="AG11" s="2" t="e">
        <f aca="false">AF11/VLOOKUP(AD11,Resources!$A$2:$F$799,2,0)</f>
        <v>#N/A</v>
      </c>
      <c r="AH11" s="8" t="str">
        <f aca="false">Config!A11</f>
        <v>    MODULE
    {
        name = ModuleResourceConverter
        ConverterName = Bosch Reaction
        StartActionName = Start Bosch Reaction
        StopActionName = Stop Bosch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0.99401662934832
        }
        OUTPUT_RESOURCE
        {
            ResourceName = Carbon
            Ratio = 0.000228190434316876
            DumpExcess = false
        }
        OUTPUT_RESOURCE
        {
            ResourceName = Water
            Ratio = 0.00143753829366053
            DumpExcess = false
        }
    }</v>
      </c>
    </row>
    <row r="12" customFormat="false" ht="15.1" hidden="false" customHeight="true" outlineLevel="0" collapsed="false">
      <c r="A12" s="1" t="s">
        <v>38</v>
      </c>
      <c r="D12" s="1" t="n">
        <v>0.9</v>
      </c>
      <c r="E12" s="2" t="n">
        <f aca="false">VLOOKUP(F12,Resources!$A$2:$F$799,5,0)/G12</f>
        <v>21.0350354611597</v>
      </c>
      <c r="F12" s="1" t="s">
        <v>33</v>
      </c>
      <c r="G12" s="1" t="n">
        <v>2</v>
      </c>
      <c r="H12" s="2" t="n">
        <f aca="false">VLOOKUP(F12,Resources!$A$2:$F$799,4,0)*G12*E12</f>
        <v>0.001431</v>
      </c>
      <c r="I12" s="2" t="n">
        <f aca="false">H12/VLOOKUP(F12,Resources!$A$2:$F$799,2,0)</f>
        <v>1</v>
      </c>
      <c r="L12" s="2" t="e">
        <f aca="false">VLOOKUP(J12,Resources!$A$2:$F$799,4,0)*K12*$E12</f>
        <v>#N/A</v>
      </c>
      <c r="M12" s="2" t="e">
        <f aca="false">L12/VLOOKUP(J12,Resources!$A$2:$F$799,2,0)</f>
        <v>#N/A</v>
      </c>
      <c r="P12" s="2" t="e">
        <f aca="false">VLOOKUP(N12,Resources!$A$2:$F$799,4,0)*O12*$E12</f>
        <v>#N/A</v>
      </c>
      <c r="Q12" s="2" t="e">
        <f aca="false">P12/VLOOKUP(N12,Resources!$A$2:$F$799,2,0)</f>
        <v>#N/A</v>
      </c>
      <c r="R12" s="1" t="s">
        <v>18</v>
      </c>
      <c r="S12" s="1" t="n">
        <v>2</v>
      </c>
      <c r="T12" s="2" t="n">
        <f aca="false">VLOOKUP(R12,Resources!$A$2:$F$799,4,0)*S12*$E12*$D12</f>
        <v>0.000682113696556899</v>
      </c>
      <c r="U12" s="2" t="n">
        <f aca="false">T12/VLOOKUP(R12,Resources!$A$2:$F$799,2,0)</f>
        <v>0.682113696556899</v>
      </c>
      <c r="V12" s="1" t="s">
        <v>20</v>
      </c>
      <c r="W12" s="1" t="n">
        <v>1</v>
      </c>
      <c r="X12" s="2" t="n">
        <f aca="false">VLOOKUP(V12,Resources!$A$2:$F$799,4,0)*W12*$E12*$D12</f>
        <v>0.000302885579108785</v>
      </c>
      <c r="Y12" s="2" t="n">
        <f aca="false">X12/VLOOKUP(V12,Resources!$A$2:$F$799,2,0)</f>
        <v>214.812467453039</v>
      </c>
      <c r="AB12" s="2" t="e">
        <f aca="false">VLOOKUP(Z12,Resources!$A$2:$F$799,4,0)*AA12*$E12*$D12</f>
        <v>#N/A</v>
      </c>
      <c r="AC12" s="2" t="e">
        <f aca="false">AB12/VLOOKUP(Z12,Resources!$A$2:$F$799,2,0)</f>
        <v>#N/A</v>
      </c>
      <c r="AF12" s="2" t="e">
        <f aca="false">VLOOKUP(AD12,Resources!$A$2:$F$799,4,0)*AE12*$E12*$D12</f>
        <v>#N/A</v>
      </c>
      <c r="AG12" s="2" t="e">
        <f aca="false">AF12/VLOOKUP(AD12,Resources!$A$2:$F$799,2,0)</f>
        <v>#N/A</v>
      </c>
      <c r="AH12" s="8" t="str">
        <f aca="false">Config!A12</f>
        <v>    MODULE
    {
        name = ModuleResourceConverter
        ConverterName = HTP Decomposition
        StartActionName = Start HTP Decomposition
        StopActionName = Stop HTP Decomposition
        AutoShutdown = false
        GeneratesHeat = true
        UseSpecialistBonus = false
        INPUT_RESOURCE
        {
            ResourceName = HTP
            Ratio = 1
        }
        OUTPUT_RESOURCE
        {
            ResourceName = Water
            Ratio = 0.682113696556899
            DumpExcess = false
        }
        OUTPUT_RESOURCE
        {
            ResourceName = Oxygen
            Ratio = 214.812467453039
            DumpExcess = false
        }
    }</v>
      </c>
    </row>
    <row r="13" customFormat="false" ht="15.1" hidden="false" customHeight="true" outlineLevel="0" collapsed="false">
      <c r="A13" s="1" t="s">
        <v>39</v>
      </c>
      <c r="D13" s="1" t="n">
        <v>0.9</v>
      </c>
      <c r="E13" s="2" t="n">
        <f aca="false">VLOOKUP(F13,Resources!$A$2:$F$799,5,0)/G13</f>
        <v>0.0112882390934179</v>
      </c>
      <c r="F13" s="1" t="s">
        <v>31</v>
      </c>
      <c r="G13" s="1" t="n">
        <v>4</v>
      </c>
      <c r="H13" s="2" t="n">
        <f aca="false">VLOOKUP(F13,Resources!$A$2:$F$799,4,0)*G13*E13</f>
        <v>7.69E-007</v>
      </c>
      <c r="I13" s="2" t="n">
        <f aca="false">H13/VLOOKUP(F13,Resources!$A$2:$F$799,2,0)</f>
        <v>1</v>
      </c>
      <c r="J13" s="1" t="s">
        <v>20</v>
      </c>
      <c r="K13" s="1" t="n">
        <v>7</v>
      </c>
      <c r="L13" s="2" t="n">
        <f aca="false">VLOOKUP(J13,Resources!$A$2:$F$799,4,0)*K13*$E13</f>
        <v>1.26420376078915E-006</v>
      </c>
      <c r="M13" s="2" t="n">
        <f aca="false">L13/VLOOKUP(J13,Resources!$A$2:$F$799,2,0)</f>
        <v>0.896598411907198</v>
      </c>
      <c r="P13" s="2" t="e">
        <f aca="false">VLOOKUP(N13,Resources!$A$2:$F$799,4,0)*O13*$E13</f>
        <v>#N/A</v>
      </c>
      <c r="Q13" s="2" t="e">
        <f aca="false">P13/VLOOKUP(N13,Resources!$A$2:$F$799,2,0)</f>
        <v>#N/A</v>
      </c>
      <c r="R13" s="1" t="s">
        <v>18</v>
      </c>
      <c r="S13" s="1" t="n">
        <v>6</v>
      </c>
      <c r="T13" s="2" t="n">
        <f aca="false">VLOOKUP(R13,Resources!$A$2:$F$799,4,0)*S13*$E13*$D13</f>
        <v>1.0981482550643E-006</v>
      </c>
      <c r="U13" s="2" t="n">
        <f aca="false">T13/VLOOKUP(R13,Resources!$A$2:$F$799,2,0)</f>
        <v>0.00109814825506429</v>
      </c>
      <c r="V13" s="1" t="s">
        <v>40</v>
      </c>
      <c r="W13" s="1" t="n">
        <v>2</v>
      </c>
      <c r="X13" s="2" t="n">
        <f aca="false">VLOOKUP(V13,Resources!$A$2:$F$799,4,0)*W13*$E13*$D13</f>
        <v>1.86955590100405E-006</v>
      </c>
      <c r="Y13" s="2" t="n">
        <f aca="false">X13/VLOOKUP(V13,Resources!$A$2:$F$799,2,0)</f>
        <v>0.00128934889724417</v>
      </c>
      <c r="AB13" s="2" t="e">
        <f aca="false">VLOOKUP(Z13,Resources!$A$2:$F$799,4,0)*AA13*$E13*$D13</f>
        <v>#N/A</v>
      </c>
      <c r="AC13" s="2" t="e">
        <f aca="false">AB13/VLOOKUP(Z13,Resources!$A$2:$F$799,2,0)</f>
        <v>#N/A</v>
      </c>
      <c r="AF13" s="2" t="e">
        <f aca="false">VLOOKUP(AD13,Resources!$A$2:$F$799,4,0)*AE13*$E13*$D13</f>
        <v>#N/A</v>
      </c>
      <c r="AG13" s="2" t="e">
        <f aca="false">AF13/VLOOKUP(AD13,Resources!$A$2:$F$799,2,0)</f>
        <v>#N/A</v>
      </c>
      <c r="AH13" s="8" t="str">
        <f aca="false">Config!A13</f>
        <v>    MODULE
    {
        name = ModuleResourceConverter
        ConverterName = Ammonia Oxidization
        StartActionName = Start Ammonia Oxidization
        StopActionName = Stop Ammonia Oxidization
        AutoShutdown = false
        GeneratesHeat = true
        UseSpecialistBonus = false
        INPUT_RESOURCE
        {
            ResourceName = Ammonia
            Ratio = 1
        }
        INPUT_RESOURCE
        {
            ResourceName = Oxygen
            Ratio = 0.896598411907198
        }
        OUTPUT_RESOURCE
        {
            ResourceName = Water
            Ratio = 0.00109814825506429
            DumpExcess = false
        }
        OUTPUT_RESOURCE
        {
            ResourceName = NTO
            Ratio = 0.00128934889724417
            DumpExcess = false
        }
    }</v>
      </c>
    </row>
    <row r="14" customFormat="false" ht="15.1" hidden="false" customHeight="true" outlineLevel="0" collapsed="false">
      <c r="A14" s="1" t="s">
        <v>41</v>
      </c>
      <c r="D14" s="1" t="n">
        <v>0.9</v>
      </c>
      <c r="E14" s="2" t="n">
        <f aca="false">VLOOKUP(F14,Resources!$A$2:$F$799,5,0)/G14</f>
        <v>0.00356781426728842</v>
      </c>
      <c r="F14" s="1" t="s">
        <v>19</v>
      </c>
      <c r="G14" s="1" t="n">
        <v>25</v>
      </c>
      <c r="H14" s="2" t="n">
        <f aca="false">VLOOKUP(F14,Resources!$A$2:$F$799,4,0)*G14*E14</f>
        <v>8.99E-008</v>
      </c>
      <c r="I14" s="2" t="n">
        <f aca="false">H14/VLOOKUP(F14,Resources!$A$2:$F$799,2,0)</f>
        <v>1</v>
      </c>
      <c r="J14" s="1" t="s">
        <v>22</v>
      </c>
      <c r="K14" s="1" t="n">
        <v>12</v>
      </c>
      <c r="L14" s="2" t="n">
        <f aca="false">VLOOKUP(J14,Resources!$A$2:$F$799,4,0)*K14*$E14</f>
        <v>1.19921373152098E-006</v>
      </c>
      <c r="M14" s="2" t="n">
        <f aca="false">L14/VLOOKUP(J14,Resources!$A$2:$F$799,2,0)</f>
        <v>0.959370985216787</v>
      </c>
      <c r="P14" s="2" t="e">
        <f aca="false">VLOOKUP(N14,Resources!$A$2:$F$799,4,0)*O14*$E14</f>
        <v>#N/A</v>
      </c>
      <c r="Q14" s="2" t="e">
        <f aca="false">P14/VLOOKUP(N14,Resources!$A$2:$F$799,2,0)</f>
        <v>#N/A</v>
      </c>
      <c r="R14" s="1" t="s">
        <v>42</v>
      </c>
      <c r="S14" s="1" t="n">
        <v>1</v>
      </c>
      <c r="T14" s="2" t="n">
        <f aca="false">VLOOKUP(R14,Resources!$A$2:$F$799,4,0)*S14*$E14*$D14</f>
        <v>5.46950765131462E-007</v>
      </c>
      <c r="U14" s="2" t="n">
        <f aca="false">T14/VLOOKUP(R14,Resources!$A$2:$F$799,2,0)</f>
        <v>0.000667013128209099</v>
      </c>
      <c r="V14" s="1" t="s">
        <v>18</v>
      </c>
      <c r="W14" s="1" t="n">
        <v>12</v>
      </c>
      <c r="X14" s="2" t="n">
        <f aca="false">VLOOKUP(V14,Resources!$A$2:$F$799,4,0)*W14*$E14*$D14</f>
        <v>6.94171868542514E-007</v>
      </c>
      <c r="Y14" s="2" t="n">
        <f aca="false">X14/VLOOKUP(V14,Resources!$A$2:$F$799,2,0)</f>
        <v>0.000694171868542514</v>
      </c>
      <c r="AB14" s="2" t="e">
        <f aca="false">VLOOKUP(Z14,Resources!$A$2:$F$799,4,0)*AA14*$E14*$D14</f>
        <v>#N/A</v>
      </c>
      <c r="AC14" s="2" t="e">
        <f aca="false">AB14/VLOOKUP(Z14,Resources!$A$2:$F$799,2,0)</f>
        <v>#N/A</v>
      </c>
      <c r="AF14" s="2" t="e">
        <f aca="false">VLOOKUP(AD14,Resources!$A$2:$F$799,4,0)*AE14*$E14*$D14</f>
        <v>#N/A</v>
      </c>
      <c r="AG14" s="2" t="e">
        <f aca="false">AF14/VLOOKUP(AD14,Resources!$A$2:$F$799,2,0)</f>
        <v>#N/A</v>
      </c>
      <c r="AH14" s="8" t="str">
        <f aca="false">Config!A14</f>
        <v>    MODULE
    {
        name = ModuleResourceConverter
        ConverterName = Fisher-Tropsch Process
        StartActionName = Start Fisher-Tropsch Process
        StopActionName = Stop Fisher-Tropsch Process
        AutoShutdown = false
        GeneratesHeat = true
        UseSpecialistBonus = false
        INPUT_RESOURCE
        {
            ResourceName = Hydrogen
            Ratio = 1
        }
        INPUT_RESOURCE
        {
            ResourceName = CarbonMonoxide
            Ratio = 0.959370985216787
        }
        OUTPUT_RESOURCE
        {
            ResourceName = Kerosene
            Ratio = 0.000667013128209099
            DumpExcess = false
        }
        OUTPUT_RESOURCE
        {
            ResourceName = Water
            Ratio = 0.000694171868542514
            DumpExcess = false
        }
    }</v>
      </c>
    </row>
    <row r="15" customFormat="false" ht="15.1" hidden="false" customHeight="true" outlineLevel="0" collapsed="false">
      <c r="E15" s="2" t="e">
        <f aca="false">VLOOKUP(F15,Resources!$A$2:$F$799,5,0)/G15</f>
        <v>#N/A</v>
      </c>
      <c r="H15" s="2" t="e">
        <f aca="false">VLOOKUP(F15,Resources!$A$2:$F$799,4,0)*G15*E15</f>
        <v>#N/A</v>
      </c>
      <c r="I15" s="2" t="e">
        <f aca="false">H15/VLOOKUP(F15,Resources!$A$2:$F$799,2,0)</f>
        <v>#N/A</v>
      </c>
      <c r="L15" s="2" t="e">
        <f aca="false">VLOOKUP(J15,Resources!$A$2:$F$799,4,0)*K15*$E15</f>
        <v>#N/A</v>
      </c>
      <c r="M15" s="2" t="e">
        <f aca="false">L15/VLOOKUP(J15,Resources!$A$2:$F$799,2,0)</f>
        <v>#N/A</v>
      </c>
      <c r="P15" s="2" t="e">
        <f aca="false">VLOOKUP(N15,Resources!$A$2:$F$799,4,0)*O15*$E15</f>
        <v>#N/A</v>
      </c>
      <c r="Q15" s="2" t="e">
        <f aca="false">P15/VLOOKUP(N15,Resources!$A$2:$F$799,2,0)</f>
        <v>#N/A</v>
      </c>
      <c r="T15" s="2" t="e">
        <f aca="false">VLOOKUP(R15,Resources!$A$2:$F$799,4,0)*S15*$E15*$D15</f>
        <v>#N/A</v>
      </c>
      <c r="U15" s="2" t="e">
        <f aca="false">T15/VLOOKUP(R15,Resources!$A$2:$F$799,2,0)</f>
        <v>#N/A</v>
      </c>
      <c r="X15" s="2" t="e">
        <f aca="false">VLOOKUP(V15,Resources!$A$2:$F$799,4,0)*W15*$E15*$D15</f>
        <v>#N/A</v>
      </c>
      <c r="Y15" s="2" t="e">
        <f aca="false">X15/VLOOKUP(V15,Resources!$A$2:$F$799,2,0)</f>
        <v>#N/A</v>
      </c>
      <c r="AB15" s="2" t="e">
        <f aca="false">VLOOKUP(Z15,Resources!$A$2:$F$799,4,0)*AA15*$E15*$D15</f>
        <v>#N/A</v>
      </c>
      <c r="AC15" s="2" t="e">
        <f aca="false">AB15/VLOOKUP(Z15,Resources!$A$2:$F$799,2,0)</f>
        <v>#N/A</v>
      </c>
      <c r="AF15" s="2" t="e">
        <f aca="false">VLOOKUP(AD15,Resources!$A$2:$F$799,4,0)*AE15*$E15*$D15</f>
        <v>#N/A</v>
      </c>
      <c r="AG15" s="2" t="e">
        <f aca="false">AF15/VLOOKUP(AD15,Resources!$A$2:$F$799,2,0)</f>
        <v>#N/A</v>
      </c>
      <c r="AH15" s="3" t="str">
        <f aca="false">Config!A15</f>
        <v/>
      </c>
    </row>
    <row r="16" customFormat="false" ht="15.1" hidden="false" customHeight="true" outlineLevel="0" collapsed="false">
      <c r="E16" s="2" t="e">
        <f aca="false">VLOOKUP(F16,Resources!$A$2:$F$799,5,0)/G16</f>
        <v>#N/A</v>
      </c>
      <c r="H16" s="2" t="e">
        <f aca="false">VLOOKUP(F16,Resources!$A$2:$F$799,4,0)*G16*E16</f>
        <v>#N/A</v>
      </c>
      <c r="I16" s="2" t="e">
        <f aca="false">H16/VLOOKUP(F16,Resources!$A$2:$F$799,2,0)</f>
        <v>#N/A</v>
      </c>
      <c r="L16" s="2" t="e">
        <f aca="false">VLOOKUP(J16,Resources!$A$2:$F$799,4,0)*K16*$E16</f>
        <v>#N/A</v>
      </c>
      <c r="M16" s="2" t="e">
        <f aca="false">L16/VLOOKUP(J16,Resources!$A$2:$F$799,2,0)</f>
        <v>#N/A</v>
      </c>
      <c r="P16" s="2" t="e">
        <f aca="false">VLOOKUP(N16,Resources!$A$2:$F$799,4,0)*O16*$E16</f>
        <v>#N/A</v>
      </c>
      <c r="Q16" s="2" t="e">
        <f aca="false">P16/VLOOKUP(N16,Resources!$A$2:$F$799,2,0)</f>
        <v>#N/A</v>
      </c>
      <c r="T16" s="2" t="e">
        <f aca="false">VLOOKUP(R16,Resources!$A$2:$F$799,4,0)*S16*$E16*$D16</f>
        <v>#N/A</v>
      </c>
      <c r="U16" s="2" t="e">
        <f aca="false">T16/VLOOKUP(R16,Resources!$A$2:$F$799,2,0)</f>
        <v>#N/A</v>
      </c>
      <c r="X16" s="2" t="e">
        <f aca="false">VLOOKUP(V16,Resources!$A$2:$F$799,4,0)*W16*$E16*$D16</f>
        <v>#N/A</v>
      </c>
      <c r="Y16" s="2" t="e">
        <f aca="false">X16/VLOOKUP(V16,Resources!$A$2:$F$799,2,0)</f>
        <v>#N/A</v>
      </c>
      <c r="AB16" s="2" t="e">
        <f aca="false">VLOOKUP(Z16,Resources!$A$2:$F$799,4,0)*AA16*$E16*$D16</f>
        <v>#N/A</v>
      </c>
      <c r="AC16" s="2" t="e">
        <f aca="false">AB16/VLOOKUP(Z16,Resources!$A$2:$F$799,2,0)</f>
        <v>#N/A</v>
      </c>
      <c r="AF16" s="2" t="e">
        <f aca="false">VLOOKUP(AD16,Resources!$A$2:$F$799,4,0)*AE16*$E16*$D16</f>
        <v>#N/A</v>
      </c>
      <c r="AG16" s="2" t="e">
        <f aca="false">AF16/VLOOKUP(AD16,Resources!$A$2:$F$799,2,0)</f>
        <v>#N/A</v>
      </c>
      <c r="AH16" s="3" t="str">
        <f aca="false">Config!A16</f>
        <v/>
      </c>
    </row>
    <row r="17" customFormat="false" ht="15.1" hidden="false" customHeight="true" outlineLevel="0" collapsed="false">
      <c r="E17" s="2" t="e">
        <f aca="false">VLOOKUP(F17,Resources!$A$2:$F$799,5,0)/G17</f>
        <v>#N/A</v>
      </c>
      <c r="H17" s="2" t="e">
        <f aca="false">VLOOKUP(F17,Resources!$A$2:$F$799,4,0)*G17*E17</f>
        <v>#N/A</v>
      </c>
      <c r="I17" s="2" t="e">
        <f aca="false">H17/VLOOKUP(F17,Resources!$A$2:$F$799,2,0)</f>
        <v>#N/A</v>
      </c>
      <c r="L17" s="2" t="e">
        <f aca="false">VLOOKUP(J17,Resources!$A$2:$F$799,4,0)*K17*$E17</f>
        <v>#N/A</v>
      </c>
      <c r="M17" s="2" t="e">
        <f aca="false">L17/VLOOKUP(J17,Resources!$A$2:$F$799,2,0)</f>
        <v>#N/A</v>
      </c>
      <c r="P17" s="2" t="e">
        <f aca="false">VLOOKUP(N17,Resources!$A$2:$F$799,4,0)*O17*$E17</f>
        <v>#N/A</v>
      </c>
      <c r="Q17" s="2" t="e">
        <f aca="false">P17/VLOOKUP(N17,Resources!$A$2:$F$799,2,0)</f>
        <v>#N/A</v>
      </c>
      <c r="T17" s="2" t="e">
        <f aca="false">VLOOKUP(R17,Resources!$A$2:$F$799,4,0)*S17*$E17*$D17</f>
        <v>#N/A</v>
      </c>
      <c r="U17" s="2" t="e">
        <f aca="false">T17/VLOOKUP(R17,Resources!$A$2:$F$799,2,0)</f>
        <v>#N/A</v>
      </c>
      <c r="X17" s="2" t="e">
        <f aca="false">VLOOKUP(V17,Resources!$A$2:$F$799,4,0)*W17*$E17*$D17</f>
        <v>#N/A</v>
      </c>
      <c r="Y17" s="2" t="e">
        <f aca="false">X17/VLOOKUP(V17,Resources!$A$2:$F$799,2,0)</f>
        <v>#N/A</v>
      </c>
      <c r="AB17" s="2" t="e">
        <f aca="false">VLOOKUP(Z17,Resources!$A$2:$F$799,4,0)*AA17*$E17*$D17</f>
        <v>#N/A</v>
      </c>
      <c r="AC17" s="2" t="e">
        <f aca="false">AB17/VLOOKUP(Z17,Resources!$A$2:$F$799,2,0)</f>
        <v>#N/A</v>
      </c>
      <c r="AF17" s="2" t="e">
        <f aca="false">VLOOKUP(AD17,Resources!$A$2:$F$799,4,0)*AE17*$E17*$D17</f>
        <v>#N/A</v>
      </c>
      <c r="AG17" s="2" t="e">
        <f aca="false">AF17/VLOOKUP(AD17,Resources!$A$2:$F$799,2,0)</f>
        <v>#N/A</v>
      </c>
      <c r="AH17" s="3" t="str">
        <f aca="false">Config!A17</f>
        <v/>
      </c>
    </row>
    <row r="18" customFormat="false" ht="15.1" hidden="false" customHeight="true" outlineLevel="0" collapsed="false">
      <c r="E18" s="2" t="e">
        <f aca="false">VLOOKUP(F18,Resources!$A$2:$F$799,5,0)/G18</f>
        <v>#N/A</v>
      </c>
      <c r="H18" s="2" t="e">
        <f aca="false">VLOOKUP(F18,Resources!$A$2:$F$799,4,0)*G18*E18</f>
        <v>#N/A</v>
      </c>
      <c r="I18" s="2" t="e">
        <f aca="false">H18/VLOOKUP(F18,Resources!$A$2:$F$799,2,0)</f>
        <v>#N/A</v>
      </c>
      <c r="L18" s="2" t="e">
        <f aca="false">VLOOKUP(J18,Resources!$A$2:$F$799,4,0)*K18*$E18</f>
        <v>#N/A</v>
      </c>
      <c r="M18" s="2" t="e">
        <f aca="false">L18/VLOOKUP(J18,Resources!$A$2:$F$799,2,0)</f>
        <v>#N/A</v>
      </c>
      <c r="P18" s="2" t="e">
        <f aca="false">VLOOKUP(N18,Resources!$A$2:$F$799,4,0)*O18*$E18</f>
        <v>#N/A</v>
      </c>
      <c r="Q18" s="2" t="e">
        <f aca="false">P18/VLOOKUP(N18,Resources!$A$2:$F$799,2,0)</f>
        <v>#N/A</v>
      </c>
      <c r="T18" s="2" t="e">
        <f aca="false">VLOOKUP(R18,Resources!$A$2:$F$799,4,0)*S18*$E18*$D18</f>
        <v>#N/A</v>
      </c>
      <c r="U18" s="2" t="e">
        <f aca="false">T18/VLOOKUP(R18,Resources!$A$2:$F$799,2,0)</f>
        <v>#N/A</v>
      </c>
      <c r="X18" s="2" t="e">
        <f aca="false">VLOOKUP(V18,Resources!$A$2:$F$799,4,0)*W18*$E18*$D18</f>
        <v>#N/A</v>
      </c>
      <c r="Y18" s="2" t="e">
        <f aca="false">X18/VLOOKUP(V18,Resources!$A$2:$F$799,2,0)</f>
        <v>#N/A</v>
      </c>
      <c r="AB18" s="2" t="e">
        <f aca="false">VLOOKUP(Z18,Resources!$A$2:$F$799,4,0)*AA18*$E18*$D18</f>
        <v>#N/A</v>
      </c>
      <c r="AC18" s="2" t="e">
        <f aca="false">AB18/VLOOKUP(Z18,Resources!$A$2:$F$799,2,0)</f>
        <v>#N/A</v>
      </c>
      <c r="AF18" s="2" t="e">
        <f aca="false">VLOOKUP(AD18,Resources!$A$2:$F$799,4,0)*AE18*$E18*$D18</f>
        <v>#N/A</v>
      </c>
      <c r="AG18" s="2" t="e">
        <f aca="false">AF18/VLOOKUP(AD18,Resources!$A$2:$F$799,2,0)</f>
        <v>#N/A</v>
      </c>
      <c r="AH18" s="3" t="str">
        <f aca="false">Config!A18</f>
        <v/>
      </c>
    </row>
    <row r="19" customFormat="false" ht="15.1" hidden="false" customHeight="true" outlineLevel="0" collapsed="false">
      <c r="E19" s="2" t="e">
        <f aca="false">VLOOKUP(F19,Resources!$A$2:$F$799,5,0)/G19</f>
        <v>#N/A</v>
      </c>
      <c r="H19" s="2" t="e">
        <f aca="false">VLOOKUP(F19,Resources!$A$2:$F$799,4,0)*G19*E19</f>
        <v>#N/A</v>
      </c>
      <c r="I19" s="2" t="e">
        <f aca="false">H19/VLOOKUP(F19,Resources!$A$2:$F$799,2,0)</f>
        <v>#N/A</v>
      </c>
      <c r="L19" s="2" t="e">
        <f aca="false">VLOOKUP(J19,Resources!$A$2:$F$799,4,0)*K19*$E19</f>
        <v>#N/A</v>
      </c>
      <c r="M19" s="2" t="e">
        <f aca="false">L19/VLOOKUP(J19,Resources!$A$2:$F$799,2,0)</f>
        <v>#N/A</v>
      </c>
      <c r="P19" s="2" t="e">
        <f aca="false">VLOOKUP(N19,Resources!$A$2:$F$799,4,0)*O19*$E19</f>
        <v>#N/A</v>
      </c>
      <c r="Q19" s="2" t="e">
        <f aca="false">P19/VLOOKUP(N19,Resources!$A$2:$F$799,2,0)</f>
        <v>#N/A</v>
      </c>
      <c r="T19" s="2" t="e">
        <f aca="false">VLOOKUP(R19,Resources!$A$2:$F$799,4,0)*S19*$E19*$D19</f>
        <v>#N/A</v>
      </c>
      <c r="U19" s="2" t="e">
        <f aca="false">T19/VLOOKUP(R19,Resources!$A$2:$F$799,2,0)</f>
        <v>#N/A</v>
      </c>
      <c r="X19" s="2" t="e">
        <f aca="false">VLOOKUP(V19,Resources!$A$2:$F$799,4,0)*W19*$E19*$D19</f>
        <v>#N/A</v>
      </c>
      <c r="Y19" s="2" t="e">
        <f aca="false">X19/VLOOKUP(V19,Resources!$A$2:$F$799,2,0)</f>
        <v>#N/A</v>
      </c>
      <c r="AB19" s="2" t="e">
        <f aca="false">VLOOKUP(Z19,Resources!$A$2:$F$799,4,0)*AA19*$E19*$D19</f>
        <v>#N/A</v>
      </c>
      <c r="AC19" s="2" t="e">
        <f aca="false">AB19/VLOOKUP(Z19,Resources!$A$2:$F$799,2,0)</f>
        <v>#N/A</v>
      </c>
      <c r="AF19" s="2" t="e">
        <f aca="false">VLOOKUP(AD19,Resources!$A$2:$F$799,4,0)*AE19*$E19*$D19</f>
        <v>#N/A</v>
      </c>
      <c r="AG19" s="2" t="e">
        <f aca="false">AF19/VLOOKUP(AD19,Resources!$A$2:$F$799,2,0)</f>
        <v>#N/A</v>
      </c>
      <c r="AH19" s="3" t="str">
        <f aca="false">Config!A19</f>
        <v/>
      </c>
    </row>
    <row r="20" customFormat="false" ht="15.1" hidden="false" customHeight="true" outlineLevel="0" collapsed="false">
      <c r="E20" s="2" t="e">
        <f aca="false">VLOOKUP(F20,Resources!$A$2:$F$799,5,0)/G20</f>
        <v>#N/A</v>
      </c>
      <c r="H20" s="2" t="e">
        <f aca="false">VLOOKUP(F20,Resources!$A$2:$F$799,4,0)*G20*E20</f>
        <v>#N/A</v>
      </c>
      <c r="I20" s="2" t="e">
        <f aca="false">H20/VLOOKUP(F20,Resources!$A$2:$F$799,2,0)</f>
        <v>#N/A</v>
      </c>
      <c r="L20" s="2" t="e">
        <f aca="false">VLOOKUP(J20,Resources!$A$2:$F$799,4,0)*K20*$E20</f>
        <v>#N/A</v>
      </c>
      <c r="M20" s="2" t="e">
        <f aca="false">L20/VLOOKUP(J20,Resources!$A$2:$F$799,2,0)</f>
        <v>#N/A</v>
      </c>
      <c r="P20" s="2" t="e">
        <f aca="false">VLOOKUP(N20,Resources!$A$2:$F$799,4,0)*O20*$E20</f>
        <v>#N/A</v>
      </c>
      <c r="Q20" s="2" t="e">
        <f aca="false">P20/VLOOKUP(N20,Resources!$A$2:$F$799,2,0)</f>
        <v>#N/A</v>
      </c>
      <c r="T20" s="2" t="e">
        <f aca="false">VLOOKUP(R20,Resources!$A$2:$F$799,4,0)*S20*$E20*$D20</f>
        <v>#N/A</v>
      </c>
      <c r="U20" s="2" t="e">
        <f aca="false">T20/VLOOKUP(R20,Resources!$A$2:$F$799,2,0)</f>
        <v>#N/A</v>
      </c>
      <c r="X20" s="2" t="e">
        <f aca="false">VLOOKUP(V20,Resources!$A$2:$F$799,4,0)*W20*$E20*$D20</f>
        <v>#N/A</v>
      </c>
      <c r="Y20" s="2" t="e">
        <f aca="false">X20/VLOOKUP(V20,Resources!$A$2:$F$799,2,0)</f>
        <v>#N/A</v>
      </c>
      <c r="AB20" s="2" t="e">
        <f aca="false">VLOOKUP(Z20,Resources!$A$2:$F$799,4,0)*AA20*$E20*$D20</f>
        <v>#N/A</v>
      </c>
      <c r="AC20" s="2" t="e">
        <f aca="false">AB20/VLOOKUP(Z20,Resources!$A$2:$F$799,2,0)</f>
        <v>#N/A</v>
      </c>
      <c r="AF20" s="2" t="e">
        <f aca="false">VLOOKUP(AD20,Resources!$A$2:$F$799,4,0)*AE20*$E20*$D20</f>
        <v>#N/A</v>
      </c>
      <c r="AG20" s="2" t="e">
        <f aca="false">AF20/VLOOKUP(AD20,Resources!$A$2:$F$799,2,0)</f>
        <v>#N/A</v>
      </c>
      <c r="AH20" s="3" t="str">
        <f aca="false">Config!A20</f>
        <v/>
      </c>
    </row>
    <row r="21" customFormat="false" ht="15.1" hidden="false" customHeight="true" outlineLevel="0" collapsed="false">
      <c r="E21" s="2" t="e">
        <f aca="false">VLOOKUP(F21,Resources!$A$2:$F$799,5,0)/G21</f>
        <v>#N/A</v>
      </c>
      <c r="H21" s="2" t="e">
        <f aca="false">VLOOKUP(F21,Resources!$A$2:$F$799,4,0)*G21*E21</f>
        <v>#N/A</v>
      </c>
      <c r="I21" s="2" t="e">
        <f aca="false">H21/VLOOKUP(F21,Resources!$A$2:$F$799,2,0)</f>
        <v>#N/A</v>
      </c>
      <c r="L21" s="2" t="e">
        <f aca="false">VLOOKUP(J21,Resources!$A$2:$F$799,4,0)*K21*$E21</f>
        <v>#N/A</v>
      </c>
      <c r="M21" s="2" t="e">
        <f aca="false">L21/VLOOKUP(J21,Resources!$A$2:$F$799,2,0)</f>
        <v>#N/A</v>
      </c>
      <c r="P21" s="2" t="e">
        <f aca="false">VLOOKUP(N21,Resources!$A$2:$F$799,4,0)*O21*$E21</f>
        <v>#N/A</v>
      </c>
      <c r="Q21" s="2" t="e">
        <f aca="false">P21/VLOOKUP(N21,Resources!$A$2:$F$799,2,0)</f>
        <v>#N/A</v>
      </c>
      <c r="T21" s="2" t="e">
        <f aca="false">VLOOKUP(R21,Resources!$A$2:$F$799,4,0)*S21*$E21*$D21</f>
        <v>#N/A</v>
      </c>
      <c r="U21" s="2" t="e">
        <f aca="false">T21/VLOOKUP(R21,Resources!$A$2:$F$799,2,0)</f>
        <v>#N/A</v>
      </c>
      <c r="X21" s="2" t="e">
        <f aca="false">VLOOKUP(V21,Resources!$A$2:$F$799,4,0)*W21*$E21*$D21</f>
        <v>#N/A</v>
      </c>
      <c r="Y21" s="2" t="e">
        <f aca="false">X21/VLOOKUP(V21,Resources!$A$2:$F$799,2,0)</f>
        <v>#N/A</v>
      </c>
      <c r="AB21" s="2" t="e">
        <f aca="false">VLOOKUP(Z21,Resources!$A$2:$F$799,4,0)*AA21*$E21*$D21</f>
        <v>#N/A</v>
      </c>
      <c r="AC21" s="2" t="e">
        <f aca="false">AB21/VLOOKUP(Z21,Resources!$A$2:$F$799,2,0)</f>
        <v>#N/A</v>
      </c>
      <c r="AF21" s="2" t="e">
        <f aca="false">VLOOKUP(AD21,Resources!$A$2:$F$799,4,0)*AE21*$E21*$D21</f>
        <v>#N/A</v>
      </c>
      <c r="AG21" s="2" t="e">
        <f aca="false">AF21/VLOOKUP(AD21,Resources!$A$2:$F$799,2,0)</f>
        <v>#N/A</v>
      </c>
      <c r="AH21" s="3" t="str">
        <f aca="false">Config!A21</f>
        <v/>
      </c>
    </row>
    <row r="22" customFormat="false" ht="15.1" hidden="false" customHeight="true" outlineLevel="0" collapsed="false">
      <c r="E22" s="2" t="e">
        <f aca="false">VLOOKUP(F22,Resources!$A$2:$F$799,5,0)/G22</f>
        <v>#N/A</v>
      </c>
      <c r="H22" s="2" t="e">
        <f aca="false">VLOOKUP(F22,Resources!$A$2:$F$799,4,0)*G22*E22</f>
        <v>#N/A</v>
      </c>
      <c r="I22" s="2" t="e">
        <f aca="false">H22/VLOOKUP(F22,Resources!$A$2:$F$799,2,0)</f>
        <v>#N/A</v>
      </c>
      <c r="L22" s="2" t="e">
        <f aca="false">VLOOKUP(J22,Resources!$A$2:$F$799,4,0)*K22*$E22</f>
        <v>#N/A</v>
      </c>
      <c r="M22" s="2" t="e">
        <f aca="false">L22/VLOOKUP(J22,Resources!$A$2:$F$799,2,0)</f>
        <v>#N/A</v>
      </c>
      <c r="P22" s="2" t="e">
        <f aca="false">VLOOKUP(N22,Resources!$A$2:$F$799,4,0)*O22*$E22</f>
        <v>#N/A</v>
      </c>
      <c r="Q22" s="2" t="e">
        <f aca="false">P22/VLOOKUP(N22,Resources!$A$2:$F$799,2,0)</f>
        <v>#N/A</v>
      </c>
      <c r="T22" s="2" t="e">
        <f aca="false">VLOOKUP(R22,Resources!$A$2:$F$799,4,0)*S22*$E22*$D22</f>
        <v>#N/A</v>
      </c>
      <c r="U22" s="2" t="e">
        <f aca="false">T22/VLOOKUP(R22,Resources!$A$2:$F$799,2,0)</f>
        <v>#N/A</v>
      </c>
      <c r="X22" s="2" t="e">
        <f aca="false">VLOOKUP(V22,Resources!$A$2:$F$799,4,0)*W22*$E22*$D22</f>
        <v>#N/A</v>
      </c>
      <c r="Y22" s="2" t="e">
        <f aca="false">X22/VLOOKUP(V22,Resources!$A$2:$F$799,2,0)</f>
        <v>#N/A</v>
      </c>
      <c r="AB22" s="2" t="e">
        <f aca="false">VLOOKUP(Z22,Resources!$A$2:$F$799,4,0)*AA22*$E22*$D22</f>
        <v>#N/A</v>
      </c>
      <c r="AC22" s="2" t="e">
        <f aca="false">AB22/VLOOKUP(Z22,Resources!$A$2:$F$799,2,0)</f>
        <v>#N/A</v>
      </c>
      <c r="AF22" s="2" t="e">
        <f aca="false">VLOOKUP(AD22,Resources!$A$2:$F$799,4,0)*AE22*$E22*$D22</f>
        <v>#N/A</v>
      </c>
      <c r="AG22" s="2" t="e">
        <f aca="false">AF22/VLOOKUP(AD22,Resources!$A$2:$F$799,2,0)</f>
        <v>#N/A</v>
      </c>
      <c r="AH22" s="3" t="str">
        <f aca="false">Config!A22</f>
        <v/>
      </c>
    </row>
    <row r="23" customFormat="false" ht="15.1" hidden="false" customHeight="true" outlineLevel="0" collapsed="false">
      <c r="E23" s="2" t="e">
        <f aca="false">VLOOKUP(F23,Resources!$A$2:$F$799,5,0)/G23</f>
        <v>#N/A</v>
      </c>
      <c r="H23" s="2" t="e">
        <f aca="false">VLOOKUP(F23,Resources!$A$2:$F$799,4,0)*G23*E23</f>
        <v>#N/A</v>
      </c>
      <c r="I23" s="2" t="e">
        <f aca="false">H23/VLOOKUP(F23,Resources!$A$2:$F$799,2,0)</f>
        <v>#N/A</v>
      </c>
      <c r="L23" s="2" t="e">
        <f aca="false">VLOOKUP(J23,Resources!$A$2:$F$799,4,0)*K23*$E23</f>
        <v>#N/A</v>
      </c>
      <c r="M23" s="2" t="e">
        <f aca="false">L23/VLOOKUP(J23,Resources!$A$2:$F$799,2,0)</f>
        <v>#N/A</v>
      </c>
      <c r="P23" s="2" t="e">
        <f aca="false">VLOOKUP(N23,Resources!$A$2:$F$799,4,0)*O23*$E23</f>
        <v>#N/A</v>
      </c>
      <c r="Q23" s="2" t="e">
        <f aca="false">P23/VLOOKUP(N23,Resources!$A$2:$F$799,2,0)</f>
        <v>#N/A</v>
      </c>
      <c r="T23" s="2" t="e">
        <f aca="false">VLOOKUP(R23,Resources!$A$2:$F$799,4,0)*S23*$E23*$D23</f>
        <v>#N/A</v>
      </c>
      <c r="U23" s="2" t="e">
        <f aca="false">T23/VLOOKUP(R23,Resources!$A$2:$F$799,2,0)</f>
        <v>#N/A</v>
      </c>
      <c r="X23" s="2" t="e">
        <f aca="false">VLOOKUP(V23,Resources!$A$2:$F$799,4,0)*W23*$E23*$D23</f>
        <v>#N/A</v>
      </c>
      <c r="Y23" s="2" t="e">
        <f aca="false">X23/VLOOKUP(V23,Resources!$A$2:$F$799,2,0)</f>
        <v>#N/A</v>
      </c>
      <c r="AB23" s="2" t="e">
        <f aca="false">VLOOKUP(Z23,Resources!$A$2:$F$799,4,0)*AA23*$E23*$D23</f>
        <v>#N/A</v>
      </c>
      <c r="AC23" s="2" t="e">
        <f aca="false">AB23/VLOOKUP(Z23,Resources!$A$2:$F$799,2,0)</f>
        <v>#N/A</v>
      </c>
      <c r="AF23" s="2" t="e">
        <f aca="false">VLOOKUP(AD23,Resources!$A$2:$F$799,4,0)*AE23*$E23*$D23</f>
        <v>#N/A</v>
      </c>
      <c r="AG23" s="2" t="e">
        <f aca="false">AF23/VLOOKUP(AD23,Resources!$A$2:$F$799,2,0)</f>
        <v>#N/A</v>
      </c>
      <c r="AH23" s="3" t="str">
        <f aca="false">Config!A23</f>
        <v/>
      </c>
    </row>
    <row r="24" customFormat="false" ht="15.1" hidden="false" customHeight="true" outlineLevel="0" collapsed="false">
      <c r="E24" s="2" t="e">
        <f aca="false">VLOOKUP(F24,Resources!$A$2:$F$799,5,0)/G24</f>
        <v>#N/A</v>
      </c>
      <c r="H24" s="2" t="e">
        <f aca="false">VLOOKUP(F24,Resources!$A$2:$F$799,4,0)*G24*E24</f>
        <v>#N/A</v>
      </c>
      <c r="I24" s="2" t="e">
        <f aca="false">H24/VLOOKUP(F24,Resources!$A$2:$F$799,2,0)</f>
        <v>#N/A</v>
      </c>
      <c r="L24" s="2" t="e">
        <f aca="false">VLOOKUP(J24,Resources!$A$2:$F$799,4,0)*K24*$E24</f>
        <v>#N/A</v>
      </c>
      <c r="M24" s="2" t="e">
        <f aca="false">L24/VLOOKUP(J24,Resources!$A$2:$F$799,2,0)</f>
        <v>#N/A</v>
      </c>
      <c r="P24" s="2" t="e">
        <f aca="false">VLOOKUP(N24,Resources!$A$2:$F$799,4,0)*O24*$E24</f>
        <v>#N/A</v>
      </c>
      <c r="Q24" s="2" t="e">
        <f aca="false">P24/VLOOKUP(N24,Resources!$A$2:$F$799,2,0)</f>
        <v>#N/A</v>
      </c>
      <c r="T24" s="2" t="e">
        <f aca="false">VLOOKUP(R24,Resources!$A$2:$F$799,4,0)*S24*$E24*$D24</f>
        <v>#N/A</v>
      </c>
      <c r="U24" s="2" t="e">
        <f aca="false">T24/VLOOKUP(R24,Resources!$A$2:$F$799,2,0)</f>
        <v>#N/A</v>
      </c>
      <c r="X24" s="2" t="e">
        <f aca="false">VLOOKUP(V24,Resources!$A$2:$F$799,4,0)*W24*$E24*$D24</f>
        <v>#N/A</v>
      </c>
      <c r="Y24" s="2" t="e">
        <f aca="false">X24/VLOOKUP(V24,Resources!$A$2:$F$799,2,0)</f>
        <v>#N/A</v>
      </c>
      <c r="AB24" s="2" t="e">
        <f aca="false">VLOOKUP(Z24,Resources!$A$2:$F$799,4,0)*AA24*$E24*$D24</f>
        <v>#N/A</v>
      </c>
      <c r="AC24" s="2" t="e">
        <f aca="false">AB24/VLOOKUP(Z24,Resources!$A$2:$F$799,2,0)</f>
        <v>#N/A</v>
      </c>
      <c r="AF24" s="2" t="e">
        <f aca="false">VLOOKUP(AD24,Resources!$A$2:$F$799,4,0)*AE24*$E24*$D24</f>
        <v>#N/A</v>
      </c>
      <c r="AG24" s="2" t="e">
        <f aca="false">AF24/VLOOKUP(AD24,Resources!$A$2:$F$799,2,0)</f>
        <v>#N/A</v>
      </c>
      <c r="AH24" s="3" t="str">
        <f aca="false">Config!A24</f>
        <v/>
      </c>
    </row>
    <row r="25" customFormat="false" ht="15.1" hidden="false" customHeight="true" outlineLevel="0" collapsed="false">
      <c r="E25" s="2" t="e">
        <f aca="false">VLOOKUP(F25,Resources!$A$2:$F$799,5,0)/G25</f>
        <v>#N/A</v>
      </c>
      <c r="H25" s="2" t="e">
        <f aca="false">VLOOKUP(F25,Resources!$A$2:$F$799,4,0)*G25*E25</f>
        <v>#N/A</v>
      </c>
      <c r="I25" s="2" t="e">
        <f aca="false">H25/VLOOKUP(F25,Resources!$A$2:$F$799,2,0)</f>
        <v>#N/A</v>
      </c>
      <c r="L25" s="2" t="e">
        <f aca="false">VLOOKUP(J25,Resources!$A$2:$F$799,4,0)*K25*$E25</f>
        <v>#N/A</v>
      </c>
      <c r="M25" s="2" t="e">
        <f aca="false">L25/VLOOKUP(J25,Resources!$A$2:$F$799,2,0)</f>
        <v>#N/A</v>
      </c>
      <c r="P25" s="2" t="e">
        <f aca="false">VLOOKUP(N25,Resources!$A$2:$F$799,4,0)*O25*$E25</f>
        <v>#N/A</v>
      </c>
      <c r="Q25" s="2" t="e">
        <f aca="false">P25/VLOOKUP(N25,Resources!$A$2:$F$799,2,0)</f>
        <v>#N/A</v>
      </c>
      <c r="T25" s="2" t="e">
        <f aca="false">VLOOKUP(R25,Resources!$A$2:$F$799,4,0)*S25*$E25*$D25</f>
        <v>#N/A</v>
      </c>
      <c r="U25" s="2" t="e">
        <f aca="false">T25/VLOOKUP(R25,Resources!$A$2:$F$799,2,0)</f>
        <v>#N/A</v>
      </c>
      <c r="X25" s="2" t="e">
        <f aca="false">VLOOKUP(V25,Resources!$A$2:$F$799,4,0)*W25*$E25*$D25</f>
        <v>#N/A</v>
      </c>
      <c r="Y25" s="2" t="e">
        <f aca="false">X25/VLOOKUP(V25,Resources!$A$2:$F$799,2,0)</f>
        <v>#N/A</v>
      </c>
      <c r="AB25" s="2" t="e">
        <f aca="false">VLOOKUP(Z25,Resources!$A$2:$F$799,4,0)*AA25*$E25*$D25</f>
        <v>#N/A</v>
      </c>
      <c r="AC25" s="2" t="e">
        <f aca="false">AB25/VLOOKUP(Z25,Resources!$A$2:$F$799,2,0)</f>
        <v>#N/A</v>
      </c>
      <c r="AF25" s="2" t="e">
        <f aca="false">VLOOKUP(AD25,Resources!$A$2:$F$799,4,0)*AE25*$E25*$D25</f>
        <v>#N/A</v>
      </c>
      <c r="AG25" s="2" t="e">
        <f aca="false">AF25/VLOOKUP(AD25,Resources!$A$2:$F$799,2,0)</f>
        <v>#N/A</v>
      </c>
      <c r="AH25" s="3" t="str">
        <f aca="false">Config!A25</f>
        <v/>
      </c>
    </row>
    <row r="26" customFormat="false" ht="15.1" hidden="false" customHeight="true" outlineLevel="0" collapsed="false">
      <c r="E26" s="2" t="e">
        <f aca="false">VLOOKUP(F26,Resources!$A$2:$F$799,5,0)/G26</f>
        <v>#N/A</v>
      </c>
      <c r="H26" s="2" t="e">
        <f aca="false">VLOOKUP(F26,Resources!$A$2:$F$799,4,0)*G26*E26</f>
        <v>#N/A</v>
      </c>
      <c r="I26" s="2" t="e">
        <f aca="false">H26/VLOOKUP(F26,Resources!$A$2:$F$799,2,0)</f>
        <v>#N/A</v>
      </c>
      <c r="L26" s="2" t="e">
        <f aca="false">VLOOKUP(J26,Resources!$A$2:$F$799,4,0)*K26*$E26</f>
        <v>#N/A</v>
      </c>
      <c r="M26" s="2" t="e">
        <f aca="false">L26/VLOOKUP(J26,Resources!$A$2:$F$799,2,0)</f>
        <v>#N/A</v>
      </c>
      <c r="P26" s="2" t="e">
        <f aca="false">VLOOKUP(N26,Resources!$A$2:$F$799,4,0)*O26*$E26</f>
        <v>#N/A</v>
      </c>
      <c r="Q26" s="2" t="e">
        <f aca="false">P26/VLOOKUP(N26,Resources!$A$2:$F$799,2,0)</f>
        <v>#N/A</v>
      </c>
      <c r="T26" s="2" t="e">
        <f aca="false">VLOOKUP(R26,Resources!$A$2:$F$799,4,0)*S26*$E26*$D26</f>
        <v>#N/A</v>
      </c>
      <c r="U26" s="2" t="e">
        <f aca="false">T26/VLOOKUP(R26,Resources!$A$2:$F$799,2,0)</f>
        <v>#N/A</v>
      </c>
      <c r="X26" s="2" t="e">
        <f aca="false">VLOOKUP(V26,Resources!$A$2:$F$799,4,0)*W26*$E26*$D26</f>
        <v>#N/A</v>
      </c>
      <c r="Y26" s="2" t="e">
        <f aca="false">X26/VLOOKUP(V26,Resources!$A$2:$F$799,2,0)</f>
        <v>#N/A</v>
      </c>
      <c r="AB26" s="2" t="e">
        <f aca="false">VLOOKUP(Z26,Resources!$A$2:$F$799,4,0)*AA26*$E26*$D26</f>
        <v>#N/A</v>
      </c>
      <c r="AC26" s="2" t="e">
        <f aca="false">AB26/VLOOKUP(Z26,Resources!$A$2:$F$799,2,0)</f>
        <v>#N/A</v>
      </c>
      <c r="AF26" s="2" t="e">
        <f aca="false">VLOOKUP(AD26,Resources!$A$2:$F$799,4,0)*AE26*$E26*$D26</f>
        <v>#N/A</v>
      </c>
      <c r="AG26" s="2" t="e">
        <f aca="false">AF26/VLOOKUP(AD26,Resources!$A$2:$F$799,2,0)</f>
        <v>#N/A</v>
      </c>
      <c r="AH26" s="3" t="str">
        <f aca="false">Config!A26</f>
        <v/>
      </c>
    </row>
    <row r="27" customFormat="false" ht="15.1" hidden="false" customHeight="true" outlineLevel="0" collapsed="false">
      <c r="E27" s="2" t="e">
        <f aca="false">VLOOKUP(F27,Resources!$A$2:$F$799,5,0)/G27</f>
        <v>#N/A</v>
      </c>
      <c r="H27" s="2" t="e">
        <f aca="false">VLOOKUP(F27,Resources!$A$2:$F$799,4,0)*G27*E27</f>
        <v>#N/A</v>
      </c>
      <c r="I27" s="2" t="e">
        <f aca="false">H27/VLOOKUP(F27,Resources!$A$2:$F$799,2,0)</f>
        <v>#N/A</v>
      </c>
      <c r="L27" s="2" t="e">
        <f aca="false">VLOOKUP(J27,Resources!$A$2:$F$799,4,0)*K27*$E27</f>
        <v>#N/A</v>
      </c>
      <c r="M27" s="2" t="e">
        <f aca="false">L27/VLOOKUP(J27,Resources!$A$2:$F$799,2,0)</f>
        <v>#N/A</v>
      </c>
      <c r="P27" s="2" t="e">
        <f aca="false">VLOOKUP(N27,Resources!$A$2:$F$799,4,0)*O27*$E27</f>
        <v>#N/A</v>
      </c>
      <c r="Q27" s="2" t="e">
        <f aca="false">P27/VLOOKUP(N27,Resources!$A$2:$F$799,2,0)</f>
        <v>#N/A</v>
      </c>
      <c r="T27" s="2" t="e">
        <f aca="false">VLOOKUP(R27,Resources!$A$2:$F$799,4,0)*S27*$E27*$D27</f>
        <v>#N/A</v>
      </c>
      <c r="U27" s="2" t="e">
        <f aca="false">T27/VLOOKUP(R27,Resources!$A$2:$F$799,2,0)</f>
        <v>#N/A</v>
      </c>
      <c r="X27" s="2" t="e">
        <f aca="false">VLOOKUP(V27,Resources!$A$2:$F$799,4,0)*W27*$E27*$D27</f>
        <v>#N/A</v>
      </c>
      <c r="Y27" s="2" t="e">
        <f aca="false">X27/VLOOKUP(V27,Resources!$A$2:$F$799,2,0)</f>
        <v>#N/A</v>
      </c>
      <c r="AB27" s="2" t="e">
        <f aca="false">VLOOKUP(Z27,Resources!$A$2:$F$799,4,0)*AA27*$E27*$D27</f>
        <v>#N/A</v>
      </c>
      <c r="AC27" s="2" t="e">
        <f aca="false">AB27/VLOOKUP(Z27,Resources!$A$2:$F$799,2,0)</f>
        <v>#N/A</v>
      </c>
      <c r="AF27" s="2" t="e">
        <f aca="false">VLOOKUP(AD27,Resources!$A$2:$F$799,4,0)*AE27*$E27*$D27</f>
        <v>#N/A</v>
      </c>
      <c r="AG27" s="2" t="e">
        <f aca="false">AF27/VLOOKUP(AD27,Resources!$A$2:$F$799,2,0)</f>
        <v>#N/A</v>
      </c>
      <c r="AH27" s="3" t="str">
        <f aca="false">Config!A27</f>
        <v/>
      </c>
    </row>
    <row r="28" customFormat="false" ht="15.1" hidden="false" customHeight="true" outlineLevel="0" collapsed="false">
      <c r="E28" s="2" t="e">
        <f aca="false">VLOOKUP(F28,Resources!$A$2:$F$799,5,0)/G28</f>
        <v>#N/A</v>
      </c>
      <c r="H28" s="2" t="e">
        <f aca="false">VLOOKUP(F28,Resources!$A$2:$F$799,4,0)*G28*E28</f>
        <v>#N/A</v>
      </c>
      <c r="I28" s="2" t="e">
        <f aca="false">H28/VLOOKUP(F28,Resources!$A$2:$F$799,2,0)</f>
        <v>#N/A</v>
      </c>
      <c r="L28" s="2" t="e">
        <f aca="false">VLOOKUP(J28,Resources!$A$2:$F$799,4,0)*K28*$E28</f>
        <v>#N/A</v>
      </c>
      <c r="M28" s="2" t="e">
        <f aca="false">L28/VLOOKUP(J28,Resources!$A$2:$F$799,2,0)</f>
        <v>#N/A</v>
      </c>
      <c r="P28" s="2" t="e">
        <f aca="false">VLOOKUP(N28,Resources!$A$2:$F$799,4,0)*O28*$E28</f>
        <v>#N/A</v>
      </c>
      <c r="Q28" s="2" t="e">
        <f aca="false">P28/VLOOKUP(N28,Resources!$A$2:$F$799,2,0)</f>
        <v>#N/A</v>
      </c>
      <c r="T28" s="2" t="e">
        <f aca="false">VLOOKUP(R28,Resources!$A$2:$F$799,4,0)*S28*$E28*$D28</f>
        <v>#N/A</v>
      </c>
      <c r="U28" s="2" t="e">
        <f aca="false">T28/VLOOKUP(R28,Resources!$A$2:$F$799,2,0)</f>
        <v>#N/A</v>
      </c>
      <c r="X28" s="2" t="e">
        <f aca="false">VLOOKUP(V28,Resources!$A$2:$F$799,4,0)*W28*$E28*$D28</f>
        <v>#N/A</v>
      </c>
      <c r="Y28" s="2" t="e">
        <f aca="false">X28/VLOOKUP(V28,Resources!$A$2:$F$799,2,0)</f>
        <v>#N/A</v>
      </c>
      <c r="AB28" s="2" t="e">
        <f aca="false">VLOOKUP(Z28,Resources!$A$2:$F$799,4,0)*AA28*$E28*$D28</f>
        <v>#N/A</v>
      </c>
      <c r="AC28" s="2" t="e">
        <f aca="false">AB28/VLOOKUP(Z28,Resources!$A$2:$F$799,2,0)</f>
        <v>#N/A</v>
      </c>
      <c r="AF28" s="2" t="e">
        <f aca="false">VLOOKUP(AD28,Resources!$A$2:$F$799,4,0)*AE28*$E28*$D28</f>
        <v>#N/A</v>
      </c>
      <c r="AG28" s="2" t="e">
        <f aca="false">AF28/VLOOKUP(AD28,Resources!$A$2:$F$799,2,0)</f>
        <v>#N/A</v>
      </c>
      <c r="AH28" s="3" t="str">
        <f aca="false">Config!A28</f>
        <v/>
      </c>
    </row>
    <row r="29" customFormat="false" ht="15.1" hidden="false" customHeight="true" outlineLevel="0" collapsed="false">
      <c r="E29" s="2" t="e">
        <f aca="false">VLOOKUP(F29,Resources!$A$2:$F$799,5,0)/G29</f>
        <v>#N/A</v>
      </c>
      <c r="H29" s="2" t="e">
        <f aca="false">VLOOKUP(F29,Resources!$A$2:$F$799,4,0)*G29*E29</f>
        <v>#N/A</v>
      </c>
      <c r="I29" s="2" t="e">
        <f aca="false">H29/VLOOKUP(F29,Resources!$A$2:$F$799,2,0)</f>
        <v>#N/A</v>
      </c>
      <c r="L29" s="2" t="e">
        <f aca="false">VLOOKUP(J29,Resources!$A$2:$F$799,4,0)*K29*$E29</f>
        <v>#N/A</v>
      </c>
      <c r="M29" s="2" t="e">
        <f aca="false">L29/VLOOKUP(J29,Resources!$A$2:$F$799,2,0)</f>
        <v>#N/A</v>
      </c>
      <c r="P29" s="2" t="e">
        <f aca="false">VLOOKUP(N29,Resources!$A$2:$F$799,4,0)*O29*$E29</f>
        <v>#N/A</v>
      </c>
      <c r="Q29" s="2" t="e">
        <f aca="false">P29/VLOOKUP(N29,Resources!$A$2:$F$799,2,0)</f>
        <v>#N/A</v>
      </c>
      <c r="T29" s="2" t="e">
        <f aca="false">VLOOKUP(R29,Resources!$A$2:$F$799,4,0)*S29*$E29*$D29</f>
        <v>#N/A</v>
      </c>
      <c r="U29" s="2" t="e">
        <f aca="false">T29/VLOOKUP(R29,Resources!$A$2:$F$799,2,0)</f>
        <v>#N/A</v>
      </c>
      <c r="X29" s="2" t="e">
        <f aca="false">VLOOKUP(V29,Resources!$A$2:$F$799,4,0)*W29*$E29*$D29</f>
        <v>#N/A</v>
      </c>
      <c r="Y29" s="2" t="e">
        <f aca="false">X29/VLOOKUP(V29,Resources!$A$2:$F$799,2,0)</f>
        <v>#N/A</v>
      </c>
      <c r="AB29" s="2" t="e">
        <f aca="false">VLOOKUP(Z29,Resources!$A$2:$F$799,4,0)*AA29*$E29*$D29</f>
        <v>#N/A</v>
      </c>
      <c r="AC29" s="2" t="e">
        <f aca="false">AB29/VLOOKUP(Z29,Resources!$A$2:$F$799,2,0)</f>
        <v>#N/A</v>
      </c>
      <c r="AF29" s="2" t="e">
        <f aca="false">VLOOKUP(AD29,Resources!$A$2:$F$799,4,0)*AE29*$E29*$D29</f>
        <v>#N/A</v>
      </c>
      <c r="AG29" s="2" t="e">
        <f aca="false">AF29/VLOOKUP(AD29,Resources!$A$2:$F$799,2,0)</f>
        <v>#N/A</v>
      </c>
      <c r="AH29" s="3" t="str">
        <f aca="false">Config!A29</f>
        <v/>
      </c>
    </row>
    <row r="30" customFormat="false" ht="15.1" hidden="false" customHeight="true" outlineLevel="0" collapsed="false">
      <c r="E30" s="2" t="e">
        <f aca="false">VLOOKUP(F30,Resources!$A$2:$F$799,5,0)/G30</f>
        <v>#N/A</v>
      </c>
      <c r="H30" s="2" t="e">
        <f aca="false">VLOOKUP(F30,Resources!$A$2:$F$799,4,0)*G30*E30</f>
        <v>#N/A</v>
      </c>
      <c r="I30" s="2" t="e">
        <f aca="false">H30/VLOOKUP(F30,Resources!$A$2:$F$799,2,0)</f>
        <v>#N/A</v>
      </c>
      <c r="L30" s="2" t="e">
        <f aca="false">VLOOKUP(J30,Resources!$A$2:$F$799,4,0)*K30*$E30</f>
        <v>#N/A</v>
      </c>
      <c r="M30" s="2" t="e">
        <f aca="false">L30/VLOOKUP(J30,Resources!$A$2:$F$799,2,0)</f>
        <v>#N/A</v>
      </c>
      <c r="P30" s="2" t="e">
        <f aca="false">VLOOKUP(N30,Resources!$A$2:$F$799,4,0)*O30*$E30</f>
        <v>#N/A</v>
      </c>
      <c r="Q30" s="2" t="e">
        <f aca="false">P30/VLOOKUP(N30,Resources!$A$2:$F$799,2,0)</f>
        <v>#N/A</v>
      </c>
      <c r="T30" s="2" t="e">
        <f aca="false">VLOOKUP(R30,Resources!$A$2:$F$799,4,0)*S30*$E30*$D30</f>
        <v>#N/A</v>
      </c>
      <c r="U30" s="2" t="e">
        <f aca="false">T30/VLOOKUP(R30,Resources!$A$2:$F$799,2,0)</f>
        <v>#N/A</v>
      </c>
      <c r="X30" s="2" t="e">
        <f aca="false">VLOOKUP(V30,Resources!$A$2:$F$799,4,0)*W30*$E30*$D30</f>
        <v>#N/A</v>
      </c>
      <c r="Y30" s="2" t="e">
        <f aca="false">X30/VLOOKUP(V30,Resources!$A$2:$F$799,2,0)</f>
        <v>#N/A</v>
      </c>
      <c r="AB30" s="2" t="e">
        <f aca="false">VLOOKUP(Z30,Resources!$A$2:$F$799,4,0)*AA30*$E30*$D30</f>
        <v>#N/A</v>
      </c>
      <c r="AC30" s="2" t="e">
        <f aca="false">AB30/VLOOKUP(Z30,Resources!$A$2:$F$799,2,0)</f>
        <v>#N/A</v>
      </c>
      <c r="AF30" s="2" t="e">
        <f aca="false">VLOOKUP(AD30,Resources!$A$2:$F$799,4,0)*AE30*$E30*$D30</f>
        <v>#N/A</v>
      </c>
      <c r="AG30" s="2" t="e">
        <f aca="false">AF30/VLOOKUP(AD30,Resources!$A$2:$F$799,2,0)</f>
        <v>#N/A</v>
      </c>
      <c r="AH30" s="3" t="str">
        <f aca="false">Config!A30</f>
        <v/>
      </c>
    </row>
    <row r="31" customFormat="false" ht="15.1" hidden="false" customHeight="true" outlineLevel="0" collapsed="false">
      <c r="E31" s="2" t="e">
        <f aca="false">VLOOKUP(F31,Resources!$A$2:$F$799,5,0)/G31</f>
        <v>#N/A</v>
      </c>
      <c r="H31" s="2" t="e">
        <f aca="false">VLOOKUP(F31,Resources!$A$2:$F$799,4,0)*G31*E31</f>
        <v>#N/A</v>
      </c>
      <c r="I31" s="2" t="e">
        <f aca="false">H31/VLOOKUP(F31,Resources!$A$2:$F$799,2,0)</f>
        <v>#N/A</v>
      </c>
      <c r="L31" s="2" t="e">
        <f aca="false">VLOOKUP(J31,Resources!$A$2:$F$799,4,0)*K31*$E31</f>
        <v>#N/A</v>
      </c>
      <c r="M31" s="2" t="e">
        <f aca="false">L31/VLOOKUP(J31,Resources!$A$2:$F$799,2,0)</f>
        <v>#N/A</v>
      </c>
      <c r="P31" s="2" t="e">
        <f aca="false">VLOOKUP(N31,Resources!$A$2:$F$799,4,0)*O31*$E31</f>
        <v>#N/A</v>
      </c>
      <c r="Q31" s="2" t="e">
        <f aca="false">P31/VLOOKUP(N31,Resources!$A$2:$F$799,2,0)</f>
        <v>#N/A</v>
      </c>
      <c r="T31" s="2" t="e">
        <f aca="false">VLOOKUP(R31,Resources!$A$2:$F$799,4,0)*S31*$E31*$D31</f>
        <v>#N/A</v>
      </c>
      <c r="U31" s="2" t="e">
        <f aca="false">T31/VLOOKUP(R31,Resources!$A$2:$F$799,2,0)</f>
        <v>#N/A</v>
      </c>
      <c r="X31" s="2" t="e">
        <f aca="false">VLOOKUP(V31,Resources!$A$2:$F$799,4,0)*W31*$E31*$D31</f>
        <v>#N/A</v>
      </c>
      <c r="Y31" s="2" t="e">
        <f aca="false">X31/VLOOKUP(V31,Resources!$A$2:$F$799,2,0)</f>
        <v>#N/A</v>
      </c>
      <c r="AB31" s="2" t="e">
        <f aca="false">VLOOKUP(Z31,Resources!$A$2:$F$799,4,0)*AA31*$E31*$D31</f>
        <v>#N/A</v>
      </c>
      <c r="AC31" s="2" t="e">
        <f aca="false">AB31/VLOOKUP(Z31,Resources!$A$2:$F$799,2,0)</f>
        <v>#N/A</v>
      </c>
      <c r="AF31" s="2" t="e">
        <f aca="false">VLOOKUP(AD31,Resources!$A$2:$F$799,4,0)*AE31*$E31*$D31</f>
        <v>#N/A</v>
      </c>
      <c r="AG31" s="2" t="e">
        <f aca="false">AF31/VLOOKUP(AD31,Resources!$A$2:$F$799,2,0)</f>
        <v>#N/A</v>
      </c>
      <c r="AH31" s="3" t="str">
        <f aca="false">Config!A31</f>
        <v/>
      </c>
    </row>
    <row r="32" customFormat="false" ht="15.1" hidden="false" customHeight="true" outlineLevel="0" collapsed="false">
      <c r="E32" s="2" t="e">
        <f aca="false">VLOOKUP(F32,Resources!$A$2:$F$799,5,0)/G32</f>
        <v>#N/A</v>
      </c>
      <c r="H32" s="2" t="e">
        <f aca="false">VLOOKUP(F32,Resources!$A$2:$F$799,4,0)*G32*E32</f>
        <v>#N/A</v>
      </c>
      <c r="I32" s="2" t="e">
        <f aca="false">H32/VLOOKUP(F32,Resources!$A$2:$F$799,2,0)</f>
        <v>#N/A</v>
      </c>
      <c r="L32" s="2" t="e">
        <f aca="false">VLOOKUP(J32,Resources!$A$2:$F$799,4,0)*K32*$E32</f>
        <v>#N/A</v>
      </c>
      <c r="M32" s="2" t="e">
        <f aca="false">L32/VLOOKUP(J32,Resources!$A$2:$F$799,2,0)</f>
        <v>#N/A</v>
      </c>
      <c r="P32" s="2" t="e">
        <f aca="false">VLOOKUP(N32,Resources!$A$2:$F$799,4,0)*O32*$E32</f>
        <v>#N/A</v>
      </c>
      <c r="Q32" s="2" t="e">
        <f aca="false">P32/VLOOKUP(N32,Resources!$A$2:$F$799,2,0)</f>
        <v>#N/A</v>
      </c>
      <c r="T32" s="2" t="e">
        <f aca="false">VLOOKUP(R32,Resources!$A$2:$F$799,4,0)*S32*$E32*$D32</f>
        <v>#N/A</v>
      </c>
      <c r="U32" s="2" t="e">
        <f aca="false">T32/VLOOKUP(R32,Resources!$A$2:$F$799,2,0)</f>
        <v>#N/A</v>
      </c>
      <c r="X32" s="2" t="e">
        <f aca="false">VLOOKUP(V32,Resources!$A$2:$F$799,4,0)*W32*$E32*$D32</f>
        <v>#N/A</v>
      </c>
      <c r="Y32" s="2" t="e">
        <f aca="false">X32/VLOOKUP(V32,Resources!$A$2:$F$799,2,0)</f>
        <v>#N/A</v>
      </c>
      <c r="AB32" s="2" t="e">
        <f aca="false">VLOOKUP(Z32,Resources!$A$2:$F$799,4,0)*AA32*$E32*$D32</f>
        <v>#N/A</v>
      </c>
      <c r="AC32" s="2" t="e">
        <f aca="false">AB32/VLOOKUP(Z32,Resources!$A$2:$F$799,2,0)</f>
        <v>#N/A</v>
      </c>
      <c r="AF32" s="2" t="e">
        <f aca="false">VLOOKUP(AD32,Resources!$A$2:$F$799,4,0)*AE32*$E32*$D32</f>
        <v>#N/A</v>
      </c>
      <c r="AG32" s="2" t="e">
        <f aca="false">AF32/VLOOKUP(AD32,Resources!$A$2:$F$799,2,0)</f>
        <v>#N/A</v>
      </c>
      <c r="AH32" s="3" t="str">
        <f aca="false">Config!A32</f>
        <v/>
      </c>
    </row>
    <row r="33" customFormat="false" ht="15.1" hidden="false" customHeight="true" outlineLevel="0" collapsed="false">
      <c r="E33" s="2" t="e">
        <f aca="false">VLOOKUP(F33,Resources!$A$2:$F$799,5,0)/G33</f>
        <v>#N/A</v>
      </c>
      <c r="H33" s="2" t="e">
        <f aca="false">VLOOKUP(F33,Resources!$A$2:$F$799,4,0)*G33*E33</f>
        <v>#N/A</v>
      </c>
      <c r="I33" s="2" t="e">
        <f aca="false">H33/VLOOKUP(F33,Resources!$A$2:$F$799,2,0)</f>
        <v>#N/A</v>
      </c>
      <c r="L33" s="2" t="e">
        <f aca="false">VLOOKUP(J33,Resources!$A$2:$F$799,4,0)*K33*$E33</f>
        <v>#N/A</v>
      </c>
      <c r="M33" s="2" t="e">
        <f aca="false">L33/VLOOKUP(J33,Resources!$A$2:$F$799,2,0)</f>
        <v>#N/A</v>
      </c>
      <c r="P33" s="2" t="e">
        <f aca="false">VLOOKUP(N33,Resources!$A$2:$F$799,4,0)*O33*$E33</f>
        <v>#N/A</v>
      </c>
      <c r="Q33" s="2" t="e">
        <f aca="false">P33/VLOOKUP(N33,Resources!$A$2:$F$799,2,0)</f>
        <v>#N/A</v>
      </c>
      <c r="T33" s="2" t="e">
        <f aca="false">VLOOKUP(R33,Resources!$A$2:$F$799,4,0)*S33*$E33*$D33</f>
        <v>#N/A</v>
      </c>
      <c r="U33" s="2" t="e">
        <f aca="false">T33/VLOOKUP(R33,Resources!$A$2:$F$799,2,0)</f>
        <v>#N/A</v>
      </c>
      <c r="X33" s="2" t="e">
        <f aca="false">VLOOKUP(V33,Resources!$A$2:$F$799,4,0)*W33*$E33*$D33</f>
        <v>#N/A</v>
      </c>
      <c r="Y33" s="2" t="e">
        <f aca="false">X33/VLOOKUP(V33,Resources!$A$2:$F$799,2,0)</f>
        <v>#N/A</v>
      </c>
      <c r="AB33" s="2" t="e">
        <f aca="false">VLOOKUP(Z33,Resources!$A$2:$F$799,4,0)*AA33*$E33*$D33</f>
        <v>#N/A</v>
      </c>
      <c r="AC33" s="2" t="e">
        <f aca="false">AB33/VLOOKUP(Z33,Resources!$A$2:$F$799,2,0)</f>
        <v>#N/A</v>
      </c>
      <c r="AF33" s="2" t="e">
        <f aca="false">VLOOKUP(AD33,Resources!$A$2:$F$799,4,0)*AE33*$E33*$D33</f>
        <v>#N/A</v>
      </c>
      <c r="AG33" s="2" t="e">
        <f aca="false">AF33/VLOOKUP(AD33,Resources!$A$2:$F$799,2,0)</f>
        <v>#N/A</v>
      </c>
      <c r="AH33" s="3" t="str">
        <f aca="false">Config!A33</f>
        <v/>
      </c>
    </row>
    <row r="34" customFormat="false" ht="15.1" hidden="false" customHeight="true" outlineLevel="0" collapsed="false">
      <c r="E34" s="2" t="e">
        <f aca="false">VLOOKUP(F34,Resources!$A$2:$F$799,5,0)/G34</f>
        <v>#N/A</v>
      </c>
      <c r="H34" s="2" t="e">
        <f aca="false">VLOOKUP(F34,Resources!$A$2:$F$799,4,0)*G34*E34</f>
        <v>#N/A</v>
      </c>
      <c r="I34" s="2" t="e">
        <f aca="false">H34/VLOOKUP(F34,Resources!$A$2:$F$799,2,0)</f>
        <v>#N/A</v>
      </c>
      <c r="L34" s="2" t="e">
        <f aca="false">VLOOKUP(J34,Resources!$A$2:$F$799,4,0)*K34*$E34</f>
        <v>#N/A</v>
      </c>
      <c r="M34" s="2" t="e">
        <f aca="false">L34/VLOOKUP(J34,Resources!$A$2:$F$799,2,0)</f>
        <v>#N/A</v>
      </c>
      <c r="P34" s="2" t="e">
        <f aca="false">VLOOKUP(N34,Resources!$A$2:$F$799,4,0)*O34*$E34</f>
        <v>#N/A</v>
      </c>
      <c r="Q34" s="2" t="e">
        <f aca="false">P34/VLOOKUP(N34,Resources!$A$2:$F$799,2,0)</f>
        <v>#N/A</v>
      </c>
      <c r="T34" s="2" t="e">
        <f aca="false">VLOOKUP(R34,Resources!$A$2:$F$799,4,0)*S34*$E34*$D34</f>
        <v>#N/A</v>
      </c>
      <c r="U34" s="2" t="e">
        <f aca="false">T34/VLOOKUP(R34,Resources!$A$2:$F$799,2,0)</f>
        <v>#N/A</v>
      </c>
      <c r="X34" s="2" t="e">
        <f aca="false">VLOOKUP(V34,Resources!$A$2:$F$799,4,0)*W34*$E34*$D34</f>
        <v>#N/A</v>
      </c>
      <c r="Y34" s="2" t="e">
        <f aca="false">X34/VLOOKUP(V34,Resources!$A$2:$F$799,2,0)</f>
        <v>#N/A</v>
      </c>
      <c r="AB34" s="2" t="e">
        <f aca="false">VLOOKUP(Z34,Resources!$A$2:$F$799,4,0)*AA34*$E34*$D34</f>
        <v>#N/A</v>
      </c>
      <c r="AC34" s="2" t="e">
        <f aca="false">AB34/VLOOKUP(Z34,Resources!$A$2:$F$799,2,0)</f>
        <v>#N/A</v>
      </c>
      <c r="AF34" s="2" t="e">
        <f aca="false">VLOOKUP(AD34,Resources!$A$2:$F$799,4,0)*AE34*$E34*$D34</f>
        <v>#N/A</v>
      </c>
      <c r="AG34" s="2" t="e">
        <f aca="false">AF34/VLOOKUP(AD34,Resources!$A$2:$F$799,2,0)</f>
        <v>#N/A</v>
      </c>
      <c r="AH34" s="3" t="str">
        <f aca="false">Config!A34</f>
        <v/>
      </c>
    </row>
    <row r="35" customFormat="false" ht="15.1" hidden="false" customHeight="true" outlineLevel="0" collapsed="false">
      <c r="E35" s="2" t="e">
        <f aca="false">VLOOKUP(F35,Resources!$A$2:$F$799,5,0)/G35</f>
        <v>#N/A</v>
      </c>
      <c r="H35" s="2" t="e">
        <f aca="false">VLOOKUP(F35,Resources!$A$2:$F$799,4,0)*G35*E35</f>
        <v>#N/A</v>
      </c>
      <c r="I35" s="2" t="e">
        <f aca="false">H35/VLOOKUP(F35,Resources!$A$2:$F$799,2,0)</f>
        <v>#N/A</v>
      </c>
      <c r="L35" s="2" t="e">
        <f aca="false">VLOOKUP(J35,Resources!$A$2:$F$799,4,0)*K35*$E35</f>
        <v>#N/A</v>
      </c>
      <c r="M35" s="2" t="e">
        <f aca="false">L35/VLOOKUP(J35,Resources!$A$2:$F$799,2,0)</f>
        <v>#N/A</v>
      </c>
      <c r="P35" s="2" t="e">
        <f aca="false">VLOOKUP(N35,Resources!$A$2:$F$799,4,0)*O35*$E35</f>
        <v>#N/A</v>
      </c>
      <c r="Q35" s="2" t="e">
        <f aca="false">P35/VLOOKUP(N35,Resources!$A$2:$F$799,2,0)</f>
        <v>#N/A</v>
      </c>
      <c r="T35" s="2" t="e">
        <f aca="false">VLOOKUP(R35,Resources!$A$2:$F$799,4,0)*S35*$E35*$D35</f>
        <v>#N/A</v>
      </c>
      <c r="U35" s="2" t="e">
        <f aca="false">T35/VLOOKUP(R35,Resources!$A$2:$F$799,2,0)</f>
        <v>#N/A</v>
      </c>
      <c r="X35" s="2" t="e">
        <f aca="false">VLOOKUP(V35,Resources!$A$2:$F$799,4,0)*W35*$E35*$D35</f>
        <v>#N/A</v>
      </c>
      <c r="Y35" s="2" t="e">
        <f aca="false">X35/VLOOKUP(V35,Resources!$A$2:$F$799,2,0)</f>
        <v>#N/A</v>
      </c>
      <c r="AB35" s="2" t="e">
        <f aca="false">VLOOKUP(Z35,Resources!$A$2:$F$799,4,0)*AA35*$E35*$D35</f>
        <v>#N/A</v>
      </c>
      <c r="AC35" s="2" t="e">
        <f aca="false">AB35/VLOOKUP(Z35,Resources!$A$2:$F$799,2,0)</f>
        <v>#N/A</v>
      </c>
      <c r="AF35" s="2" t="e">
        <f aca="false">VLOOKUP(AD35,Resources!$A$2:$F$799,4,0)*AE35*$E35*$D35</f>
        <v>#N/A</v>
      </c>
      <c r="AG35" s="2" t="e">
        <f aca="false">AF35/VLOOKUP(AD35,Resources!$A$2:$F$799,2,0)</f>
        <v>#N/A</v>
      </c>
      <c r="AH35" s="3" t="str">
        <f aca="false">Config!A35</f>
        <v/>
      </c>
    </row>
    <row r="36" customFormat="false" ht="15.1" hidden="false" customHeight="true" outlineLevel="0" collapsed="false">
      <c r="E36" s="2" t="e">
        <f aca="false">VLOOKUP(F36,Resources!$A$2:$F$799,5,0)/G36</f>
        <v>#N/A</v>
      </c>
      <c r="H36" s="2" t="e">
        <f aca="false">VLOOKUP(F36,Resources!$A$2:$F$799,4,0)*G36*E36</f>
        <v>#N/A</v>
      </c>
      <c r="I36" s="2" t="e">
        <f aca="false">H36/VLOOKUP(F36,Resources!$A$2:$F$799,2,0)</f>
        <v>#N/A</v>
      </c>
      <c r="L36" s="2" t="e">
        <f aca="false">VLOOKUP(J36,Resources!$A$2:$F$799,4,0)*K36*$E36</f>
        <v>#N/A</v>
      </c>
      <c r="M36" s="2" t="e">
        <f aca="false">L36/VLOOKUP(J36,Resources!$A$2:$F$799,2,0)</f>
        <v>#N/A</v>
      </c>
      <c r="P36" s="2" t="e">
        <f aca="false">VLOOKUP(N36,Resources!$A$2:$F$799,4,0)*O36*$E36</f>
        <v>#N/A</v>
      </c>
      <c r="Q36" s="2" t="e">
        <f aca="false">P36/VLOOKUP(N36,Resources!$A$2:$F$799,2,0)</f>
        <v>#N/A</v>
      </c>
      <c r="T36" s="2" t="e">
        <f aca="false">VLOOKUP(R36,Resources!$A$2:$F$799,4,0)*S36*$E36*$D36</f>
        <v>#N/A</v>
      </c>
      <c r="U36" s="2" t="e">
        <f aca="false">T36/VLOOKUP(R36,Resources!$A$2:$F$799,2,0)</f>
        <v>#N/A</v>
      </c>
      <c r="X36" s="2" t="e">
        <f aca="false">VLOOKUP(V36,Resources!$A$2:$F$799,4,0)*W36*$E36*$D36</f>
        <v>#N/A</v>
      </c>
      <c r="Y36" s="2" t="e">
        <f aca="false">X36/VLOOKUP(V36,Resources!$A$2:$F$799,2,0)</f>
        <v>#N/A</v>
      </c>
      <c r="AB36" s="2" t="e">
        <f aca="false">VLOOKUP(Z36,Resources!$A$2:$F$799,4,0)*AA36*$E36*$D36</f>
        <v>#N/A</v>
      </c>
      <c r="AC36" s="2" t="e">
        <f aca="false">AB36/VLOOKUP(Z36,Resources!$A$2:$F$799,2,0)</f>
        <v>#N/A</v>
      </c>
      <c r="AF36" s="2" t="e">
        <f aca="false">VLOOKUP(AD36,Resources!$A$2:$F$799,4,0)*AE36*$E36*$D36</f>
        <v>#N/A</v>
      </c>
      <c r="AG36" s="2" t="e">
        <f aca="false">AF36/VLOOKUP(AD36,Resources!$A$2:$F$799,2,0)</f>
        <v>#N/A</v>
      </c>
      <c r="AH36" s="3" t="str">
        <f aca="false">Config!A36</f>
        <v/>
      </c>
    </row>
    <row r="37" customFormat="false" ht="15.1" hidden="false" customHeight="true" outlineLevel="0" collapsed="false">
      <c r="E37" s="2" t="e">
        <f aca="false">VLOOKUP(F37,Resources!$A$2:$F$799,5,0)/G37</f>
        <v>#N/A</v>
      </c>
      <c r="H37" s="2" t="e">
        <f aca="false">VLOOKUP(F37,Resources!$A$2:$F$799,4,0)*G37*E37</f>
        <v>#N/A</v>
      </c>
      <c r="I37" s="2" t="e">
        <f aca="false">H37/VLOOKUP(F37,Resources!$A$2:$F$799,2,0)</f>
        <v>#N/A</v>
      </c>
      <c r="L37" s="2" t="e">
        <f aca="false">VLOOKUP(J37,Resources!$A$2:$F$799,4,0)*K37*$E37</f>
        <v>#N/A</v>
      </c>
      <c r="M37" s="2" t="e">
        <f aca="false">L37/VLOOKUP(J37,Resources!$A$2:$F$799,2,0)</f>
        <v>#N/A</v>
      </c>
      <c r="P37" s="2" t="e">
        <f aca="false">VLOOKUP(N37,Resources!$A$2:$F$799,4,0)*O37*$E37</f>
        <v>#N/A</v>
      </c>
      <c r="Q37" s="2" t="e">
        <f aca="false">P37/VLOOKUP(N37,Resources!$A$2:$F$799,2,0)</f>
        <v>#N/A</v>
      </c>
      <c r="T37" s="2" t="e">
        <f aca="false">VLOOKUP(R37,Resources!$A$2:$F$799,4,0)*S37*$E37*$D37</f>
        <v>#N/A</v>
      </c>
      <c r="U37" s="2" t="e">
        <f aca="false">T37/VLOOKUP(R37,Resources!$A$2:$F$799,2,0)</f>
        <v>#N/A</v>
      </c>
      <c r="X37" s="2" t="e">
        <f aca="false">VLOOKUP(V37,Resources!$A$2:$F$799,4,0)*W37*$E37*$D37</f>
        <v>#N/A</v>
      </c>
      <c r="Y37" s="2" t="e">
        <f aca="false">X37/VLOOKUP(V37,Resources!$A$2:$F$799,2,0)</f>
        <v>#N/A</v>
      </c>
      <c r="AB37" s="2" t="e">
        <f aca="false">VLOOKUP(Z37,Resources!$A$2:$F$799,4,0)*AA37*$E37*$D37</f>
        <v>#N/A</v>
      </c>
      <c r="AC37" s="2" t="e">
        <f aca="false">AB37/VLOOKUP(Z37,Resources!$A$2:$F$799,2,0)</f>
        <v>#N/A</v>
      </c>
      <c r="AF37" s="2" t="e">
        <f aca="false">VLOOKUP(AD37,Resources!$A$2:$F$799,4,0)*AE37*$E37*$D37</f>
        <v>#N/A</v>
      </c>
      <c r="AG37" s="2" t="e">
        <f aca="false">AF37/VLOOKUP(AD37,Resources!$A$2:$F$799,2,0)</f>
        <v>#N/A</v>
      </c>
      <c r="AH37" s="3" t="str">
        <f aca="false">Config!A37</f>
        <v/>
      </c>
    </row>
    <row r="38" customFormat="false" ht="15.1" hidden="false" customHeight="true" outlineLevel="0" collapsed="false">
      <c r="E38" s="2" t="e">
        <f aca="false">VLOOKUP(F38,Resources!$A$2:$F$799,5,0)/G38</f>
        <v>#N/A</v>
      </c>
      <c r="H38" s="2" t="e">
        <f aca="false">VLOOKUP(F38,Resources!$A$2:$F$799,4,0)*G38*E38</f>
        <v>#N/A</v>
      </c>
      <c r="I38" s="2" t="e">
        <f aca="false">H38/VLOOKUP(F38,Resources!$A$2:$F$799,2,0)</f>
        <v>#N/A</v>
      </c>
      <c r="L38" s="2" t="e">
        <f aca="false">VLOOKUP(J38,Resources!$A$2:$F$799,4,0)*K38*$E38</f>
        <v>#N/A</v>
      </c>
      <c r="M38" s="2" t="e">
        <f aca="false">L38/VLOOKUP(J38,Resources!$A$2:$F$799,2,0)</f>
        <v>#N/A</v>
      </c>
      <c r="P38" s="2" t="e">
        <f aca="false">VLOOKUP(N38,Resources!$A$2:$F$799,4,0)*O38*$E38</f>
        <v>#N/A</v>
      </c>
      <c r="Q38" s="2" t="e">
        <f aca="false">P38/VLOOKUP(N38,Resources!$A$2:$F$799,2,0)</f>
        <v>#N/A</v>
      </c>
      <c r="T38" s="2" t="e">
        <f aca="false">VLOOKUP(R38,Resources!$A$2:$F$799,4,0)*S38*$E38*$D38</f>
        <v>#N/A</v>
      </c>
      <c r="U38" s="2" t="e">
        <f aca="false">T38/VLOOKUP(R38,Resources!$A$2:$F$799,2,0)</f>
        <v>#N/A</v>
      </c>
      <c r="X38" s="2" t="e">
        <f aca="false">VLOOKUP(V38,Resources!$A$2:$F$799,4,0)*W38*$E38*$D38</f>
        <v>#N/A</v>
      </c>
      <c r="Y38" s="2" t="e">
        <f aca="false">X38/VLOOKUP(V38,Resources!$A$2:$F$799,2,0)</f>
        <v>#N/A</v>
      </c>
      <c r="AB38" s="2" t="e">
        <f aca="false">VLOOKUP(Z38,Resources!$A$2:$F$799,4,0)*AA38*$E38*$D38</f>
        <v>#N/A</v>
      </c>
      <c r="AC38" s="2" t="e">
        <f aca="false">AB38/VLOOKUP(Z38,Resources!$A$2:$F$799,2,0)</f>
        <v>#N/A</v>
      </c>
      <c r="AF38" s="2" t="e">
        <f aca="false">VLOOKUP(AD38,Resources!$A$2:$F$799,4,0)*AE38*$E38*$D38</f>
        <v>#N/A</v>
      </c>
      <c r="AG38" s="2" t="e">
        <f aca="false">AF38/VLOOKUP(AD38,Resources!$A$2:$F$799,2,0)</f>
        <v>#N/A</v>
      </c>
      <c r="AH38" s="3" t="str">
        <f aca="false">Config!A38</f>
        <v/>
      </c>
    </row>
    <row r="39" customFormat="false" ht="15.1" hidden="false" customHeight="true" outlineLevel="0" collapsed="false">
      <c r="E39" s="2" t="e">
        <f aca="false">VLOOKUP(F39,Resources!$A$2:$F$799,5,0)/G39</f>
        <v>#N/A</v>
      </c>
      <c r="H39" s="2" t="e">
        <f aca="false">VLOOKUP(F39,Resources!$A$2:$F$799,4,0)*G39*E39</f>
        <v>#N/A</v>
      </c>
      <c r="I39" s="2" t="e">
        <f aca="false">H39/VLOOKUP(F39,Resources!$A$2:$F$799,2,0)</f>
        <v>#N/A</v>
      </c>
      <c r="L39" s="2" t="e">
        <f aca="false">VLOOKUP(J39,Resources!$A$2:$F$799,4,0)*K39*$E39</f>
        <v>#N/A</v>
      </c>
      <c r="M39" s="2" t="e">
        <f aca="false">L39/VLOOKUP(J39,Resources!$A$2:$F$799,2,0)</f>
        <v>#N/A</v>
      </c>
      <c r="P39" s="2" t="e">
        <f aca="false">VLOOKUP(N39,Resources!$A$2:$F$799,4,0)*O39*$E39</f>
        <v>#N/A</v>
      </c>
      <c r="Q39" s="2" t="e">
        <f aca="false">P39/VLOOKUP(N39,Resources!$A$2:$F$799,2,0)</f>
        <v>#N/A</v>
      </c>
      <c r="T39" s="2" t="e">
        <f aca="false">VLOOKUP(R39,Resources!$A$2:$F$799,4,0)*S39*$E39*$D39</f>
        <v>#N/A</v>
      </c>
      <c r="U39" s="2" t="e">
        <f aca="false">T39/VLOOKUP(R39,Resources!$A$2:$F$799,2,0)</f>
        <v>#N/A</v>
      </c>
      <c r="X39" s="2" t="e">
        <f aca="false">VLOOKUP(V39,Resources!$A$2:$F$799,4,0)*W39*$E39*$D39</f>
        <v>#N/A</v>
      </c>
      <c r="Y39" s="2" t="e">
        <f aca="false">X39/VLOOKUP(V39,Resources!$A$2:$F$799,2,0)</f>
        <v>#N/A</v>
      </c>
      <c r="AB39" s="2" t="e">
        <f aca="false">VLOOKUP(Z39,Resources!$A$2:$F$799,4,0)*AA39*$E39*$D39</f>
        <v>#N/A</v>
      </c>
      <c r="AC39" s="2" t="e">
        <f aca="false">AB39/VLOOKUP(Z39,Resources!$A$2:$F$799,2,0)</f>
        <v>#N/A</v>
      </c>
      <c r="AF39" s="2" t="e">
        <f aca="false">VLOOKUP(AD39,Resources!$A$2:$F$799,4,0)*AE39*$E39*$D39</f>
        <v>#N/A</v>
      </c>
      <c r="AG39" s="2" t="e">
        <f aca="false">AF39/VLOOKUP(AD39,Resources!$A$2:$F$799,2,0)</f>
        <v>#N/A</v>
      </c>
      <c r="AH39" s="3" t="str">
        <f aca="false">Config!A39</f>
        <v/>
      </c>
    </row>
    <row r="40" customFormat="false" ht="15.1" hidden="false" customHeight="true" outlineLevel="0" collapsed="false">
      <c r="E40" s="2" t="e">
        <f aca="false">VLOOKUP(F40,Resources!$A$2:$F$799,5,0)/G40</f>
        <v>#N/A</v>
      </c>
      <c r="H40" s="2" t="e">
        <f aca="false">VLOOKUP(F40,Resources!$A$2:$F$799,4,0)*G40*E40</f>
        <v>#N/A</v>
      </c>
      <c r="I40" s="2" t="e">
        <f aca="false">H40/VLOOKUP(F40,Resources!$A$2:$F$799,2,0)</f>
        <v>#N/A</v>
      </c>
      <c r="L40" s="2" t="e">
        <f aca="false">VLOOKUP(J40,Resources!$A$2:$F$799,4,0)*K40*$E40</f>
        <v>#N/A</v>
      </c>
      <c r="M40" s="2" t="e">
        <f aca="false">L40/VLOOKUP(J40,Resources!$A$2:$F$799,2,0)</f>
        <v>#N/A</v>
      </c>
      <c r="P40" s="2" t="e">
        <f aca="false">VLOOKUP(N40,Resources!$A$2:$F$799,4,0)*O40*$E40</f>
        <v>#N/A</v>
      </c>
      <c r="Q40" s="2" t="e">
        <f aca="false">P40/VLOOKUP(N40,Resources!$A$2:$F$799,2,0)</f>
        <v>#N/A</v>
      </c>
      <c r="T40" s="2" t="e">
        <f aca="false">VLOOKUP(R40,Resources!$A$2:$F$799,4,0)*S40*$E40*$D40</f>
        <v>#N/A</v>
      </c>
      <c r="U40" s="2" t="e">
        <f aca="false">T40/VLOOKUP(R40,Resources!$A$2:$F$799,2,0)</f>
        <v>#N/A</v>
      </c>
      <c r="X40" s="2" t="e">
        <f aca="false">VLOOKUP(V40,Resources!$A$2:$F$799,4,0)*W40*$E40*$D40</f>
        <v>#N/A</v>
      </c>
      <c r="Y40" s="2" t="e">
        <f aca="false">X40/VLOOKUP(V40,Resources!$A$2:$F$799,2,0)</f>
        <v>#N/A</v>
      </c>
      <c r="AB40" s="2" t="e">
        <f aca="false">VLOOKUP(Z40,Resources!$A$2:$F$799,4,0)*AA40*$E40*$D40</f>
        <v>#N/A</v>
      </c>
      <c r="AC40" s="2" t="e">
        <f aca="false">AB40/VLOOKUP(Z40,Resources!$A$2:$F$799,2,0)</f>
        <v>#N/A</v>
      </c>
      <c r="AF40" s="2" t="e">
        <f aca="false">VLOOKUP(AD40,Resources!$A$2:$F$799,4,0)*AE40*$E40*$D40</f>
        <v>#N/A</v>
      </c>
      <c r="AG40" s="2" t="e">
        <f aca="false">AF40/VLOOKUP(AD40,Resources!$A$2:$F$799,2,0)</f>
        <v>#N/A</v>
      </c>
      <c r="AH40" s="3" t="str">
        <f aca="false">Config!A40</f>
        <v/>
      </c>
    </row>
    <row r="41" customFormat="false" ht="15.1" hidden="false" customHeight="true" outlineLevel="0" collapsed="false">
      <c r="E41" s="2" t="e">
        <f aca="false">VLOOKUP(F41,Resources!$A$2:$F$799,5,0)/G41</f>
        <v>#N/A</v>
      </c>
      <c r="H41" s="2" t="e">
        <f aca="false">VLOOKUP(F41,Resources!$A$2:$F$799,4,0)*G41*E41</f>
        <v>#N/A</v>
      </c>
      <c r="I41" s="2" t="e">
        <f aca="false">H41/VLOOKUP(F41,Resources!$A$2:$F$799,2,0)</f>
        <v>#N/A</v>
      </c>
      <c r="L41" s="2" t="e">
        <f aca="false">VLOOKUP(J41,Resources!$A$2:$F$799,4,0)*K41*$E41</f>
        <v>#N/A</v>
      </c>
      <c r="M41" s="2" t="e">
        <f aca="false">L41/VLOOKUP(J41,Resources!$A$2:$F$799,2,0)</f>
        <v>#N/A</v>
      </c>
      <c r="P41" s="2" t="e">
        <f aca="false">VLOOKUP(N41,Resources!$A$2:$F$799,4,0)*O41*$E41</f>
        <v>#N/A</v>
      </c>
      <c r="Q41" s="2" t="e">
        <f aca="false">P41/VLOOKUP(N41,Resources!$A$2:$F$799,2,0)</f>
        <v>#N/A</v>
      </c>
      <c r="T41" s="2" t="e">
        <f aca="false">VLOOKUP(R41,Resources!$A$2:$F$799,4,0)*S41*$E41*$D41</f>
        <v>#N/A</v>
      </c>
      <c r="U41" s="2" t="e">
        <f aca="false">T41/VLOOKUP(R41,Resources!$A$2:$F$799,2,0)</f>
        <v>#N/A</v>
      </c>
      <c r="X41" s="2" t="e">
        <f aca="false">VLOOKUP(V41,Resources!$A$2:$F$799,4,0)*W41*$E41*$D41</f>
        <v>#N/A</v>
      </c>
      <c r="Y41" s="2" t="e">
        <f aca="false">X41/VLOOKUP(V41,Resources!$A$2:$F$799,2,0)</f>
        <v>#N/A</v>
      </c>
      <c r="AB41" s="2" t="e">
        <f aca="false">VLOOKUP(Z41,Resources!$A$2:$F$799,4,0)*AA41*$E41*$D41</f>
        <v>#N/A</v>
      </c>
      <c r="AC41" s="2" t="e">
        <f aca="false">AB41/VLOOKUP(Z41,Resources!$A$2:$F$799,2,0)</f>
        <v>#N/A</v>
      </c>
      <c r="AF41" s="2" t="e">
        <f aca="false">VLOOKUP(AD41,Resources!$A$2:$F$799,4,0)*AE41*$E41*$D41</f>
        <v>#N/A</v>
      </c>
      <c r="AG41" s="2" t="e">
        <f aca="false">AF41/VLOOKUP(AD41,Resources!$A$2:$F$799,2,0)</f>
        <v>#N/A</v>
      </c>
      <c r="AH41" s="3" t="str">
        <f aca="false">Config!A41</f>
        <v/>
      </c>
    </row>
    <row r="42" customFormat="false" ht="15.1" hidden="false" customHeight="true" outlineLevel="0" collapsed="false">
      <c r="E42" s="2" t="e">
        <f aca="false">VLOOKUP(F42,Resources!$A$2:$F$799,5,0)/G42</f>
        <v>#N/A</v>
      </c>
      <c r="H42" s="2" t="e">
        <f aca="false">VLOOKUP(F42,Resources!$A$2:$F$799,4,0)*G42*E42</f>
        <v>#N/A</v>
      </c>
      <c r="I42" s="2" t="e">
        <f aca="false">H42/VLOOKUP(F42,Resources!$A$2:$F$799,2,0)</f>
        <v>#N/A</v>
      </c>
      <c r="L42" s="2" t="e">
        <f aca="false">VLOOKUP(J42,Resources!$A$2:$F$799,4,0)*K42*$E42</f>
        <v>#N/A</v>
      </c>
      <c r="M42" s="2" t="e">
        <f aca="false">L42/VLOOKUP(J42,Resources!$A$2:$F$799,2,0)</f>
        <v>#N/A</v>
      </c>
      <c r="P42" s="2" t="e">
        <f aca="false">VLOOKUP(N42,Resources!$A$2:$F$799,4,0)*O42*$E42</f>
        <v>#N/A</v>
      </c>
      <c r="Q42" s="2" t="e">
        <f aca="false">P42/VLOOKUP(N42,Resources!$A$2:$F$799,2,0)</f>
        <v>#N/A</v>
      </c>
      <c r="T42" s="2" t="e">
        <f aca="false">VLOOKUP(R42,Resources!$A$2:$F$799,4,0)*S42*$E42*$D42</f>
        <v>#N/A</v>
      </c>
      <c r="U42" s="2" t="e">
        <f aca="false">T42/VLOOKUP(R42,Resources!$A$2:$F$799,2,0)</f>
        <v>#N/A</v>
      </c>
      <c r="X42" s="2" t="e">
        <f aca="false">VLOOKUP(V42,Resources!$A$2:$F$799,4,0)*W42*$E42*$D42</f>
        <v>#N/A</v>
      </c>
      <c r="Y42" s="2" t="e">
        <f aca="false">X42/VLOOKUP(V42,Resources!$A$2:$F$799,2,0)</f>
        <v>#N/A</v>
      </c>
      <c r="AB42" s="2" t="e">
        <f aca="false">VLOOKUP(Z42,Resources!$A$2:$F$799,4,0)*AA42*$E42*$D42</f>
        <v>#N/A</v>
      </c>
      <c r="AC42" s="2" t="e">
        <f aca="false">AB42/VLOOKUP(Z42,Resources!$A$2:$F$799,2,0)</f>
        <v>#N/A</v>
      </c>
      <c r="AF42" s="2" t="e">
        <f aca="false">VLOOKUP(AD42,Resources!$A$2:$F$799,4,0)*AE42*$E42*$D42</f>
        <v>#N/A</v>
      </c>
      <c r="AG42" s="2" t="e">
        <f aca="false">AF42/VLOOKUP(AD42,Resources!$A$2:$F$799,2,0)</f>
        <v>#N/A</v>
      </c>
      <c r="AH42" s="3" t="str">
        <f aca="false">Config!A42</f>
        <v/>
      </c>
    </row>
    <row r="43" customFormat="false" ht="15.1" hidden="false" customHeight="true" outlineLevel="0" collapsed="false">
      <c r="E43" s="2" t="e">
        <f aca="false">VLOOKUP(F43,Resources!$A$2:$F$799,5,0)/G43</f>
        <v>#N/A</v>
      </c>
      <c r="H43" s="2" t="e">
        <f aca="false">VLOOKUP(F43,Resources!$A$2:$F$799,4,0)*G43*E43</f>
        <v>#N/A</v>
      </c>
      <c r="I43" s="2" t="e">
        <f aca="false">H43/VLOOKUP(F43,Resources!$A$2:$F$799,2,0)</f>
        <v>#N/A</v>
      </c>
      <c r="L43" s="2" t="e">
        <f aca="false">VLOOKUP(J43,Resources!$A$2:$F$799,4,0)*K43*$E43</f>
        <v>#N/A</v>
      </c>
      <c r="M43" s="2" t="e">
        <f aca="false">L43/VLOOKUP(J43,Resources!$A$2:$F$799,2,0)</f>
        <v>#N/A</v>
      </c>
      <c r="P43" s="2" t="e">
        <f aca="false">VLOOKUP(N43,Resources!$A$2:$F$799,4,0)*O43*$E43</f>
        <v>#N/A</v>
      </c>
      <c r="Q43" s="2" t="e">
        <f aca="false">P43/VLOOKUP(N43,Resources!$A$2:$F$799,2,0)</f>
        <v>#N/A</v>
      </c>
      <c r="T43" s="2" t="e">
        <f aca="false">VLOOKUP(R43,Resources!$A$2:$F$799,4,0)*S43*$E43*$D43</f>
        <v>#N/A</v>
      </c>
      <c r="U43" s="2" t="e">
        <f aca="false">T43/VLOOKUP(R43,Resources!$A$2:$F$799,2,0)</f>
        <v>#N/A</v>
      </c>
      <c r="X43" s="2" t="e">
        <f aca="false">VLOOKUP(V43,Resources!$A$2:$F$799,4,0)*W43*$E43*$D43</f>
        <v>#N/A</v>
      </c>
      <c r="Y43" s="2" t="e">
        <f aca="false">X43/VLOOKUP(V43,Resources!$A$2:$F$799,2,0)</f>
        <v>#N/A</v>
      </c>
      <c r="AB43" s="2" t="e">
        <f aca="false">VLOOKUP(Z43,Resources!$A$2:$F$799,4,0)*AA43*$E43*$D43</f>
        <v>#N/A</v>
      </c>
      <c r="AC43" s="2" t="e">
        <f aca="false">AB43/VLOOKUP(Z43,Resources!$A$2:$F$799,2,0)</f>
        <v>#N/A</v>
      </c>
      <c r="AF43" s="2" t="e">
        <f aca="false">VLOOKUP(AD43,Resources!$A$2:$F$799,4,0)*AE43*$E43*$D43</f>
        <v>#N/A</v>
      </c>
      <c r="AG43" s="2" t="e">
        <f aca="false">AF43/VLOOKUP(AD43,Resources!$A$2:$F$799,2,0)</f>
        <v>#N/A</v>
      </c>
      <c r="AH43" s="3" t="str">
        <f aca="false">Config!A43</f>
        <v/>
      </c>
    </row>
    <row r="44" customFormat="false" ht="15.1" hidden="false" customHeight="true" outlineLevel="0" collapsed="false">
      <c r="E44" s="2" t="e">
        <f aca="false">VLOOKUP(F44,Resources!$A$2:$F$799,5,0)/G44</f>
        <v>#N/A</v>
      </c>
      <c r="H44" s="2" t="e">
        <f aca="false">VLOOKUP(F44,Resources!$A$2:$F$799,4,0)*G44*E44</f>
        <v>#N/A</v>
      </c>
      <c r="I44" s="2" t="e">
        <f aca="false">H44/VLOOKUP(F44,Resources!$A$2:$F$799,2,0)</f>
        <v>#N/A</v>
      </c>
      <c r="L44" s="2" t="e">
        <f aca="false">VLOOKUP(J44,Resources!$A$2:$F$799,4,0)*K44*$E44</f>
        <v>#N/A</v>
      </c>
      <c r="M44" s="2" t="e">
        <f aca="false">L44/VLOOKUP(J44,Resources!$A$2:$F$799,2,0)</f>
        <v>#N/A</v>
      </c>
      <c r="P44" s="2" t="e">
        <f aca="false">VLOOKUP(N44,Resources!$A$2:$F$799,4,0)*O44*$E44</f>
        <v>#N/A</v>
      </c>
      <c r="Q44" s="2" t="e">
        <f aca="false">P44/VLOOKUP(N44,Resources!$A$2:$F$799,2,0)</f>
        <v>#N/A</v>
      </c>
      <c r="T44" s="2" t="e">
        <f aca="false">VLOOKUP(R44,Resources!$A$2:$F$799,4,0)*S44*$E44*$D44</f>
        <v>#N/A</v>
      </c>
      <c r="U44" s="2" t="e">
        <f aca="false">T44/VLOOKUP(R44,Resources!$A$2:$F$799,2,0)</f>
        <v>#N/A</v>
      </c>
      <c r="X44" s="2" t="e">
        <f aca="false">VLOOKUP(V44,Resources!$A$2:$F$799,4,0)*W44*$E44*$D44</f>
        <v>#N/A</v>
      </c>
      <c r="Y44" s="2" t="e">
        <f aca="false">X44/VLOOKUP(V44,Resources!$A$2:$F$799,2,0)</f>
        <v>#N/A</v>
      </c>
      <c r="AB44" s="2" t="e">
        <f aca="false">VLOOKUP(Z44,Resources!$A$2:$F$799,4,0)*AA44*$E44*$D44</f>
        <v>#N/A</v>
      </c>
      <c r="AC44" s="2" t="e">
        <f aca="false">AB44/VLOOKUP(Z44,Resources!$A$2:$F$799,2,0)</f>
        <v>#N/A</v>
      </c>
      <c r="AF44" s="2" t="e">
        <f aca="false">VLOOKUP(AD44,Resources!$A$2:$F$799,4,0)*AE44*$E44*$D44</f>
        <v>#N/A</v>
      </c>
      <c r="AG44" s="2" t="e">
        <f aca="false">AF44/VLOOKUP(AD44,Resources!$A$2:$F$799,2,0)</f>
        <v>#N/A</v>
      </c>
      <c r="AH44" s="3" t="str">
        <f aca="false">Config!A44</f>
        <v/>
      </c>
    </row>
    <row r="45" customFormat="false" ht="15.1" hidden="false" customHeight="true" outlineLevel="0" collapsed="false">
      <c r="E45" s="2" t="e">
        <f aca="false">VLOOKUP(F45,Resources!$A$2:$F$799,5,0)/G45</f>
        <v>#N/A</v>
      </c>
      <c r="H45" s="2" t="e">
        <f aca="false">VLOOKUP(F45,Resources!$A$2:$F$799,4,0)*G45*E45</f>
        <v>#N/A</v>
      </c>
      <c r="I45" s="2" t="e">
        <f aca="false">H45/VLOOKUP(F45,Resources!$A$2:$F$799,2,0)</f>
        <v>#N/A</v>
      </c>
      <c r="L45" s="2" t="e">
        <f aca="false">VLOOKUP(J45,Resources!$A$2:$F$799,4,0)*K45*$E45</f>
        <v>#N/A</v>
      </c>
      <c r="M45" s="2" t="e">
        <f aca="false">L45/VLOOKUP(J45,Resources!$A$2:$F$799,2,0)</f>
        <v>#N/A</v>
      </c>
      <c r="P45" s="2" t="e">
        <f aca="false">VLOOKUP(N45,Resources!$A$2:$F$799,4,0)*O45*$E45</f>
        <v>#N/A</v>
      </c>
      <c r="Q45" s="2" t="e">
        <f aca="false">P45/VLOOKUP(N45,Resources!$A$2:$F$799,2,0)</f>
        <v>#N/A</v>
      </c>
      <c r="T45" s="2" t="e">
        <f aca="false">VLOOKUP(R45,Resources!$A$2:$F$799,4,0)*S45*$E45*$D45</f>
        <v>#N/A</v>
      </c>
      <c r="U45" s="2" t="e">
        <f aca="false">T45/VLOOKUP(R45,Resources!$A$2:$F$799,2,0)</f>
        <v>#N/A</v>
      </c>
      <c r="X45" s="2" t="e">
        <f aca="false">VLOOKUP(V45,Resources!$A$2:$F$799,4,0)*W45*$E45*$D45</f>
        <v>#N/A</v>
      </c>
      <c r="Y45" s="2" t="e">
        <f aca="false">X45/VLOOKUP(V45,Resources!$A$2:$F$799,2,0)</f>
        <v>#N/A</v>
      </c>
      <c r="AB45" s="2" t="e">
        <f aca="false">VLOOKUP(Z45,Resources!$A$2:$F$799,4,0)*AA45*$E45*$D45</f>
        <v>#N/A</v>
      </c>
      <c r="AC45" s="2" t="e">
        <f aca="false">AB45/VLOOKUP(Z45,Resources!$A$2:$F$799,2,0)</f>
        <v>#N/A</v>
      </c>
      <c r="AF45" s="2" t="e">
        <f aca="false">VLOOKUP(AD45,Resources!$A$2:$F$799,4,0)*AE45*$E45*$D45</f>
        <v>#N/A</v>
      </c>
      <c r="AG45" s="2" t="e">
        <f aca="false">AF45/VLOOKUP(AD45,Resources!$A$2:$F$799,2,0)</f>
        <v>#N/A</v>
      </c>
      <c r="AH45" s="3" t="str">
        <f aca="false">Config!A45</f>
        <v/>
      </c>
    </row>
    <row r="46" customFormat="false" ht="15.1" hidden="false" customHeight="true" outlineLevel="0" collapsed="false">
      <c r="E46" s="2" t="e">
        <f aca="false">VLOOKUP(F46,Resources!$A$2:$F$799,5,0)/G46</f>
        <v>#N/A</v>
      </c>
      <c r="H46" s="2" t="e">
        <f aca="false">VLOOKUP(F46,Resources!$A$2:$F$799,4,0)*G46*E46</f>
        <v>#N/A</v>
      </c>
      <c r="I46" s="2" t="e">
        <f aca="false">H46/VLOOKUP(F46,Resources!$A$2:$F$799,2,0)</f>
        <v>#N/A</v>
      </c>
      <c r="L46" s="2" t="e">
        <f aca="false">VLOOKUP(J46,Resources!$A$2:$F$799,4,0)*K46*$E46</f>
        <v>#N/A</v>
      </c>
      <c r="M46" s="2" t="e">
        <f aca="false">L46/VLOOKUP(J46,Resources!$A$2:$F$799,2,0)</f>
        <v>#N/A</v>
      </c>
      <c r="P46" s="2" t="e">
        <f aca="false">VLOOKUP(N46,Resources!$A$2:$F$799,4,0)*O46*$E46</f>
        <v>#N/A</v>
      </c>
      <c r="Q46" s="2" t="e">
        <f aca="false">P46/VLOOKUP(N46,Resources!$A$2:$F$799,2,0)</f>
        <v>#N/A</v>
      </c>
      <c r="T46" s="2" t="e">
        <f aca="false">VLOOKUP(R46,Resources!$A$2:$F$799,4,0)*S46*$E46*$D46</f>
        <v>#N/A</v>
      </c>
      <c r="U46" s="2" t="e">
        <f aca="false">T46/VLOOKUP(R46,Resources!$A$2:$F$799,2,0)</f>
        <v>#N/A</v>
      </c>
      <c r="X46" s="2" t="e">
        <f aca="false">VLOOKUP(V46,Resources!$A$2:$F$799,4,0)*W46*$E46*$D46</f>
        <v>#N/A</v>
      </c>
      <c r="Y46" s="2" t="e">
        <f aca="false">X46/VLOOKUP(V46,Resources!$A$2:$F$799,2,0)</f>
        <v>#N/A</v>
      </c>
      <c r="AB46" s="2" t="e">
        <f aca="false">VLOOKUP(Z46,Resources!$A$2:$F$799,4,0)*AA46*$E46*$D46</f>
        <v>#N/A</v>
      </c>
      <c r="AC46" s="2" t="e">
        <f aca="false">AB46/VLOOKUP(Z46,Resources!$A$2:$F$799,2,0)</f>
        <v>#N/A</v>
      </c>
      <c r="AF46" s="2" t="e">
        <f aca="false">VLOOKUP(AD46,Resources!$A$2:$F$799,4,0)*AE46*$E46*$D46</f>
        <v>#N/A</v>
      </c>
      <c r="AG46" s="2" t="e">
        <f aca="false">AF46/VLOOKUP(AD46,Resources!$A$2:$F$799,2,0)</f>
        <v>#N/A</v>
      </c>
      <c r="AH46" s="3" t="str">
        <f aca="false">Config!A46</f>
        <v/>
      </c>
    </row>
    <row r="47" customFormat="false" ht="15.1" hidden="false" customHeight="true" outlineLevel="0" collapsed="false">
      <c r="E47" s="2" t="e">
        <f aca="false">VLOOKUP(F47,Resources!$A$2:$F$799,5,0)/G47</f>
        <v>#N/A</v>
      </c>
      <c r="H47" s="2" t="e">
        <f aca="false">VLOOKUP(F47,Resources!$A$2:$F$799,4,0)*G47*E47</f>
        <v>#N/A</v>
      </c>
      <c r="I47" s="2" t="e">
        <f aca="false">H47/VLOOKUP(F47,Resources!$A$2:$F$799,2,0)</f>
        <v>#N/A</v>
      </c>
      <c r="L47" s="2" t="e">
        <f aca="false">VLOOKUP(J47,Resources!$A$2:$F$799,4,0)*K47*$E47</f>
        <v>#N/A</v>
      </c>
      <c r="M47" s="2" t="e">
        <f aca="false">L47/VLOOKUP(J47,Resources!$A$2:$F$799,2,0)</f>
        <v>#N/A</v>
      </c>
      <c r="P47" s="2" t="e">
        <f aca="false">VLOOKUP(N47,Resources!$A$2:$F$799,4,0)*O47*$E47</f>
        <v>#N/A</v>
      </c>
      <c r="Q47" s="2" t="e">
        <f aca="false">P47/VLOOKUP(N47,Resources!$A$2:$F$799,2,0)</f>
        <v>#N/A</v>
      </c>
      <c r="T47" s="2" t="e">
        <f aca="false">VLOOKUP(R47,Resources!$A$2:$F$799,4,0)*S47*$E47*$D47</f>
        <v>#N/A</v>
      </c>
      <c r="U47" s="2" t="e">
        <f aca="false">T47/VLOOKUP(R47,Resources!$A$2:$F$799,2,0)</f>
        <v>#N/A</v>
      </c>
      <c r="X47" s="2" t="e">
        <f aca="false">VLOOKUP(V47,Resources!$A$2:$F$799,4,0)*W47*$E47*$D47</f>
        <v>#N/A</v>
      </c>
      <c r="Y47" s="2" t="e">
        <f aca="false">X47/VLOOKUP(V47,Resources!$A$2:$F$799,2,0)</f>
        <v>#N/A</v>
      </c>
      <c r="AB47" s="2" t="e">
        <f aca="false">VLOOKUP(Z47,Resources!$A$2:$F$799,4,0)*AA47*$E47*$D47</f>
        <v>#N/A</v>
      </c>
      <c r="AC47" s="2" t="e">
        <f aca="false">AB47/VLOOKUP(Z47,Resources!$A$2:$F$799,2,0)</f>
        <v>#N/A</v>
      </c>
      <c r="AF47" s="2" t="e">
        <f aca="false">VLOOKUP(AD47,Resources!$A$2:$F$799,4,0)*AE47*$E47*$D47</f>
        <v>#N/A</v>
      </c>
      <c r="AG47" s="2" t="e">
        <f aca="false">AF47/VLOOKUP(AD47,Resources!$A$2:$F$799,2,0)</f>
        <v>#N/A</v>
      </c>
      <c r="AH47" s="3" t="str">
        <f aca="false">Config!A47</f>
        <v/>
      </c>
    </row>
    <row r="48" customFormat="false" ht="15.1" hidden="false" customHeight="true" outlineLevel="0" collapsed="false">
      <c r="E48" s="2" t="e">
        <f aca="false">VLOOKUP(F48,Resources!$A$2:$F$799,5,0)/G48</f>
        <v>#N/A</v>
      </c>
      <c r="H48" s="2" t="e">
        <f aca="false">VLOOKUP(F48,Resources!$A$2:$F$799,4,0)*G48*E48</f>
        <v>#N/A</v>
      </c>
      <c r="I48" s="2" t="e">
        <f aca="false">H48/VLOOKUP(F48,Resources!$A$2:$F$799,2,0)</f>
        <v>#N/A</v>
      </c>
      <c r="L48" s="2" t="e">
        <f aca="false">VLOOKUP(J48,Resources!$A$2:$F$799,4,0)*K48*$E48</f>
        <v>#N/A</v>
      </c>
      <c r="M48" s="2" t="e">
        <f aca="false">L48/VLOOKUP(J48,Resources!$A$2:$F$799,2,0)</f>
        <v>#N/A</v>
      </c>
      <c r="P48" s="2" t="e">
        <f aca="false">VLOOKUP(N48,Resources!$A$2:$F$799,4,0)*O48*$E48</f>
        <v>#N/A</v>
      </c>
      <c r="Q48" s="2" t="e">
        <f aca="false">P48/VLOOKUP(N48,Resources!$A$2:$F$799,2,0)</f>
        <v>#N/A</v>
      </c>
      <c r="T48" s="2" t="e">
        <f aca="false">VLOOKUP(R48,Resources!$A$2:$F$799,4,0)*S48*$E48*$D48</f>
        <v>#N/A</v>
      </c>
      <c r="U48" s="2" t="e">
        <f aca="false">T48/VLOOKUP(R48,Resources!$A$2:$F$799,2,0)</f>
        <v>#N/A</v>
      </c>
      <c r="X48" s="2" t="e">
        <f aca="false">VLOOKUP(V48,Resources!$A$2:$F$799,4,0)*W48*$E48*$D48</f>
        <v>#N/A</v>
      </c>
      <c r="Y48" s="2" t="e">
        <f aca="false">X48/VLOOKUP(V48,Resources!$A$2:$F$799,2,0)</f>
        <v>#N/A</v>
      </c>
      <c r="AB48" s="2" t="e">
        <f aca="false">VLOOKUP(Z48,Resources!$A$2:$F$799,4,0)*AA48*$E48*$D48</f>
        <v>#N/A</v>
      </c>
      <c r="AC48" s="2" t="e">
        <f aca="false">AB48/VLOOKUP(Z48,Resources!$A$2:$F$799,2,0)</f>
        <v>#N/A</v>
      </c>
      <c r="AF48" s="2" t="e">
        <f aca="false">VLOOKUP(AD48,Resources!$A$2:$F$799,4,0)*AE48*$E48*$D48</f>
        <v>#N/A</v>
      </c>
      <c r="AG48" s="2" t="e">
        <f aca="false">AF48/VLOOKUP(AD48,Resources!$A$2:$F$799,2,0)</f>
        <v>#N/A</v>
      </c>
      <c r="AH48" s="3" t="str">
        <f aca="false">Config!A48</f>
        <v/>
      </c>
    </row>
    <row r="49" customFormat="false" ht="15.1" hidden="false" customHeight="true" outlineLevel="0" collapsed="false">
      <c r="E49" s="2" t="e">
        <f aca="false">VLOOKUP(F49,Resources!$A$2:$F$799,5,0)/G49</f>
        <v>#N/A</v>
      </c>
      <c r="H49" s="2" t="e">
        <f aca="false">VLOOKUP(F49,Resources!$A$2:$F$799,4,0)*G49*E49</f>
        <v>#N/A</v>
      </c>
      <c r="I49" s="2" t="e">
        <f aca="false">H49/VLOOKUP(F49,Resources!$A$2:$F$799,2,0)</f>
        <v>#N/A</v>
      </c>
      <c r="L49" s="2" t="e">
        <f aca="false">VLOOKUP(J49,Resources!$A$2:$F$799,4,0)*K49*$E49</f>
        <v>#N/A</v>
      </c>
      <c r="M49" s="2" t="e">
        <f aca="false">L49/VLOOKUP(J49,Resources!$A$2:$F$799,2,0)</f>
        <v>#N/A</v>
      </c>
      <c r="P49" s="2" t="e">
        <f aca="false">VLOOKUP(N49,Resources!$A$2:$F$799,4,0)*O49*$E49</f>
        <v>#N/A</v>
      </c>
      <c r="Q49" s="2" t="e">
        <f aca="false">P49/VLOOKUP(N49,Resources!$A$2:$F$799,2,0)</f>
        <v>#N/A</v>
      </c>
      <c r="T49" s="2" t="e">
        <f aca="false">VLOOKUP(R49,Resources!$A$2:$F$799,4,0)*S49*$E49*$D49</f>
        <v>#N/A</v>
      </c>
      <c r="U49" s="2" t="e">
        <f aca="false">T49/VLOOKUP(R49,Resources!$A$2:$F$799,2,0)</f>
        <v>#N/A</v>
      </c>
      <c r="X49" s="2" t="e">
        <f aca="false">VLOOKUP(V49,Resources!$A$2:$F$799,4,0)*W49*$E49*$D49</f>
        <v>#N/A</v>
      </c>
      <c r="Y49" s="2" t="e">
        <f aca="false">X49/VLOOKUP(V49,Resources!$A$2:$F$799,2,0)</f>
        <v>#N/A</v>
      </c>
      <c r="AB49" s="2" t="e">
        <f aca="false">VLOOKUP(Z49,Resources!$A$2:$F$799,4,0)*AA49*$E49*$D49</f>
        <v>#N/A</v>
      </c>
      <c r="AC49" s="2" t="e">
        <f aca="false">AB49/VLOOKUP(Z49,Resources!$A$2:$F$799,2,0)</f>
        <v>#N/A</v>
      </c>
      <c r="AF49" s="2" t="e">
        <f aca="false">VLOOKUP(AD49,Resources!$A$2:$F$799,4,0)*AE49*$E49*$D49</f>
        <v>#N/A</v>
      </c>
      <c r="AG49" s="2" t="e">
        <f aca="false">AF49/VLOOKUP(AD49,Resources!$A$2:$F$799,2,0)</f>
        <v>#N/A</v>
      </c>
      <c r="AH49" s="3" t="str">
        <f aca="false">Config!A49</f>
        <v/>
      </c>
    </row>
    <row r="50" customFormat="false" ht="15.1" hidden="false" customHeight="true" outlineLevel="0" collapsed="false">
      <c r="E50" s="2" t="e">
        <f aca="false">VLOOKUP(F50,Resources!$A$2:$F$799,5,0)/G50</f>
        <v>#N/A</v>
      </c>
      <c r="H50" s="2" t="e">
        <f aca="false">VLOOKUP(F50,Resources!$A$2:$F$799,4,0)*G50*E50</f>
        <v>#N/A</v>
      </c>
      <c r="I50" s="2" t="e">
        <f aca="false">H50/VLOOKUP(F50,Resources!$A$2:$F$799,2,0)</f>
        <v>#N/A</v>
      </c>
      <c r="L50" s="2" t="e">
        <f aca="false">VLOOKUP(J50,Resources!$A$2:$F$799,4,0)*K50*$E50</f>
        <v>#N/A</v>
      </c>
      <c r="M50" s="2" t="e">
        <f aca="false">L50/VLOOKUP(J50,Resources!$A$2:$F$799,2,0)</f>
        <v>#N/A</v>
      </c>
      <c r="P50" s="2" t="e">
        <f aca="false">VLOOKUP(N50,Resources!$A$2:$F$799,4,0)*O50*$E50</f>
        <v>#N/A</v>
      </c>
      <c r="Q50" s="2" t="e">
        <f aca="false">P50/VLOOKUP(N50,Resources!$A$2:$F$799,2,0)</f>
        <v>#N/A</v>
      </c>
      <c r="T50" s="2" t="e">
        <f aca="false">VLOOKUP(R50,Resources!$A$2:$F$799,4,0)*S50*$E50*$D50</f>
        <v>#N/A</v>
      </c>
      <c r="U50" s="2" t="e">
        <f aca="false">T50/VLOOKUP(R50,Resources!$A$2:$F$799,2,0)</f>
        <v>#N/A</v>
      </c>
      <c r="X50" s="2" t="e">
        <f aca="false">VLOOKUP(V50,Resources!$A$2:$F$799,4,0)*W50*$E50*$D50</f>
        <v>#N/A</v>
      </c>
      <c r="Y50" s="2" t="e">
        <f aca="false">X50/VLOOKUP(V50,Resources!$A$2:$F$799,2,0)</f>
        <v>#N/A</v>
      </c>
      <c r="AB50" s="2" t="e">
        <f aca="false">VLOOKUP(Z50,Resources!$A$2:$F$799,4,0)*AA50*$E50*$D50</f>
        <v>#N/A</v>
      </c>
      <c r="AC50" s="2" t="e">
        <f aca="false">AB50/VLOOKUP(Z50,Resources!$A$2:$F$799,2,0)</f>
        <v>#N/A</v>
      </c>
      <c r="AF50" s="2" t="e">
        <f aca="false">VLOOKUP(AD50,Resources!$A$2:$F$799,4,0)*AE50*$E50*$D50</f>
        <v>#N/A</v>
      </c>
      <c r="AG50" s="2" t="e">
        <f aca="false">AF50/VLOOKUP(AD50,Resources!$A$2:$F$799,2,0)</f>
        <v>#N/A</v>
      </c>
      <c r="AH50" s="3" t="str">
        <f aca="false">Config!A50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" activeCellId="0" sqref="F1"/>
    </sheetView>
  </sheetViews>
  <sheetFormatPr defaultRowHeight="12.8"/>
  <cols>
    <col collapsed="false" hidden="false" max="1" min="1" style="9" width="20.0255102040816"/>
    <col collapsed="false" hidden="false" max="2" min="2" style="9" width="14.5255102040816"/>
    <col collapsed="false" hidden="false" max="1025" min="3" style="9" width="11.5204081632653"/>
  </cols>
  <sheetData>
    <row r="1" customFormat="false" ht="15.1" hidden="false" customHeight="true" outlineLevel="0" collapsed="false">
      <c r="A1" s="9" t="s">
        <v>43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</row>
    <row r="2" customFormat="false" ht="15.1" hidden="false" customHeight="true" outlineLevel="0" collapsed="false">
      <c r="A2" s="10" t="s">
        <v>49</v>
      </c>
      <c r="B2" s="10" t="n">
        <v>0.01097</v>
      </c>
      <c r="D2" s="9" t="n">
        <f aca="false">C2/1000000</f>
        <v>0</v>
      </c>
      <c r="E2" s="9" t="e">
        <f aca="false">B2/D2</f>
        <v>#DIV/0!</v>
      </c>
      <c r="F2" s="11"/>
    </row>
    <row r="3" customFormat="false" ht="15.1" hidden="false" customHeight="true" outlineLevel="0" collapsed="false">
      <c r="A3" s="10" t="s">
        <v>50</v>
      </c>
      <c r="B3" s="10" t="n">
        <v>0.0009</v>
      </c>
      <c r="C3" s="12" t="n">
        <v>53.08503</v>
      </c>
      <c r="D3" s="9" t="n">
        <f aca="false">C3/1000000</f>
        <v>5.308503E-005</v>
      </c>
      <c r="E3" s="9" t="n">
        <f aca="false">B3/D3</f>
        <v>16.9539322102672</v>
      </c>
      <c r="F3" s="11"/>
    </row>
    <row r="4" customFormat="false" ht="15.1" hidden="false" customHeight="true" outlineLevel="0" collapsed="false">
      <c r="A4" s="10" t="s">
        <v>51</v>
      </c>
      <c r="B4" s="10" t="n">
        <v>0.001499</v>
      </c>
      <c r="D4" s="9" t="n">
        <f aca="false">C4/1000000</f>
        <v>0</v>
      </c>
      <c r="E4" s="9" t="e">
        <f aca="false">B4/D4</f>
        <v>#DIV/0!</v>
      </c>
      <c r="F4" s="11"/>
    </row>
    <row r="5" customFormat="false" ht="15.1" hidden="false" customHeight="true" outlineLevel="0" collapsed="false">
      <c r="A5" s="10" t="s">
        <v>52</v>
      </c>
      <c r="B5" s="10" t="n">
        <v>0.001494</v>
      </c>
      <c r="D5" s="9" t="n">
        <f aca="false">C5/1000000</f>
        <v>0</v>
      </c>
      <c r="E5" s="9" t="e">
        <f aca="false">B5/D5</f>
        <v>#DIV/0!</v>
      </c>
      <c r="F5" s="11"/>
    </row>
    <row r="6" customFormat="false" ht="15.1" hidden="false" customHeight="true" outlineLevel="0" collapsed="false">
      <c r="A6" s="10" t="s">
        <v>53</v>
      </c>
      <c r="B6" s="10" t="n">
        <v>0.00398</v>
      </c>
      <c r="D6" s="9" t="n">
        <f aca="false">C6/1000000</f>
        <v>0</v>
      </c>
      <c r="E6" s="9" t="e">
        <f aca="false">B6/D6</f>
        <v>#DIV/0!</v>
      </c>
      <c r="F6" s="11"/>
    </row>
    <row r="7" customFormat="false" ht="15.1" hidden="false" customHeight="true" outlineLevel="0" collapsed="false">
      <c r="A7" s="10" t="s">
        <v>54</v>
      </c>
      <c r="B7" s="10" t="n">
        <v>0.0027</v>
      </c>
      <c r="D7" s="9" t="n">
        <f aca="false">C7/1000000</f>
        <v>0</v>
      </c>
      <c r="E7" s="9" t="e">
        <f aca="false">B7/D7</f>
        <v>#DIV/0!</v>
      </c>
      <c r="F7" s="11"/>
    </row>
    <row r="8" customFormat="false" ht="15.1" hidden="false" customHeight="true" outlineLevel="0" collapsed="false">
      <c r="A8" s="9" t="s">
        <v>31</v>
      </c>
      <c r="B8" s="9" t="n">
        <v>7.69E-007</v>
      </c>
      <c r="C8" s="9" t="n">
        <v>17.031</v>
      </c>
      <c r="D8" s="9" t="n">
        <f aca="false">C8/1000000</f>
        <v>1.7031E-005</v>
      </c>
      <c r="E8" s="9" t="n">
        <f aca="false">B8/D8</f>
        <v>0.0451529563736715</v>
      </c>
      <c r="F8" s="11" t="s">
        <v>55</v>
      </c>
    </row>
    <row r="9" customFormat="false" ht="15.1" hidden="false" customHeight="true" outlineLevel="0" collapsed="false">
      <c r="A9" s="10" t="s">
        <v>56</v>
      </c>
      <c r="B9" s="10" t="n">
        <v>0.00102</v>
      </c>
      <c r="D9" s="9" t="n">
        <f aca="false">C9/1000000</f>
        <v>0</v>
      </c>
      <c r="E9" s="9" t="e">
        <f aca="false">B9/D9</f>
        <v>#DIV/0!</v>
      </c>
      <c r="F9" s="11"/>
    </row>
    <row r="10" customFormat="false" ht="15.1" hidden="false" customHeight="true" outlineLevel="0" collapsed="false">
      <c r="A10" s="10" t="s">
        <v>57</v>
      </c>
      <c r="B10" s="10" t="n">
        <v>7.085E-005</v>
      </c>
      <c r="D10" s="9" t="n">
        <f aca="false">C10/1000000</f>
        <v>0</v>
      </c>
      <c r="E10" s="9" t="e">
        <f aca="false">B10/D10</f>
        <v>#DIV/0!</v>
      </c>
      <c r="F10" s="11"/>
    </row>
    <row r="11" customFormat="false" ht="15.1" hidden="false" customHeight="true" outlineLevel="0" collapsed="false">
      <c r="A11" s="10" t="s">
        <v>58</v>
      </c>
      <c r="B11" s="10" t="n">
        <v>1.784E-006</v>
      </c>
      <c r="D11" s="9" t="n">
        <f aca="false">C11/1000000</f>
        <v>0</v>
      </c>
      <c r="E11" s="9" t="e">
        <f aca="false">B11/D11</f>
        <v>#DIV/0!</v>
      </c>
      <c r="F11" s="11"/>
    </row>
    <row r="12" customFormat="false" ht="15.1" hidden="false" customHeight="true" outlineLevel="0" collapsed="false">
      <c r="A12" s="10" t="s">
        <v>59</v>
      </c>
      <c r="B12" s="10" t="n">
        <v>0.000719</v>
      </c>
      <c r="D12" s="9" t="n">
        <f aca="false">C12/1000000</f>
        <v>0</v>
      </c>
      <c r="E12" s="9" t="e">
        <f aca="false">B12/D12</f>
        <v>#DIV/0!</v>
      </c>
      <c r="F12" s="11"/>
    </row>
    <row r="13" customFormat="false" ht="15.1" hidden="false" customHeight="true" outlineLevel="0" collapsed="false">
      <c r="A13" s="10" t="s">
        <v>60</v>
      </c>
      <c r="B13" s="10" t="n">
        <v>0.00246</v>
      </c>
      <c r="D13" s="9" t="n">
        <f aca="false">C13/1000000</f>
        <v>0</v>
      </c>
      <c r="E13" s="9" t="e">
        <f aca="false">B13/D13</f>
        <v>#DIV/0!</v>
      </c>
      <c r="F13" s="11"/>
    </row>
    <row r="14" customFormat="false" ht="15.1" hidden="false" customHeight="true" outlineLevel="0" collapsed="false">
      <c r="A14" s="9" t="s">
        <v>28</v>
      </c>
      <c r="B14" s="13" t="n">
        <v>0.0021</v>
      </c>
      <c r="C14" s="12" t="n">
        <v>12.0107</v>
      </c>
      <c r="D14" s="9" t="n">
        <f aca="false">C14/1000000</f>
        <v>1.20107E-005</v>
      </c>
      <c r="E14" s="9" t="n">
        <f aca="false">B14/D14</f>
        <v>174.844097346533</v>
      </c>
      <c r="F14" s="11" t="s">
        <v>61</v>
      </c>
    </row>
    <row r="15" customFormat="false" ht="15.1" hidden="false" customHeight="true" outlineLevel="0" collapsed="false">
      <c r="A15" s="10" t="s">
        <v>23</v>
      </c>
      <c r="B15" s="10" t="n">
        <v>1.951E-006</v>
      </c>
      <c r="C15" s="9" t="n">
        <v>44.01</v>
      </c>
      <c r="D15" s="9" t="n">
        <f aca="false">C15/1000000</f>
        <v>4.401E-005</v>
      </c>
      <c r="E15" s="9" t="n">
        <f aca="false">B15/D15</f>
        <v>0.0443308339013861</v>
      </c>
      <c r="F15" s="11" t="s">
        <v>62</v>
      </c>
    </row>
    <row r="16" customFormat="false" ht="15.1" hidden="false" customHeight="true" outlineLevel="0" collapsed="false">
      <c r="A16" s="9" t="s">
        <v>22</v>
      </c>
      <c r="B16" s="9" t="n">
        <v>1.25E-006</v>
      </c>
      <c r="C16" s="14" t="n">
        <v>28.01</v>
      </c>
      <c r="D16" s="9" t="n">
        <f aca="false">C16/1000000</f>
        <v>2.801E-005</v>
      </c>
      <c r="E16" s="9" t="n">
        <f aca="false">B16/D16</f>
        <v>0.0446269189575152</v>
      </c>
      <c r="F16" s="11" t="s">
        <v>63</v>
      </c>
    </row>
    <row r="17" customFormat="false" ht="15.1" hidden="false" customHeight="true" outlineLevel="0" collapsed="false">
      <c r="A17" s="10" t="s">
        <v>64</v>
      </c>
      <c r="B17" s="10" t="n">
        <v>0.001501</v>
      </c>
      <c r="D17" s="9" t="n">
        <f aca="false">C17/1000000</f>
        <v>0</v>
      </c>
      <c r="E17" s="9" t="e">
        <f aca="false">B17/D17</f>
        <v>#DIV/0!</v>
      </c>
      <c r="F17" s="11"/>
    </row>
    <row r="18" customFormat="false" ht="15.1" hidden="false" customHeight="true" outlineLevel="0" collapsed="false">
      <c r="A18" s="10" t="s">
        <v>65</v>
      </c>
      <c r="B18" s="10" t="n">
        <v>0</v>
      </c>
      <c r="D18" s="9" t="n">
        <f aca="false">C18/1000000</f>
        <v>0</v>
      </c>
      <c r="E18" s="9" t="e">
        <f aca="false">B18/D18</f>
        <v>#DIV/0!</v>
      </c>
      <c r="F18" s="11"/>
    </row>
    <row r="19" customFormat="false" ht="15.1" hidden="false" customHeight="true" outlineLevel="0" collapsed="false">
      <c r="A19" s="10" t="s">
        <v>66</v>
      </c>
      <c r="B19" s="10" t="n">
        <v>0.0025</v>
      </c>
      <c r="D19" s="9" t="n">
        <f aca="false">C19/1000000</f>
        <v>0</v>
      </c>
      <c r="E19" s="9" t="e">
        <f aca="false">B19/D19</f>
        <v>#DIV/0!</v>
      </c>
      <c r="F19" s="11"/>
    </row>
    <row r="20" customFormat="false" ht="15.1" hidden="false" customHeight="true" outlineLevel="0" collapsed="false">
      <c r="A20" s="10" t="s">
        <v>67</v>
      </c>
      <c r="B20" s="10" t="n">
        <v>0.00177</v>
      </c>
      <c r="D20" s="9" t="n">
        <f aca="false">C20/1000000</f>
        <v>0</v>
      </c>
      <c r="E20" s="9" t="e">
        <f aca="false">B20/D20</f>
        <v>#DIV/0!</v>
      </c>
      <c r="F20" s="11"/>
    </row>
    <row r="21" customFormat="false" ht="15.1" hidden="false" customHeight="true" outlineLevel="0" collapsed="false">
      <c r="A21" s="10" t="s">
        <v>68</v>
      </c>
      <c r="B21" s="10" t="n">
        <v>0.0019</v>
      </c>
      <c r="D21" s="9" t="n">
        <f aca="false">C21/1000000</f>
        <v>0</v>
      </c>
      <c r="E21" s="9" t="e">
        <f aca="false">B21/D21</f>
        <v>#DIV/0!</v>
      </c>
      <c r="F21" s="11"/>
    </row>
    <row r="22" customFormat="false" ht="15.1" hidden="false" customHeight="true" outlineLevel="0" collapsed="false">
      <c r="A22" s="10" t="s">
        <v>69</v>
      </c>
      <c r="B22" s="10" t="n">
        <v>0.01097</v>
      </c>
      <c r="D22" s="9" t="n">
        <f aca="false">C22/1000000</f>
        <v>0</v>
      </c>
      <c r="E22" s="9" t="e">
        <f aca="false">B22/D22</f>
        <v>#DIV/0!</v>
      </c>
      <c r="F22" s="11"/>
    </row>
    <row r="23" customFormat="false" ht="15.1" hidden="false" customHeight="true" outlineLevel="0" collapsed="false">
      <c r="A23" s="10" t="s">
        <v>70</v>
      </c>
      <c r="B23" s="10" t="n">
        <v>0.01097</v>
      </c>
      <c r="D23" s="9" t="n">
        <f aca="false">C23/1000000</f>
        <v>0</v>
      </c>
      <c r="E23" s="9" t="e">
        <f aca="false">B23/D23</f>
        <v>#DIV/0!</v>
      </c>
      <c r="F23" s="11"/>
    </row>
    <row r="24" customFormat="false" ht="15.1" hidden="false" customHeight="true" outlineLevel="0" collapsed="false">
      <c r="A24" s="10" t="s">
        <v>71</v>
      </c>
      <c r="B24" s="10" t="n">
        <v>0.000421</v>
      </c>
      <c r="D24" s="9" t="n">
        <f aca="false">C24/1000000</f>
        <v>0</v>
      </c>
      <c r="E24" s="9" t="e">
        <f aca="false">B24/D24</f>
        <v>#DIV/0!</v>
      </c>
      <c r="F24" s="11"/>
    </row>
    <row r="25" customFormat="false" ht="15.1" hidden="false" customHeight="true" outlineLevel="0" collapsed="false">
      <c r="A25" s="10" t="s">
        <v>72</v>
      </c>
      <c r="B25" s="10" t="n">
        <v>0.01097</v>
      </c>
      <c r="D25" s="9" t="n">
        <f aca="false">C25/1000000</f>
        <v>0</v>
      </c>
      <c r="E25" s="9" t="e">
        <f aca="false">B25/D25</f>
        <v>#DIV/0!</v>
      </c>
      <c r="F25" s="11"/>
    </row>
    <row r="26" customFormat="false" ht="15.1" hidden="false" customHeight="true" outlineLevel="0" collapsed="false">
      <c r="A26" s="10" t="s">
        <v>73</v>
      </c>
      <c r="B26" s="10" t="n">
        <v>0.000544</v>
      </c>
      <c r="D26" s="9" t="n">
        <f aca="false">C26/1000000</f>
        <v>0</v>
      </c>
      <c r="E26" s="9" t="e">
        <f aca="false">B26/D26</f>
        <v>#DIV/0!</v>
      </c>
      <c r="F26" s="11"/>
    </row>
    <row r="27" customFormat="false" ht="15.1" hidden="false" customHeight="true" outlineLevel="0" collapsed="false">
      <c r="A27" s="10" t="s">
        <v>74</v>
      </c>
      <c r="B27" s="10" t="n">
        <v>0.000789</v>
      </c>
      <c r="C27" s="12" t="n">
        <v>62.06784</v>
      </c>
      <c r="D27" s="9" t="n">
        <f aca="false">C27/1000000</f>
        <v>6.206784E-005</v>
      </c>
      <c r="E27" s="9" t="n">
        <f aca="false">B27/D27</f>
        <v>12.7118971757355</v>
      </c>
      <c r="F27" s="11"/>
    </row>
    <row r="28" customFormat="false" ht="15.1" hidden="false" customHeight="true" outlineLevel="0" collapsed="false">
      <c r="A28" s="10" t="s">
        <v>75</v>
      </c>
      <c r="B28" s="10" t="n">
        <v>0.000568</v>
      </c>
      <c r="D28" s="9" t="n">
        <f aca="false">C28/1000000</f>
        <v>0</v>
      </c>
      <c r="E28" s="9" t="e">
        <f aca="false">B28/D28</f>
        <v>#DIV/0!</v>
      </c>
      <c r="F28" s="11"/>
    </row>
    <row r="29" customFormat="false" ht="15.1" hidden="false" customHeight="true" outlineLevel="0" collapsed="false">
      <c r="A29" s="10" t="s">
        <v>76</v>
      </c>
      <c r="B29" s="10" t="n">
        <v>0</v>
      </c>
      <c r="D29" s="9" t="n">
        <f aca="false">C29/1000000</f>
        <v>0</v>
      </c>
      <c r="E29" s="9" t="e">
        <f aca="false">B29/D29</f>
        <v>#DIV/0!</v>
      </c>
      <c r="F29" s="11"/>
    </row>
    <row r="30" customFormat="false" ht="15.1" hidden="false" customHeight="true" outlineLevel="0" collapsed="false">
      <c r="A30" s="10" t="s">
        <v>77</v>
      </c>
      <c r="B30" s="10" t="n">
        <v>0.0012517</v>
      </c>
      <c r="D30" s="9" t="n">
        <f aca="false">C30/1000000</f>
        <v>0</v>
      </c>
      <c r="E30" s="9" t="e">
        <f aca="false">B30/D30</f>
        <v>#DIV/0!</v>
      </c>
      <c r="F30" s="11"/>
    </row>
    <row r="31" customFormat="false" ht="15.1" hidden="false" customHeight="true" outlineLevel="0" collapsed="false">
      <c r="A31" s="10" t="s">
        <v>78</v>
      </c>
      <c r="B31" s="10" t="n">
        <v>0.0013993</v>
      </c>
      <c r="D31" s="9" t="n">
        <f aca="false">C31/1000000</f>
        <v>0</v>
      </c>
      <c r="E31" s="9" t="e">
        <f aca="false">B31/D31</f>
        <v>#DIV/0!</v>
      </c>
      <c r="F31" s="11"/>
    </row>
    <row r="32" customFormat="false" ht="15.1" hidden="false" customHeight="true" outlineLevel="0" collapsed="false">
      <c r="A32" s="10" t="s">
        <v>79</v>
      </c>
      <c r="B32" s="10" t="n">
        <v>0.0014657</v>
      </c>
      <c r="D32" s="9" t="n">
        <f aca="false">C32/1000000</f>
        <v>0</v>
      </c>
      <c r="E32" s="9" t="e">
        <f aca="false">B32/D32</f>
        <v>#DIV/0!</v>
      </c>
      <c r="F32" s="11"/>
    </row>
    <row r="33" customFormat="false" ht="15.1" hidden="false" customHeight="true" outlineLevel="0" collapsed="false">
      <c r="A33" s="10" t="s">
        <v>80</v>
      </c>
      <c r="B33" s="10" t="n">
        <v>1.696E-006</v>
      </c>
      <c r="D33" s="9" t="n">
        <f aca="false">C33/1000000</f>
        <v>0</v>
      </c>
      <c r="E33" s="9" t="e">
        <f aca="false">B33/D33</f>
        <v>#DIV/0!</v>
      </c>
      <c r="F33" s="11"/>
    </row>
    <row r="34" customFormat="false" ht="15.1" hidden="false" customHeight="true" outlineLevel="0" collapsed="false">
      <c r="A34" s="10" t="s">
        <v>81</v>
      </c>
      <c r="B34" s="10" t="n">
        <v>0.001</v>
      </c>
      <c r="D34" s="9" t="n">
        <f aca="false">C34/1000000</f>
        <v>0</v>
      </c>
      <c r="E34" s="9" t="e">
        <f aca="false">B34/D34</f>
        <v>#DIV/0!</v>
      </c>
      <c r="F34" s="11"/>
    </row>
    <row r="35" customFormat="false" ht="15.1" hidden="false" customHeight="true" outlineLevel="0" collapsed="false">
      <c r="A35" s="10" t="s">
        <v>82</v>
      </c>
      <c r="B35" s="10" t="n">
        <v>0.00113</v>
      </c>
      <c r="D35" s="9" t="n">
        <f aca="false">C35/1000000</f>
        <v>0</v>
      </c>
      <c r="E35" s="9" t="e">
        <f aca="false">B35/D35</f>
        <v>#DIV/0!</v>
      </c>
      <c r="F35" s="11"/>
    </row>
    <row r="36" customFormat="false" ht="15.1" hidden="false" customHeight="true" outlineLevel="0" collapsed="false">
      <c r="A36" s="10" t="s">
        <v>83</v>
      </c>
      <c r="B36" s="10" t="n">
        <v>1.786E-007</v>
      </c>
      <c r="D36" s="9" t="n">
        <f aca="false">C36/1000000</f>
        <v>0</v>
      </c>
      <c r="E36" s="9" t="e">
        <f aca="false">B36/D36</f>
        <v>#DIV/0!</v>
      </c>
      <c r="F36" s="11"/>
    </row>
    <row r="37" customFormat="false" ht="15.1" hidden="false" customHeight="true" outlineLevel="0" collapsed="false">
      <c r="A37" s="10" t="s">
        <v>84</v>
      </c>
      <c r="B37" s="10" t="n">
        <v>0.002044</v>
      </c>
      <c r="D37" s="9" t="n">
        <f aca="false">C37/1000000</f>
        <v>0</v>
      </c>
      <c r="E37" s="9" t="e">
        <f aca="false">B37/D37</f>
        <v>#DIV/0!</v>
      </c>
      <c r="F37" s="11"/>
    </row>
    <row r="38" customFormat="false" ht="15.1" hidden="false" customHeight="true" outlineLevel="0" collapsed="false">
      <c r="A38" s="10" t="s">
        <v>33</v>
      </c>
      <c r="B38" s="10" t="n">
        <v>0.001431</v>
      </c>
      <c r="C38" s="12" t="n">
        <v>34.01468</v>
      </c>
      <c r="D38" s="9" t="n">
        <f aca="false">C38/1000000</f>
        <v>3.401468E-005</v>
      </c>
      <c r="E38" s="9" t="n">
        <f aca="false">B38/D38</f>
        <v>42.0700709223194</v>
      </c>
      <c r="F38" s="11" t="s">
        <v>85</v>
      </c>
    </row>
    <row r="39" customFormat="false" ht="15.1" hidden="false" customHeight="true" outlineLevel="0" collapsed="false">
      <c r="A39" s="10" t="s">
        <v>86</v>
      </c>
      <c r="B39" s="10" t="n">
        <v>0.00177</v>
      </c>
      <c r="D39" s="9" t="n">
        <f aca="false">C39/1000000</f>
        <v>0</v>
      </c>
      <c r="E39" s="9" t="e">
        <f aca="false">B39/D39</f>
        <v>#DIV/0!</v>
      </c>
      <c r="F39" s="11"/>
    </row>
    <row r="40" customFormat="false" ht="15.1" hidden="false" customHeight="true" outlineLevel="0" collapsed="false">
      <c r="A40" s="10" t="s">
        <v>87</v>
      </c>
      <c r="B40" s="10" t="n">
        <v>0.0015</v>
      </c>
      <c r="D40" s="9" t="n">
        <f aca="false">C40/1000000</f>
        <v>0</v>
      </c>
      <c r="E40" s="9" t="e">
        <f aca="false">B40/D40</f>
        <v>#DIV/0!</v>
      </c>
      <c r="F40" s="11"/>
    </row>
    <row r="41" customFormat="false" ht="15.1" hidden="false" customHeight="true" outlineLevel="0" collapsed="false">
      <c r="A41" s="10" t="s">
        <v>35</v>
      </c>
      <c r="B41" s="10" t="n">
        <v>0.001004</v>
      </c>
      <c r="C41" s="12" t="n">
        <v>32.04516</v>
      </c>
      <c r="D41" s="9" t="n">
        <f aca="false">C41/1000000</f>
        <v>3.204516E-005</v>
      </c>
      <c r="E41" s="9" t="n">
        <f aca="false">B41/D41</f>
        <v>31.3307844304725</v>
      </c>
      <c r="F41" s="11" t="s">
        <v>88</v>
      </c>
    </row>
    <row r="42" customFormat="false" ht="15.1" hidden="false" customHeight="true" outlineLevel="0" collapsed="false">
      <c r="A42" s="10" t="s">
        <v>19</v>
      </c>
      <c r="B42" s="10" t="n">
        <v>8.99E-008</v>
      </c>
      <c r="C42" s="9" t="n">
        <v>1.0079</v>
      </c>
      <c r="D42" s="9" t="n">
        <f aca="false">C42/1000000</f>
        <v>1.0079E-006</v>
      </c>
      <c r="E42" s="9" t="n">
        <f aca="false">B42/D42</f>
        <v>0.0891953566822106</v>
      </c>
      <c r="F42" s="11" t="s">
        <v>89</v>
      </c>
    </row>
    <row r="43" customFormat="false" ht="15.1" hidden="false" customHeight="true" outlineLevel="0" collapsed="false">
      <c r="A43" s="10" t="s">
        <v>90</v>
      </c>
      <c r="B43" s="10" t="n">
        <v>0.00086</v>
      </c>
      <c r="C43" s="12" t="n">
        <v>77.32544</v>
      </c>
      <c r="D43" s="9" t="n">
        <f aca="false">C43/1000000</f>
        <v>7.732544E-005</v>
      </c>
      <c r="E43" s="9" t="n">
        <f aca="false">B43/D43</f>
        <v>11.1218248483294</v>
      </c>
      <c r="F43" s="11"/>
    </row>
    <row r="44" customFormat="false" ht="15.1" hidden="false" customHeight="true" outlineLevel="0" collapsed="false">
      <c r="A44" s="10" t="s">
        <v>91</v>
      </c>
      <c r="B44" s="10" t="n">
        <v>0.005</v>
      </c>
      <c r="D44" s="9" t="n">
        <f aca="false">C44/1000000</f>
        <v>0</v>
      </c>
      <c r="E44" s="9" t="e">
        <f aca="false">B44/D44</f>
        <v>#DIV/0!</v>
      </c>
      <c r="F44" s="11"/>
    </row>
    <row r="45" customFormat="false" ht="15.1" hidden="false" customHeight="true" outlineLevel="0" collapsed="false">
      <c r="A45" s="10" t="s">
        <v>92</v>
      </c>
      <c r="B45" s="10" t="n">
        <v>0</v>
      </c>
      <c r="D45" s="9" t="n">
        <f aca="false">C45/1000000</f>
        <v>0</v>
      </c>
      <c r="E45" s="9" t="e">
        <f aca="false">B45/D45</f>
        <v>#DIV/0!</v>
      </c>
      <c r="F45" s="11"/>
    </row>
    <row r="46" customFormat="false" ht="15.1" hidden="false" customHeight="true" outlineLevel="0" collapsed="false">
      <c r="A46" s="10" t="s">
        <v>93</v>
      </c>
      <c r="B46" s="10" t="n">
        <v>0.001658</v>
      </c>
      <c r="C46" s="12" t="n">
        <v>47.01344</v>
      </c>
      <c r="D46" s="9" t="n">
        <f aca="false">C46/1000000</f>
        <v>4.701344E-005</v>
      </c>
      <c r="E46" s="9" t="n">
        <f aca="false">B46/D46</f>
        <v>35.2665110232308</v>
      </c>
      <c r="F46" s="11"/>
    </row>
    <row r="47" customFormat="false" ht="15.1" hidden="false" customHeight="true" outlineLevel="0" collapsed="false">
      <c r="A47" s="10" t="s">
        <v>94</v>
      </c>
      <c r="B47" s="10" t="n">
        <v>0.001995</v>
      </c>
      <c r="D47" s="9" t="n">
        <f aca="false">C47/1000000</f>
        <v>0</v>
      </c>
      <c r="E47" s="9" t="e">
        <f aca="false">B47/D47</f>
        <v>#DIV/0!</v>
      </c>
      <c r="F47" s="11"/>
    </row>
    <row r="48" customFormat="false" ht="15.1" hidden="false" customHeight="true" outlineLevel="0" collapsed="false">
      <c r="A48" s="10" t="s">
        <v>95</v>
      </c>
      <c r="B48" s="10" t="n">
        <v>0.001513</v>
      </c>
      <c r="D48" s="9" t="n">
        <f aca="false">C48/1000000</f>
        <v>0</v>
      </c>
      <c r="E48" s="9" t="e">
        <f aca="false">B48/D48</f>
        <v>#DIV/0!</v>
      </c>
      <c r="F48" s="11"/>
    </row>
    <row r="49" customFormat="false" ht="15.1" hidden="false" customHeight="true" outlineLevel="0" collapsed="false">
      <c r="A49" s="10" t="s">
        <v>96</v>
      </c>
      <c r="B49" s="10" t="n">
        <v>0.0025</v>
      </c>
      <c r="C49" s="12" t="n">
        <v>62.04796</v>
      </c>
      <c r="D49" s="9" t="n">
        <f aca="false">C49/1000000</f>
        <v>6.204796E-005</v>
      </c>
      <c r="E49" s="9" t="n">
        <f aca="false">B49/D49</f>
        <v>40.291413287399</v>
      </c>
      <c r="F49" s="11"/>
    </row>
    <row r="50" customFormat="false" ht="15.1" hidden="false" customHeight="true" outlineLevel="0" collapsed="false">
      <c r="A50" s="10" t="s">
        <v>97</v>
      </c>
      <c r="B50" s="10" t="n">
        <v>0.0058</v>
      </c>
      <c r="D50" s="9" t="n">
        <f aca="false">C50/1000000</f>
        <v>0</v>
      </c>
      <c r="E50" s="9" t="e">
        <f aca="false">B50/D50</f>
        <v>#DIV/0!</v>
      </c>
      <c r="F50" s="11"/>
    </row>
    <row r="51" customFormat="false" ht="15.1" hidden="false" customHeight="true" outlineLevel="0" collapsed="false">
      <c r="A51" s="10" t="s">
        <v>42</v>
      </c>
      <c r="B51" s="10" t="n">
        <v>0.00082</v>
      </c>
      <c r="C51" s="12" t="n">
        <v>170.33484</v>
      </c>
      <c r="D51" s="9" t="n">
        <f aca="false">C51/1000000</f>
        <v>0.00017033484</v>
      </c>
      <c r="E51" s="9" t="n">
        <f aca="false">B51/D51</f>
        <v>4.81404743738862</v>
      </c>
      <c r="F51" s="11" t="s">
        <v>98</v>
      </c>
    </row>
    <row r="52" customFormat="false" ht="15.1" hidden="false" customHeight="true" outlineLevel="0" collapsed="false">
      <c r="A52" s="10" t="s">
        <v>99</v>
      </c>
      <c r="B52" s="10" t="n">
        <v>3.749E-006</v>
      </c>
      <c r="D52" s="9" t="n">
        <f aca="false">C52/1000000</f>
        <v>0</v>
      </c>
      <c r="E52" s="9" t="e">
        <f aca="false">B52/D52</f>
        <v>#DIV/0!</v>
      </c>
      <c r="F52" s="11"/>
    </row>
    <row r="53" customFormat="false" ht="15.1" hidden="false" customHeight="true" outlineLevel="0" collapsed="false">
      <c r="A53" s="10" t="s">
        <v>100</v>
      </c>
      <c r="B53" s="10" t="n">
        <v>0.01134</v>
      </c>
      <c r="D53" s="9" t="n">
        <f aca="false">C53/1000000</f>
        <v>0</v>
      </c>
      <c r="E53" s="9" t="e">
        <f aca="false">B53/D53</f>
        <v>#DIV/0!</v>
      </c>
      <c r="F53" s="11"/>
    </row>
    <row r="54" customFormat="false" ht="15.1" hidden="false" customHeight="true" outlineLevel="0" collapsed="false">
      <c r="A54" s="10" t="s">
        <v>101</v>
      </c>
      <c r="B54" s="10" t="n">
        <v>0.005</v>
      </c>
      <c r="D54" s="9" t="n">
        <f aca="false">C54/1000000</f>
        <v>0</v>
      </c>
      <c r="E54" s="9" t="e">
        <f aca="false">B54/D54</f>
        <v>#DIV/0!</v>
      </c>
      <c r="F54" s="11"/>
    </row>
    <row r="55" customFormat="false" ht="15.1" hidden="false" customHeight="true" outlineLevel="0" collapsed="false">
      <c r="A55" s="10" t="s">
        <v>102</v>
      </c>
      <c r="B55" s="10" t="n">
        <v>0.000534</v>
      </c>
      <c r="D55" s="9" t="n">
        <f aca="false">C55/1000000</f>
        <v>0</v>
      </c>
      <c r="E55" s="9" t="e">
        <f aca="false">B55/D55</f>
        <v>#DIV/0!</v>
      </c>
      <c r="F55" s="11"/>
    </row>
    <row r="56" customFormat="false" ht="15.1" hidden="false" customHeight="true" outlineLevel="0" collapsed="false">
      <c r="A56" s="10" t="s">
        <v>103</v>
      </c>
      <c r="B56" s="10" t="n">
        <v>0.0007021</v>
      </c>
      <c r="C56" s="12" t="n">
        <v>17.03052</v>
      </c>
      <c r="D56" s="9" t="n">
        <f aca="false">C56/1000000</f>
        <v>1.703052E-005</v>
      </c>
      <c r="E56" s="9" t="n">
        <f aca="false">B56/D56</f>
        <v>41.225987227636</v>
      </c>
      <c r="F56" s="11" t="s">
        <v>55</v>
      </c>
    </row>
    <row r="57" customFormat="false" ht="15.1" hidden="false" customHeight="true" outlineLevel="0" collapsed="false">
      <c r="A57" s="10" t="s">
        <v>104</v>
      </c>
      <c r="B57" s="10" t="n">
        <v>0.00117325</v>
      </c>
      <c r="D57" s="9" t="n">
        <f aca="false">C57/1000000</f>
        <v>0</v>
      </c>
      <c r="E57" s="9" t="e">
        <f aca="false">B57/D57</f>
        <v>#DIV/0!</v>
      </c>
      <c r="F57" s="11"/>
    </row>
    <row r="58" customFormat="false" ht="15.1" hidden="false" customHeight="true" outlineLevel="0" collapsed="false">
      <c r="A58" s="10" t="s">
        <v>105</v>
      </c>
      <c r="B58" s="10" t="n">
        <v>8.6E-005</v>
      </c>
      <c r="D58" s="9" t="n">
        <f aca="false">C58/1000000</f>
        <v>0</v>
      </c>
      <c r="E58" s="9" t="e">
        <f aca="false">B58/D58</f>
        <v>#DIV/0!</v>
      </c>
      <c r="F58" s="11"/>
    </row>
    <row r="59" customFormat="false" ht="15.1" hidden="false" customHeight="true" outlineLevel="0" collapsed="false">
      <c r="A59" s="10" t="s">
        <v>106</v>
      </c>
      <c r="B59" s="10" t="n">
        <v>0.001505</v>
      </c>
      <c r="D59" s="9" t="n">
        <f aca="false">C59/1000000</f>
        <v>0</v>
      </c>
      <c r="E59" s="9" t="e">
        <f aca="false">B59/D59</f>
        <v>#DIV/0!</v>
      </c>
      <c r="F59" s="11"/>
    </row>
    <row r="60" customFormat="false" ht="15.1" hidden="false" customHeight="true" outlineLevel="0" collapsed="false">
      <c r="A60" s="10" t="s">
        <v>107</v>
      </c>
      <c r="B60" s="10" t="n">
        <v>0.0001786</v>
      </c>
      <c r="D60" s="9" t="n">
        <f aca="false">C60/1000000</f>
        <v>0</v>
      </c>
      <c r="E60" s="9" t="e">
        <f aca="false">B60/D60</f>
        <v>#DIV/0!</v>
      </c>
      <c r="F60" s="11"/>
    </row>
    <row r="61" customFormat="false" ht="15.1" hidden="false" customHeight="true" outlineLevel="0" collapsed="false">
      <c r="A61" s="10" t="s">
        <v>108</v>
      </c>
      <c r="B61" s="10" t="n">
        <v>0.0001786</v>
      </c>
      <c r="D61" s="9" t="n">
        <f aca="false">C61/1000000</f>
        <v>0</v>
      </c>
      <c r="E61" s="9" t="e">
        <f aca="false">B61/D61</f>
        <v>#DIV/0!</v>
      </c>
      <c r="F61" s="11"/>
    </row>
    <row r="62" customFormat="false" ht="15.1" hidden="false" customHeight="true" outlineLevel="0" collapsed="false">
      <c r="A62" s="10" t="s">
        <v>109</v>
      </c>
      <c r="B62" s="10" t="n">
        <v>7.085E-005</v>
      </c>
      <c r="C62" s="12" t="n">
        <v>2.01588</v>
      </c>
      <c r="D62" s="9" t="n">
        <f aca="false">C62/1000000</f>
        <v>2.01588E-006</v>
      </c>
      <c r="E62" s="9" t="n">
        <f aca="false">B62/D62</f>
        <v>35.1459412266603</v>
      </c>
      <c r="F62" s="11" t="s">
        <v>89</v>
      </c>
    </row>
    <row r="63" customFormat="false" ht="15.1" hidden="false" customHeight="true" outlineLevel="0" collapsed="false">
      <c r="A63" s="10" t="s">
        <v>110</v>
      </c>
      <c r="B63" s="10" t="n">
        <v>0.00042561</v>
      </c>
      <c r="C63" s="12" t="n">
        <v>16.04246</v>
      </c>
      <c r="D63" s="9" t="n">
        <f aca="false">C63/1000000</f>
        <v>1.604246E-005</v>
      </c>
      <c r="E63" s="9" t="n">
        <f aca="false">B63/D63</f>
        <v>26.5302204275404</v>
      </c>
      <c r="F63" s="11" t="s">
        <v>111</v>
      </c>
    </row>
    <row r="64" customFormat="false" ht="15.1" hidden="false" customHeight="true" outlineLevel="0" collapsed="false">
      <c r="A64" s="10" t="s">
        <v>112</v>
      </c>
      <c r="B64" s="10" t="n">
        <v>0.000824907</v>
      </c>
      <c r="D64" s="9" t="n">
        <f aca="false">C64/1000000</f>
        <v>0</v>
      </c>
      <c r="E64" s="9" t="e">
        <f aca="false">B64/D64</f>
        <v>#DIV/0!</v>
      </c>
      <c r="F64" s="11" t="s">
        <v>113</v>
      </c>
    </row>
    <row r="65" customFormat="false" ht="15.1" hidden="false" customHeight="true" outlineLevel="0" collapsed="false">
      <c r="A65" s="10" t="s">
        <v>114</v>
      </c>
      <c r="B65" s="10" t="n">
        <v>0.001141</v>
      </c>
      <c r="C65" s="12" t="n">
        <v>31.9988</v>
      </c>
      <c r="D65" s="9" t="n">
        <f aca="false">C65/1000000</f>
        <v>3.19988E-005</v>
      </c>
      <c r="E65" s="9" t="n">
        <f aca="false">B65/D65</f>
        <v>35.6575871595185</v>
      </c>
      <c r="F65" s="11" t="s">
        <v>115</v>
      </c>
    </row>
    <row r="66" customFormat="false" ht="15.1" hidden="false" customHeight="true" outlineLevel="0" collapsed="false">
      <c r="A66" s="10" t="s">
        <v>116</v>
      </c>
      <c r="B66" s="10" t="n">
        <v>0.000133</v>
      </c>
      <c r="D66" s="9" t="n">
        <f aca="false">C66/1000000</f>
        <v>0</v>
      </c>
      <c r="E66" s="9" t="e">
        <f aca="false">B66/D66</f>
        <v>#DIV/0!</v>
      </c>
      <c r="F66" s="11"/>
    </row>
    <row r="67" customFormat="false" ht="15.1" hidden="false" customHeight="true" outlineLevel="0" collapsed="false">
      <c r="A67" s="10" t="s">
        <v>117</v>
      </c>
      <c r="B67" s="10" t="n">
        <v>0</v>
      </c>
      <c r="D67" s="9" t="n">
        <f aca="false">C67/1000000</f>
        <v>0</v>
      </c>
      <c r="E67" s="9" t="e">
        <f aca="false">B67/D67</f>
        <v>#DIV/0!</v>
      </c>
      <c r="F67" s="11"/>
    </row>
    <row r="68" customFormat="false" ht="15.1" hidden="false" customHeight="true" outlineLevel="0" collapsed="false">
      <c r="A68" s="10" t="s">
        <v>118</v>
      </c>
      <c r="B68" s="10" t="n">
        <v>0.0078</v>
      </c>
      <c r="D68" s="9" t="n">
        <f aca="false">C68/1000000</f>
        <v>0</v>
      </c>
      <c r="E68" s="9" t="e">
        <f aca="false">B68/D68</f>
        <v>#DIV/0!</v>
      </c>
      <c r="F68" s="11"/>
    </row>
    <row r="69" customFormat="false" ht="15.1" hidden="false" customHeight="true" outlineLevel="0" collapsed="false">
      <c r="A69" s="9" t="s">
        <v>26</v>
      </c>
      <c r="B69" s="9" t="n">
        <v>7.17E-007</v>
      </c>
      <c r="C69" s="9" t="n">
        <v>16.04</v>
      </c>
      <c r="D69" s="9" t="n">
        <f aca="false">C69/1000000</f>
        <v>1.604E-005</v>
      </c>
      <c r="E69" s="9" t="n">
        <f aca="false">B69/D69</f>
        <v>0.0447007481296758</v>
      </c>
      <c r="F69" s="11" t="s">
        <v>111</v>
      </c>
    </row>
    <row r="70" customFormat="false" ht="15.1" hidden="false" customHeight="true" outlineLevel="0" collapsed="false">
      <c r="A70" s="10" t="s">
        <v>119</v>
      </c>
      <c r="B70" s="10" t="n">
        <v>0.0007918</v>
      </c>
      <c r="D70" s="9" t="n">
        <f aca="false">C70/1000000</f>
        <v>0</v>
      </c>
      <c r="E70" s="9" t="e">
        <f aca="false">B70/D70</f>
        <v>#DIV/0!</v>
      </c>
      <c r="F70" s="11"/>
    </row>
    <row r="71" customFormat="false" ht="15.1" hidden="false" customHeight="true" outlineLevel="0" collapsed="false">
      <c r="A71" s="10" t="s">
        <v>120</v>
      </c>
      <c r="B71" s="10" t="n">
        <v>0.0027</v>
      </c>
      <c r="D71" s="9" t="n">
        <f aca="false">C71/1000000</f>
        <v>0</v>
      </c>
      <c r="E71" s="9" t="e">
        <f aca="false">B71/D71</f>
        <v>#DIV/0!</v>
      </c>
      <c r="F71" s="11"/>
    </row>
    <row r="72" customFormat="false" ht="15.1" hidden="false" customHeight="true" outlineLevel="0" collapsed="false">
      <c r="A72" s="10" t="s">
        <v>121</v>
      </c>
      <c r="B72" s="10" t="n">
        <v>0.00088</v>
      </c>
      <c r="C72" s="12" t="n">
        <v>46.07174</v>
      </c>
      <c r="D72" s="9" t="n">
        <f aca="false">C72/1000000</f>
        <v>4.607174E-005</v>
      </c>
      <c r="E72" s="9" t="n">
        <f aca="false">B72/D72</f>
        <v>19.1006460793536</v>
      </c>
      <c r="F72" s="11"/>
    </row>
    <row r="73" customFormat="false" ht="15.1" hidden="false" customHeight="true" outlineLevel="0" collapsed="false">
      <c r="A73" s="10" t="s">
        <v>122</v>
      </c>
      <c r="B73" s="10" t="n">
        <v>0.001429</v>
      </c>
      <c r="C73" s="12" t="n">
        <v>91.55</v>
      </c>
      <c r="D73" s="9" t="n">
        <f aca="false">C73/1000000</f>
        <v>9.155E-005</v>
      </c>
      <c r="E73" s="9" t="n">
        <f aca="false">B73/D73</f>
        <v>15.608956854178</v>
      </c>
      <c r="F73" s="11"/>
    </row>
    <row r="74" customFormat="false" ht="15.1" hidden="false" customHeight="true" outlineLevel="0" collapsed="false">
      <c r="A74" s="10" t="s">
        <v>123</v>
      </c>
      <c r="B74" s="10" t="n">
        <v>0.001423</v>
      </c>
      <c r="C74" s="12" t="n">
        <v>90.63</v>
      </c>
      <c r="D74" s="9" t="n">
        <f aca="false">C74/1000000</f>
        <v>9.063E-005</v>
      </c>
      <c r="E74" s="9" t="n">
        <f aca="false">B74/D74</f>
        <v>15.7012026922653</v>
      </c>
      <c r="F74" s="11"/>
    </row>
    <row r="75" customFormat="false" ht="15.1" hidden="false" customHeight="true" outlineLevel="0" collapsed="false">
      <c r="A75" s="10" t="s">
        <v>124</v>
      </c>
      <c r="B75" s="10" t="n">
        <v>0.001407</v>
      </c>
      <c r="C75" s="12" t="n">
        <v>87.41</v>
      </c>
      <c r="D75" s="9" t="n">
        <f aca="false">C75/1000000</f>
        <v>8.741E-005</v>
      </c>
      <c r="E75" s="9" t="n">
        <f aca="false">B75/D75</f>
        <v>16.0965564580712</v>
      </c>
      <c r="F75" s="11"/>
    </row>
    <row r="76" customFormat="false" ht="15.1" hidden="false" customHeight="true" outlineLevel="0" collapsed="false">
      <c r="A76" s="10" t="s">
        <v>125</v>
      </c>
      <c r="B76" s="10" t="n">
        <v>0.001397</v>
      </c>
      <c r="C76" s="12" t="n">
        <v>85.11</v>
      </c>
      <c r="D76" s="9" t="n">
        <f aca="false">C76/1000000</f>
        <v>8.511E-005</v>
      </c>
      <c r="E76" s="9" t="n">
        <f aca="false">B76/D76</f>
        <v>16.4140524027729</v>
      </c>
      <c r="F76" s="11"/>
    </row>
    <row r="77" customFormat="false" ht="15.1" hidden="false" customHeight="true" outlineLevel="0" collapsed="false">
      <c r="A77" s="10" t="s">
        <v>126</v>
      </c>
      <c r="B77" s="10" t="n">
        <v>0.00138</v>
      </c>
      <c r="C77" s="12" t="n">
        <v>82.81</v>
      </c>
      <c r="D77" s="9" t="n">
        <f aca="false">C77/1000000</f>
        <v>8.281E-005</v>
      </c>
      <c r="E77" s="9" t="n">
        <f aca="false">B77/D77</f>
        <v>16.6646540272914</v>
      </c>
      <c r="F77" s="11"/>
    </row>
    <row r="78" customFormat="false" ht="15.1" hidden="false" customHeight="true" outlineLevel="0" collapsed="false">
      <c r="A78" s="10" t="s">
        <v>127</v>
      </c>
      <c r="B78" s="10" t="n">
        <v>0.001604</v>
      </c>
      <c r="D78" s="9" t="n">
        <f aca="false">C78/1000000</f>
        <v>0</v>
      </c>
      <c r="E78" s="9" t="e">
        <f aca="false">B78/D78</f>
        <v>#DIV/0!</v>
      </c>
      <c r="F78" s="11"/>
    </row>
    <row r="79" customFormat="false" ht="15.1" hidden="false" customHeight="true" outlineLevel="0" collapsed="false">
      <c r="A79" s="10" t="s">
        <v>128</v>
      </c>
      <c r="B79" s="10" t="n">
        <v>9.002E-007</v>
      </c>
      <c r="D79" s="9" t="n">
        <f aca="false">C79/1000000</f>
        <v>0</v>
      </c>
      <c r="E79" s="9" t="e">
        <f aca="false">B79/D79</f>
        <v>#DIV/0!</v>
      </c>
      <c r="F79" s="11"/>
    </row>
    <row r="80" customFormat="false" ht="15.1" hidden="false" customHeight="true" outlineLevel="0" collapsed="false">
      <c r="A80" s="10" t="s">
        <v>129</v>
      </c>
      <c r="B80" s="10" t="n">
        <v>0.0016</v>
      </c>
      <c r="D80" s="9" t="n">
        <f aca="false">C80/1000000</f>
        <v>0</v>
      </c>
      <c r="E80" s="9" t="e">
        <f aca="false">B80/D80</f>
        <v>#DIV/0!</v>
      </c>
      <c r="F80" s="11"/>
    </row>
    <row r="81" customFormat="false" ht="15.1" hidden="false" customHeight="true" outlineLevel="0" collapsed="false">
      <c r="A81" s="10" t="s">
        <v>30</v>
      </c>
      <c r="B81" s="10" t="n">
        <v>1.251E-006</v>
      </c>
      <c r="C81" s="12" t="n">
        <v>28.0134</v>
      </c>
      <c r="D81" s="9" t="n">
        <f aca="false">C81/1000000</f>
        <v>2.80134E-005</v>
      </c>
      <c r="E81" s="9" t="n">
        <f aca="false">B81/D81</f>
        <v>0.0446571997686821</v>
      </c>
      <c r="F81" s="11" t="s">
        <v>113</v>
      </c>
    </row>
    <row r="82" customFormat="false" ht="15.1" hidden="false" customHeight="true" outlineLevel="0" collapsed="false">
      <c r="A82" s="10" t="s">
        <v>130</v>
      </c>
      <c r="B82" s="10" t="n">
        <v>1.96E-006</v>
      </c>
      <c r="C82" s="12" t="n">
        <v>30.0061</v>
      </c>
      <c r="D82" s="9" t="n">
        <f aca="false">C82/1000000</f>
        <v>3.00061E-005</v>
      </c>
      <c r="E82" s="9" t="n">
        <f aca="false">B82/D82</f>
        <v>0.0653200515895101</v>
      </c>
      <c r="F82" s="11" t="s">
        <v>131</v>
      </c>
    </row>
    <row r="83" customFormat="false" ht="15.1" hidden="false" customHeight="true" outlineLevel="0" collapsed="false">
      <c r="A83" s="10" t="s">
        <v>40</v>
      </c>
      <c r="B83" s="10" t="n">
        <v>0.00145</v>
      </c>
      <c r="C83" s="12" t="n">
        <v>92.011</v>
      </c>
      <c r="D83" s="9" t="n">
        <f aca="false">C83/1000000</f>
        <v>9.2011E-005</v>
      </c>
      <c r="E83" s="9" t="n">
        <f aca="false">B83/D83</f>
        <v>15.7589853387095</v>
      </c>
      <c r="F83" s="11" t="s">
        <v>132</v>
      </c>
    </row>
    <row r="84" customFormat="false" ht="15.1" hidden="false" customHeight="true" outlineLevel="0" collapsed="false">
      <c r="A84" s="10" t="s">
        <v>133</v>
      </c>
      <c r="B84" s="10" t="n">
        <v>0.0019</v>
      </c>
      <c r="D84" s="9" t="n">
        <f aca="false">C84/1000000</f>
        <v>0</v>
      </c>
      <c r="E84" s="9" t="e">
        <f aca="false">B84/D84</f>
        <v>#DIV/0!</v>
      </c>
      <c r="F84" s="11"/>
    </row>
    <row r="85" customFormat="false" ht="15.1" hidden="false" customHeight="true" outlineLevel="0" collapsed="false">
      <c r="A85" s="10" t="s">
        <v>134</v>
      </c>
      <c r="B85" s="10" t="n">
        <v>0.0055</v>
      </c>
      <c r="D85" s="9" t="n">
        <f aca="false">C85/1000000</f>
        <v>0</v>
      </c>
      <c r="E85" s="9" t="e">
        <f aca="false">B85/D85</f>
        <v>#DIV/0!</v>
      </c>
      <c r="F85" s="11"/>
    </row>
    <row r="86" customFormat="false" ht="15.1" hidden="false" customHeight="true" outlineLevel="0" collapsed="false">
      <c r="A86" s="10" t="s">
        <v>135</v>
      </c>
      <c r="B86" s="10" t="n">
        <v>0.0036</v>
      </c>
      <c r="D86" s="9" t="n">
        <f aca="false">C86/1000000</f>
        <v>0</v>
      </c>
      <c r="E86" s="9" t="e">
        <f aca="false">B86/D86</f>
        <v>#DIV/0!</v>
      </c>
      <c r="F86" s="11"/>
    </row>
    <row r="87" customFormat="false" ht="15.1" hidden="false" customHeight="true" outlineLevel="0" collapsed="false">
      <c r="A87" s="10" t="s">
        <v>136</v>
      </c>
      <c r="B87" s="10" t="n">
        <v>0.005</v>
      </c>
      <c r="D87" s="9" t="n">
        <f aca="false">C87/1000000</f>
        <v>0</v>
      </c>
      <c r="E87" s="9" t="e">
        <f aca="false">B87/D87</f>
        <v>#DIV/0!</v>
      </c>
      <c r="F87" s="11"/>
    </row>
    <row r="88" customFormat="false" ht="15.1" hidden="false" customHeight="true" outlineLevel="0" collapsed="false">
      <c r="A88" s="10" t="s">
        <v>20</v>
      </c>
      <c r="B88" s="10" t="n">
        <v>1.41E-006</v>
      </c>
      <c r="C88" s="9" t="n">
        <v>15.999</v>
      </c>
      <c r="D88" s="9" t="n">
        <f aca="false">C88/1000000</f>
        <v>1.5999E-005</v>
      </c>
      <c r="E88" s="9" t="n">
        <f aca="false">B88/D88</f>
        <v>0.0881305081567598</v>
      </c>
      <c r="F88" s="11" t="s">
        <v>115</v>
      </c>
    </row>
    <row r="89" customFormat="false" ht="15.1" hidden="false" customHeight="true" outlineLevel="0" collapsed="false">
      <c r="A89" s="10" t="s">
        <v>137</v>
      </c>
      <c r="B89" s="10" t="n">
        <v>0.001772</v>
      </c>
      <c r="D89" s="9" t="n">
        <f aca="false">C89/1000000</f>
        <v>0</v>
      </c>
      <c r="E89" s="9" t="e">
        <f aca="false">B89/D89</f>
        <v>#DIV/0!</v>
      </c>
      <c r="F89" s="11"/>
    </row>
    <row r="90" customFormat="false" ht="15.1" hidden="false" customHeight="true" outlineLevel="0" collapsed="false">
      <c r="A90" s="10" t="s">
        <v>138</v>
      </c>
      <c r="B90" s="10" t="n">
        <v>0.000618</v>
      </c>
      <c r="D90" s="9" t="n">
        <f aca="false">C90/1000000</f>
        <v>0</v>
      </c>
      <c r="E90" s="9" t="e">
        <f aca="false">B90/D90</f>
        <v>#DIV/0!</v>
      </c>
      <c r="F90" s="11"/>
    </row>
    <row r="91" customFormat="false" ht="15.1" hidden="false" customHeight="true" outlineLevel="0" collapsed="false">
      <c r="A91" s="10" t="s">
        <v>139</v>
      </c>
      <c r="B91" s="10" t="n">
        <v>0.019816</v>
      </c>
      <c r="D91" s="9" t="n">
        <f aca="false">C91/1000000</f>
        <v>0</v>
      </c>
      <c r="E91" s="9" t="e">
        <f aca="false">B91/D91</f>
        <v>#DIV/0!</v>
      </c>
      <c r="F91" s="11"/>
    </row>
    <row r="92" customFormat="false" ht="15.1" hidden="false" customHeight="true" outlineLevel="0" collapsed="false">
      <c r="A92" s="10" t="s">
        <v>140</v>
      </c>
      <c r="B92" s="10" t="n">
        <v>0.00104</v>
      </c>
      <c r="D92" s="9" t="n">
        <f aca="false">C92/1000000</f>
        <v>0</v>
      </c>
      <c r="E92" s="9" t="e">
        <f aca="false">B92/D92</f>
        <v>#DIV/0!</v>
      </c>
      <c r="F92" s="11"/>
    </row>
    <row r="93" customFormat="false" ht="15.1" hidden="false" customHeight="true" outlineLevel="0" collapsed="false">
      <c r="A93" s="10" t="s">
        <v>141</v>
      </c>
      <c r="B93" s="10" t="n">
        <v>0.00174</v>
      </c>
      <c r="D93" s="9" t="n">
        <f aca="false">C93/1000000</f>
        <v>0</v>
      </c>
      <c r="E93" s="9" t="e">
        <f aca="false">B93/D93</f>
        <v>#DIV/0!</v>
      </c>
      <c r="F93" s="11"/>
    </row>
    <row r="94" customFormat="false" ht="15.1" hidden="false" customHeight="true" outlineLevel="0" collapsed="false">
      <c r="A94" s="10" t="s">
        <v>142</v>
      </c>
      <c r="B94" s="10" t="n">
        <v>5E-005</v>
      </c>
      <c r="D94" s="9" t="n">
        <f aca="false">C94/1000000</f>
        <v>0</v>
      </c>
      <c r="E94" s="9" t="e">
        <f aca="false">B94/D94</f>
        <v>#DIV/0!</v>
      </c>
      <c r="F94" s="11"/>
    </row>
    <row r="95" customFormat="false" ht="15.1" hidden="false" customHeight="true" outlineLevel="0" collapsed="false">
      <c r="A95" s="10" t="s">
        <v>143</v>
      </c>
      <c r="B95" s="10" t="n">
        <v>0.0005</v>
      </c>
      <c r="D95" s="9" t="n">
        <f aca="false">C95/1000000</f>
        <v>0</v>
      </c>
      <c r="E95" s="9" t="e">
        <f aca="false">B95/D95</f>
        <v>#DIV/0!</v>
      </c>
      <c r="F95" s="11"/>
    </row>
    <row r="96" customFormat="false" ht="15.1" hidden="false" customHeight="true" outlineLevel="0" collapsed="false">
      <c r="A96" s="10" t="s">
        <v>144</v>
      </c>
      <c r="B96" s="10" t="n">
        <v>0.00378</v>
      </c>
      <c r="D96" s="9" t="n">
        <f aca="false">C96/1000000</f>
        <v>0</v>
      </c>
      <c r="E96" s="9" t="e">
        <f aca="false">B96/D96</f>
        <v>#DIV/0!</v>
      </c>
      <c r="F96" s="11"/>
    </row>
    <row r="97" customFormat="false" ht="15.1" hidden="false" customHeight="true" outlineLevel="0" collapsed="false">
      <c r="A97" s="10" t="s">
        <v>145</v>
      </c>
      <c r="B97" s="10" t="n">
        <v>0</v>
      </c>
      <c r="D97" s="9" t="n">
        <f aca="false">C97/1000000</f>
        <v>0</v>
      </c>
      <c r="E97" s="9" t="e">
        <f aca="false">B97/D97</f>
        <v>#DIV/0!</v>
      </c>
      <c r="F97" s="11"/>
    </row>
    <row r="98" customFormat="false" ht="15.1" hidden="false" customHeight="true" outlineLevel="0" collapsed="false">
      <c r="A98" s="10" t="s">
        <v>146</v>
      </c>
      <c r="B98" s="10" t="n">
        <v>0.0016</v>
      </c>
      <c r="D98" s="9" t="n">
        <f aca="false">C98/1000000</f>
        <v>0</v>
      </c>
      <c r="E98" s="9" t="e">
        <f aca="false">B98/D98</f>
        <v>#DIV/0!</v>
      </c>
      <c r="F98" s="11"/>
    </row>
    <row r="99" customFormat="false" ht="15.1" hidden="false" customHeight="true" outlineLevel="0" collapsed="false">
      <c r="A99" s="10" t="s">
        <v>147</v>
      </c>
      <c r="B99" s="10" t="n">
        <v>0.000851</v>
      </c>
      <c r="C99" s="12" t="n">
        <v>136.23404</v>
      </c>
      <c r="D99" s="9" t="n">
        <f aca="false">C99/1000000</f>
        <v>0.00013623404</v>
      </c>
      <c r="E99" s="9" t="n">
        <f aca="false">B99/D99</f>
        <v>6.24660327184014</v>
      </c>
      <c r="F99" s="11"/>
    </row>
    <row r="100" customFormat="false" ht="15.1" hidden="false" customHeight="true" outlineLevel="0" collapsed="false">
      <c r="A100" s="10" t="s">
        <v>148</v>
      </c>
      <c r="B100" s="10" t="n">
        <v>0</v>
      </c>
      <c r="D100" s="9" t="n">
        <f aca="false">C100/1000000</f>
        <v>0</v>
      </c>
      <c r="E100" s="9" t="e">
        <f aca="false">B100/D100</f>
        <v>#DIV/0!</v>
      </c>
      <c r="F100" s="11"/>
    </row>
    <row r="101" customFormat="false" ht="15.1" hidden="false" customHeight="true" outlineLevel="0" collapsed="false">
      <c r="A101" s="10" t="s">
        <v>149</v>
      </c>
      <c r="B101" s="10" t="n">
        <v>0.00070031</v>
      </c>
      <c r="D101" s="9" t="n">
        <f aca="false">C101/1000000</f>
        <v>0</v>
      </c>
      <c r="E101" s="9" t="e">
        <f aca="false">B101/D101</f>
        <v>#DIV/0!</v>
      </c>
      <c r="F101" s="11"/>
    </row>
    <row r="102" customFormat="false" ht="15.1" hidden="false" customHeight="true" outlineLevel="0" collapsed="false">
      <c r="A102" s="10" t="s">
        <v>150</v>
      </c>
      <c r="B102" s="10" t="n">
        <v>0.0022</v>
      </c>
      <c r="D102" s="9" t="n">
        <f aca="false">C102/1000000</f>
        <v>0</v>
      </c>
      <c r="E102" s="9" t="e">
        <f aca="false">B102/D102</f>
        <v>#DIV/0!</v>
      </c>
      <c r="F102" s="11"/>
    </row>
    <row r="103" customFormat="false" ht="15.1" hidden="false" customHeight="true" outlineLevel="0" collapsed="false">
      <c r="A103" s="10" t="s">
        <v>151</v>
      </c>
      <c r="B103" s="10" t="n">
        <v>0</v>
      </c>
      <c r="D103" s="9" t="n">
        <f aca="false">C103/1000000</f>
        <v>0</v>
      </c>
      <c r="E103" s="9" t="e">
        <f aca="false">B103/D103</f>
        <v>#DIV/0!</v>
      </c>
      <c r="F103" s="11"/>
    </row>
    <row r="104" customFormat="false" ht="15.1" hidden="false" customHeight="true" outlineLevel="0" collapsed="false">
      <c r="A104" s="10" t="s">
        <v>152</v>
      </c>
      <c r="B104" s="10" t="n">
        <v>0.011724</v>
      </c>
      <c r="D104" s="9" t="n">
        <f aca="false">C104/1000000</f>
        <v>0</v>
      </c>
      <c r="E104" s="9" t="e">
        <f aca="false">B104/D104</f>
        <v>#DIV/0!</v>
      </c>
      <c r="F104" s="11"/>
    </row>
    <row r="105" customFormat="false" ht="15.1" hidden="false" customHeight="true" outlineLevel="0" collapsed="false">
      <c r="A105" s="10" t="s">
        <v>153</v>
      </c>
      <c r="B105" s="10" t="n">
        <v>0.000873</v>
      </c>
      <c r="D105" s="9" t="n">
        <f aca="false">C105/1000000</f>
        <v>0</v>
      </c>
      <c r="E105" s="9" t="e">
        <f aca="false">B105/D105</f>
        <v>#DIV/0!</v>
      </c>
      <c r="F105" s="11"/>
    </row>
    <row r="106" customFormat="false" ht="15.1" hidden="false" customHeight="true" outlineLevel="0" collapsed="false">
      <c r="A106" s="10" t="s">
        <v>154</v>
      </c>
      <c r="B106" s="10" t="n">
        <v>0.000811</v>
      </c>
      <c r="D106" s="9" t="n">
        <f aca="false">C106/1000000</f>
        <v>0</v>
      </c>
      <c r="E106" s="9" t="e">
        <f aca="false">B106/D106</f>
        <v>#DIV/0!</v>
      </c>
      <c r="F106" s="11"/>
    </row>
    <row r="107" customFormat="false" ht="15.1" hidden="false" customHeight="true" outlineLevel="0" collapsed="false">
      <c r="A107" s="10" t="s">
        <v>155</v>
      </c>
      <c r="B107" s="10" t="n">
        <v>0.000791</v>
      </c>
      <c r="C107" s="12" t="n">
        <v>60.09832</v>
      </c>
      <c r="D107" s="9" t="n">
        <f aca="false">C107/1000000</f>
        <v>6.009832E-005</v>
      </c>
      <c r="E107" s="9" t="n">
        <f aca="false">B107/D107</f>
        <v>13.1617655867918</v>
      </c>
      <c r="F107" s="11"/>
    </row>
    <row r="108" customFormat="false" ht="15.1" hidden="false" customHeight="true" outlineLevel="0" collapsed="false">
      <c r="A108" s="10" t="s">
        <v>156</v>
      </c>
      <c r="B108" s="10" t="n">
        <v>0.000829</v>
      </c>
      <c r="D108" s="9" t="n">
        <f aca="false">C108/1000000</f>
        <v>0</v>
      </c>
      <c r="E108" s="9" t="e">
        <f aca="false">B108/D108</f>
        <v>#DIV/0!</v>
      </c>
      <c r="F108" s="11"/>
    </row>
    <row r="109" customFormat="false" ht="15.1" hidden="false" customHeight="true" outlineLevel="0" collapsed="false">
      <c r="A109" s="10" t="s">
        <v>157</v>
      </c>
      <c r="B109" s="10" t="n">
        <v>0.0075</v>
      </c>
      <c r="D109" s="9" t="n">
        <f aca="false">C109/1000000</f>
        <v>0</v>
      </c>
      <c r="E109" s="9" t="e">
        <f aca="false">B109/D109</f>
        <v>#DIV/0!</v>
      </c>
      <c r="F109" s="11"/>
    </row>
    <row r="110" customFormat="false" ht="15.1" hidden="false" customHeight="true" outlineLevel="0" collapsed="false">
      <c r="A110" s="10" t="s">
        <v>158</v>
      </c>
      <c r="B110" s="10" t="n">
        <v>0.0113</v>
      </c>
      <c r="D110" s="9" t="n">
        <f aca="false">C110/1000000</f>
        <v>0</v>
      </c>
      <c r="E110" s="9" t="e">
        <f aca="false">B197/D110</f>
        <v>#DIV/0!</v>
      </c>
      <c r="F110" s="11"/>
    </row>
    <row r="111" customFormat="false" ht="15.1" hidden="false" customHeight="true" outlineLevel="0" collapsed="false">
      <c r="A111" s="10" t="s">
        <v>159</v>
      </c>
      <c r="B111" s="10" t="n">
        <v>0</v>
      </c>
      <c r="D111" s="9" t="n">
        <f aca="false">C111/1000000</f>
        <v>0</v>
      </c>
      <c r="E111" s="9" t="e">
        <f aca="false">B111/D111</f>
        <v>#DIV/0!</v>
      </c>
      <c r="F111" s="11"/>
    </row>
    <row r="112" customFormat="false" ht="15.1" hidden="false" customHeight="true" outlineLevel="0" collapsed="false">
      <c r="A112" s="10" t="s">
        <v>160</v>
      </c>
      <c r="B112" s="10" t="n">
        <v>0.00075</v>
      </c>
      <c r="D112" s="9" t="n">
        <f aca="false">C112/1000000</f>
        <v>0</v>
      </c>
      <c r="E112" s="9" t="e">
        <f aca="false">B112/D112</f>
        <v>#DIV/0!</v>
      </c>
      <c r="F112" s="11"/>
    </row>
    <row r="113" customFormat="false" ht="15.1" hidden="false" customHeight="true" outlineLevel="0" collapsed="false">
      <c r="A113" s="10" t="s">
        <v>161</v>
      </c>
      <c r="B113" s="10" t="n">
        <v>0</v>
      </c>
      <c r="D113" s="9" t="n">
        <f aca="false">C113/1000000</f>
        <v>0</v>
      </c>
      <c r="E113" s="9" t="e">
        <f aca="false">B113/D113</f>
        <v>#DIV/0!</v>
      </c>
      <c r="F113" s="11"/>
    </row>
    <row r="114" customFormat="false" ht="15.1" hidden="false" customHeight="true" outlineLevel="0" collapsed="false">
      <c r="A114" s="10" t="s">
        <v>162</v>
      </c>
      <c r="B114" s="10" t="n">
        <v>0.001005</v>
      </c>
      <c r="D114" s="9" t="n">
        <f aca="false">C114/1000000</f>
        <v>0</v>
      </c>
      <c r="E114" s="9" t="e">
        <f aca="false">B114/D114</f>
        <v>#DIV/0!</v>
      </c>
      <c r="F114" s="11"/>
    </row>
    <row r="115" customFormat="false" ht="15.1" hidden="false" customHeight="true" outlineLevel="0" collapsed="false">
      <c r="A115" s="10" t="s">
        <v>18</v>
      </c>
      <c r="B115" s="10" t="n">
        <v>0.001</v>
      </c>
      <c r="C115" s="12" t="n">
        <v>18.01528</v>
      </c>
      <c r="D115" s="9" t="n">
        <f aca="false">C115/1000000</f>
        <v>1.801528E-005</v>
      </c>
      <c r="E115" s="9" t="n">
        <f aca="false">B115/D115</f>
        <v>55.508435061792</v>
      </c>
      <c r="F115" s="11" t="s">
        <v>163</v>
      </c>
    </row>
    <row r="116" customFormat="false" ht="15.1" hidden="false" customHeight="true" outlineLevel="0" collapsed="false">
      <c r="A116" s="10" t="s">
        <v>164</v>
      </c>
      <c r="B116" s="10" t="n">
        <v>0.0001</v>
      </c>
      <c r="C116" s="12" t="n">
        <v>131.293</v>
      </c>
      <c r="D116" s="9" t="n">
        <f aca="false">C116/1000000</f>
        <v>0.000131293</v>
      </c>
      <c r="E116" s="9" t="n">
        <f aca="false">B116/D116</f>
        <v>0.761655229143976</v>
      </c>
      <c r="F116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165</v>
      </c>
      <c r="B1" s="0" t="s">
        <v>1</v>
      </c>
      <c r="C1" s="0" t="s">
        <v>5</v>
      </c>
      <c r="D1" s="0" t="s">
        <v>9</v>
      </c>
      <c r="E1" s="0" t="s">
        <v>10</v>
      </c>
      <c r="F1" s="0" t="s">
        <v>2</v>
      </c>
      <c r="G1" s="0" t="s">
        <v>11</v>
      </c>
      <c r="H1" s="0" t="s">
        <v>13</v>
      </c>
      <c r="I1" s="0" t="s">
        <v>14</v>
      </c>
      <c r="J1" s="0" t="s">
        <v>15</v>
      </c>
    </row>
    <row r="2" customFormat="false" ht="12.95" hidden="false" customHeight="true" outlineLevel="0" collapsed="false">
      <c r="A2" s="15" t="str">
        <f aca="false">IF(ISBLANK(Conversion!A2),"",CONCATENATE("    MODULE", CHAR(10), "    {", CHAR(10), "        name = ModuleResourceConverter", CHAR(10), "        ConverterName = ", Conversion!A2, CHAR(10), "        StartActionName = Start ", Conversion!A2, CHAR(10), "        StopActionName = Stop ", Conversion!A2, CHAR(10), "        AutoShutdown = false", CHAR(10), "        GeneratesHeat = true", CHAR(10), "        UseSpecialistBonus = false", CHAR(10), B2, C2, D2, E2, F2, G2, H2, I2, J2, CHAR(10), "    }"))</f>
        <v>    MODULE
    {
        name = ModuleResourceConverter
        ConverterName = Water Electrolysis
        StartActionName = Start Water Electrolysis
        StopActionName = Stop Water Electrolysis
        AutoShutdown = false
        GeneratesHeat = true
        UseSpecialistBonus = false
        INPUT_RESOURCE
        {
            ResourceName = ElectricCharge
            Ratio = 600
        }
        INPUT_RESOURCE
        {
            ResourceName = Water
            Ratio = 1
        }
        OUTPUT_RESOURCE
        {
            ResourceName = Hydrogen
            Ratio = 560.091841255863
            DumpExcess = false
        }
        OUTPUT_RESOURCE
        {
            ResourceName = Oxygen
            Ratio = 283.42961251711
            DumpExcess = false
        }
    }</v>
      </c>
      <c r="B2" s="15" t="str">
        <f aca="false">IF(ISBLANK(Conversion!B2),"",CONCATENATE(CHAR(10),"        INPUT_RESOURCE", CHAR(10), "        {", CHAR(10), "            ResourceName = ElectricCharge", CHAR(10), "            Ratio = ", Conversion!B2, CHAR(10), "        }"))</f>
        <v>
        INPUT_RESOURCE
        {
            ResourceName = ElectricCharge
            Ratio = 600
        }</v>
      </c>
      <c r="C2" s="15" t="str">
        <f aca="false">IF(ISBLANK(Conversion!G2),"",CONCATENATE(CHAR(10),"        INPUT_RESOURCE", CHAR(10), "        {", CHAR(10), "            ResourceName = ", Conversion!F2, CHAR(10), "            Ratio = ", Conversion!I2, CHAR(10), "        }"))</f>
        <v>
        INPUT_RESOURCE
        {
            ResourceName = Water
            Ratio = 1
        }</v>
      </c>
      <c r="D2" s="0" t="str">
        <f aca="false">IF(ISBLANK(Conversion!K2),"",CONCATENATE(CHAR(10),"        INPUT_RESOURCE", CHAR(10), "        {", CHAR(10), "            ResourceName = ", Conversion!J2, CHAR(10), "            Ratio = ", Conversion!M2, CHAR(10), "        }"))</f>
        <v/>
      </c>
      <c r="E2" s="0" t="str">
        <f aca="false">IF(ISBLANK(Conversion!O2),"",CONCATENATE(CHAR(10),"        INPUT_RESOURCE", CHAR(10), "        {", CHAR(10), "            ResourceName = ", Conversion!N2, CHAR(10), "            Ratio = ", Conversion!Q2, CHAR(10), "        }"))</f>
        <v/>
      </c>
      <c r="F2" s="0" t="str">
        <f aca="false">IF(ISBLANK(Conversion!C2),"",CONCATENATE(CHAR(10), "        OUTPUT_RESOURCE", CHAR(10), "        {", CHAR(10), "            ResourceName = ElectricCharge", CHAR(10), "            Ratio = ", Conversion!C2, CHAR(10), "            DumpExcess = true", CHAR(10), "        }"))</f>
        <v/>
      </c>
      <c r="G2" s="15" t="str">
        <f aca="false">IF(ISBLANK(Conversion!S2),"",CONCATENATE(CHAR(10), "        OUTPUT_RESOURCE", CHAR(10), "        {", CHAR(10), "            ResourceName = ", Conversion!R2, CHAR(10), "            Ratio = ", Conversion!U2, CHAR(10), "            DumpExcess = false", CHAR(10), "        }"))</f>
        <v>
        OUTPUT_RESOURCE
        {
            ResourceName = Hydrogen
            Ratio = 560.091841255863
            DumpExcess = false
        }</v>
      </c>
      <c r="H2" s="15" t="str">
        <f aca="false">IF(ISBLANK(Conversion!W2),"",CONCATENATE(CHAR(10), "        OUTPUT_RESOURCE", CHAR(10), "        {", CHAR(10), "            ResourceName = ", Conversion!V2, CHAR(10), "            Ratio = ", Conversion!Y2, CHAR(10), "            DumpExcess = false", CHAR(10), "        }"))</f>
        <v>
        OUTPUT_RESOURCE
        {
            ResourceName = Oxygen
            Ratio = 283.42961251711
            DumpExcess = false
        }</v>
      </c>
      <c r="I2" s="0" t="str">
        <f aca="false">IF(ISBLANK(Conversion!AA2),"",CONCATENATE(CHAR(10), "        OUTPUT_RESOURCE", CHAR(10), "        {", CHAR(10), "            ResourceName = ", Conversion!Z2, CHAR(10), "            Ratio = ", Conversion!AC2, CHAR(10), "            DumpExcess = false", CHAR(10), "        }"))</f>
        <v/>
      </c>
      <c r="J2" s="0" t="str">
        <f aca="false">IF(ISBLANK(Conversion!AE2),"",CONCATENATE(CHAR(10), "        OUTPUT_RESOURCE", CHAR(10), "        {", CHAR(10), "            ResourceName = ", Conversion!AD2, CHAR(10), "            Ratio = ", Conversion!AG2, CHAR(10), "            DumpExcess = false", CHAR(10), "        }"))</f>
        <v/>
      </c>
    </row>
    <row r="3" customFormat="false" ht="12.8" hidden="false" customHeight="false" outlineLevel="0" collapsed="false">
      <c r="A3" s="15" t="str">
        <f aca="false">IF(ISBLANK(Conversion!A3),"",CONCATENATE("    MODULE", CHAR(10), "    {", CHAR(10), "        name = ModuleResourceConverter", CHAR(10), "        ConverterName = ", Conversion!A3, CHAR(10), "        StartActionName = Start ", Conversion!A3, CHAR(10), "        StopActionName = Stop ", Conversion!A3, CHAR(10), "        AutoShutdown = false", CHAR(10), "        GeneratesHeat = true", CHAR(10), "        UseSpecialistBonus = false", CHAR(10), B3, C3, D3, E3, F3, G3, H3, I3, J3, CHAR(10), "    }"))</f>
        <v>    MODULE
    {
        name = ModuleResourceConverter
        ConverterName = Water Gas Shift
        StartActionName = Start Water Gas Shift
        StopActionName = Stop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CarbonMonoxide
            Ratio = 1
        }
        INPUT_RESOURCE
        {
            ResourceName = Water
            Ratio = 0.000803966440556944
        }
        OUTPUT_RESOURCE
        {
            ResourceName = CarbonDioxide
            Ratio = 0.906011088153879
            DumpExcess = false
        }
        OUTPUT_RESOURCE
        {
            ResourceName = Hydrogen
            Ratio = 0.450295043999461
            DumpExcess = false
        }
    }</v>
      </c>
      <c r="B3" s="15" t="str">
        <f aca="false">IF(ISBLANK(Conversion!B3),"",CONCATENATE(CHAR(10),"        INPUT_RESOURCE", CHAR(10), "        {", CHAR(10), "            ResourceName = ElectricCharge", CHAR(10), "            Ratio = ", Conversion!B3, CHAR(10), "        }"))</f>
        <v>
        INPUT_RESOURCE
        {
            ResourceName = ElectricCharge
            Ratio = 500
        }</v>
      </c>
      <c r="C3" s="15" t="str">
        <f aca="false">IF(ISBLANK(Conversion!G3),"",CONCATENATE(CHAR(10),"        INPUT_RESOURCE", CHAR(10), "        {", CHAR(10), "            ResourceName = ", Conversion!F3, CHAR(10), "            Ratio = ", Conversion!I3, CHAR(10), "        }"))</f>
        <v>
        INPUT_RESOURCE
        {
            ResourceName = CarbonMonoxide
            Ratio = 1
        }</v>
      </c>
      <c r="D3" s="15" t="str">
        <f aca="false">IF(ISBLANK(Conversion!K3),"",CONCATENATE(CHAR(10),"        INPUT_RESOURCE", CHAR(10), "        {", CHAR(10), "            ResourceName = ", Conversion!J3, CHAR(10), "            Ratio = ", Conversion!M3, CHAR(10), "        }"))</f>
        <v>
        INPUT_RESOURCE
        {
            ResourceName = Water
            Ratio = 0.000803966440556944
        }</v>
      </c>
      <c r="E3" s="0" t="str">
        <f aca="false">IF(ISBLANK(Conversion!O3),"",CONCATENATE(CHAR(10),"        INPUT_RESOURCE", CHAR(10), "        {", CHAR(10), "            ResourceName = ", Conversion!N3, CHAR(10), "            Ratio = ", Conversion!Q3, CHAR(10), "        }"))</f>
        <v/>
      </c>
      <c r="F3" s="0" t="str">
        <f aca="false">IF(ISBLANK(Conversion!C3),"",CONCATENATE(CHAR(10), "        OUTPUT_RESOURCE", CHAR(10), "        {", CHAR(10), "            ResourceName = ElectricCharge", CHAR(10), "            Ratio = ", Conversion!C3, CHAR(10), "            DumpExcess = true", CHAR(10), "        }"))</f>
        <v/>
      </c>
      <c r="G3" s="15" t="str">
        <f aca="false">IF(ISBLANK(Conversion!S3),"",CONCATENATE(CHAR(10), "        OUTPUT_RESOURCE", CHAR(10), "        {", CHAR(10), "            ResourceName = ", Conversion!R3, CHAR(10), "            Ratio = ", Conversion!U3, CHAR(10), "            DumpExcess = false", CHAR(10), "        }"))</f>
        <v>
        OUTPUT_RESOURCE
        {
            ResourceName = CarbonDioxide
            Ratio = 0.906011088153879
            DumpExcess = false
        }</v>
      </c>
      <c r="H3" s="15" t="str">
        <f aca="false">IF(ISBLANK(Conversion!W3),"",CONCATENATE(CHAR(10), "        OUTPUT_RESOURCE", CHAR(10), "        {", CHAR(10), "            ResourceName = ", Conversion!V3, CHAR(10), "            Ratio = ", Conversion!Y3, CHAR(10), "            DumpExcess = false", CHAR(10), "        }"))</f>
        <v>
        OUTPUT_RESOURCE
        {
            ResourceName = Hydrogen
            Ratio = 0.450295043999461
            DumpExcess = false
        }</v>
      </c>
      <c r="I3" s="0" t="str">
        <f aca="false">IF(ISBLANK(Conversion!AA3),"",CONCATENATE(CHAR(10), "        OUTPUT_RESOURCE", CHAR(10), "        {", CHAR(10), "            ResourceName = ", Conversion!Z3, CHAR(10), "            Ratio = ", Conversion!AC3, CHAR(10), "            DumpExcess = false", CHAR(10), "        }"))</f>
        <v/>
      </c>
      <c r="J3" s="0" t="str">
        <f aca="false">IF(ISBLANK(Conversion!AE3),"",CONCATENATE(CHAR(10), "        OUTPUT_RESOURCE", CHAR(10), "        {", CHAR(10), "            ResourceName = ", Conversion!AD3, CHAR(10), "            Ratio = ", Conversion!AG3, CHAR(10), "            DumpExcess = false", CHAR(10), "        }"))</f>
        <v/>
      </c>
    </row>
    <row r="4" customFormat="false" ht="12.8" hidden="false" customHeight="false" outlineLevel="0" collapsed="false">
      <c r="A4" s="15" t="str">
        <f aca="false">IF(ISBLANK(Conversion!A4),"",CONCATENATE("    MODULE", CHAR(10), "    {", CHAR(10), "        name = ModuleResourceConverter", CHAR(10), "        ConverterName = ", Conversion!A4, CHAR(10), "        StartActionName = Start ", Conversion!A4, CHAR(10), "        StopActionName = Stop ", Conversion!A4, CHAR(10), "        AutoShutdown = false", CHAR(10), "        GeneratesHeat = true", CHAR(10), "        UseSpecialistBonus = false", CHAR(10), B4, C4, D4, E4, F4, G4, H4, I4, J4, CHAR(10), "    }"))</f>
        <v>    MODULE
    {
        name = ModuleResourceConverter
        ConverterName = Reverse Water Gas Shift
        StartActionName = Start Reverse Water Gas Shift
        StopActionName = Stop Reverse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CarbonDioxide
            Ratio = 1
        }
        INPUT_RESOURCE
        {
            ResourceName = Hydrogen
            Ratio = 0.49700831467416
        }
        OUTPUT_RESOURCE
        {
            ResourceName = CarbonMonoxide
            Ratio = 0.894028793456033
            DumpExcess = false
        }
        OUTPUT_RESOURCE
        {
            ResourceName = Water
            Ratio = 0.000718769146830266
            DumpExcess = false
        }
    }</v>
      </c>
      <c r="B4" s="15" t="str">
        <f aca="false">IF(ISBLANK(Conversion!B4),"",CONCATENATE(CHAR(10),"        INPUT_RESOURCE", CHAR(10), "        {", CHAR(10), "            ResourceName = ElectricCharge", CHAR(10), "            Ratio = ", Conversion!B4, CHAR(10), "        }"))</f>
        <v>
        INPUT_RESOURCE
        {
            ResourceName = ElectricCharge
            Ratio = 500
        }</v>
      </c>
      <c r="C4" s="15" t="str">
        <f aca="false">IF(ISBLANK(Conversion!G4),"",CONCATENATE(CHAR(10),"        INPUT_RESOURCE", CHAR(10), "        {", CHAR(10), "            ResourceName = ", Conversion!F4, CHAR(10), "            Ratio = ", Conversion!I4, CHAR(10), "        }"))</f>
        <v>
        INPUT_RESOURCE
        {
            ResourceName = CarbonDioxide
            Ratio = 1
        }</v>
      </c>
      <c r="D4" s="15" t="str">
        <f aca="false">IF(ISBLANK(Conversion!K4),"",CONCATENATE(CHAR(10),"        INPUT_RESOURCE", CHAR(10), "        {", CHAR(10), "            ResourceName = ", Conversion!J4, CHAR(10), "            Ratio = ", Conversion!M4, CHAR(10), "        }"))</f>
        <v>
        INPUT_RESOURCE
        {
            ResourceName = Hydrogen
            Ratio = 0.49700831467416
        }</v>
      </c>
      <c r="E4" s="0" t="str">
        <f aca="false">IF(ISBLANK(Conversion!O4),"",CONCATENATE(CHAR(10),"        INPUT_RESOURCE", CHAR(10), "        {", CHAR(10), "            ResourceName = ", Conversion!N4, CHAR(10), "            Ratio = ", Conversion!Q4, CHAR(10), "        }"))</f>
        <v/>
      </c>
      <c r="F4" s="0" t="str">
        <f aca="false">IF(ISBLANK(Conversion!C4),"",CONCATENATE(CHAR(10), "        OUTPUT_RESOURCE", CHAR(10), "        {", CHAR(10), "            ResourceName = ElectricCharge", CHAR(10), "            Ratio = ", Conversion!C4, CHAR(10), "            DumpExcess = true", CHAR(10), "        }"))</f>
        <v/>
      </c>
      <c r="G4" s="15" t="str">
        <f aca="false">IF(ISBLANK(Conversion!S4),"",CONCATENATE(CHAR(10), "        OUTPUT_RESOURCE", CHAR(10), "        {", CHAR(10), "            ResourceName = ", Conversion!R4, CHAR(10), "            Ratio = ", Conversion!U4, CHAR(10), "            DumpExcess = false", CHAR(10), "        }"))</f>
        <v>
        OUTPUT_RESOURCE
        {
            ResourceName = CarbonMonoxide
            Ratio = 0.894028793456033
            DumpExcess = false
        }</v>
      </c>
      <c r="H4" s="15" t="str">
        <f aca="false">IF(ISBLANK(Conversion!W4),"",CONCATENATE(CHAR(10), "        OUTPUT_RESOURCE", CHAR(10), "        {", CHAR(10), "            ResourceName = ", Conversion!V4, CHAR(10), "            Ratio = ", Conversion!Y4, CHAR(10), "            DumpExcess = false", CHAR(10), "        }"))</f>
        <v>
        OUTPUT_RESOURCE
        {
            ResourceName = Water
            Ratio = 0.000718769146830266
            DumpExcess = false
        }</v>
      </c>
      <c r="I4" s="0" t="str">
        <f aca="false">IF(ISBLANK(Conversion!AA4),"",CONCATENATE(CHAR(10), "        OUTPUT_RESOURCE", CHAR(10), "        {", CHAR(10), "            ResourceName = ", Conversion!Z4, CHAR(10), "            Ratio = ", Conversion!AC4, CHAR(10), "            DumpExcess = false", CHAR(10), "        }"))</f>
        <v/>
      </c>
      <c r="J4" s="0" t="str">
        <f aca="false">IF(ISBLANK(Conversion!AE4),"",CONCATENATE(CHAR(10), "        OUTPUT_RESOURCE", CHAR(10), "        {", CHAR(10), "            ResourceName = ", Conversion!AD4, CHAR(10), "            Ratio = ", Conversion!AG4, CHAR(10), "            DumpExcess = false", CHAR(10), "        }"))</f>
        <v/>
      </c>
    </row>
    <row r="5" customFormat="false" ht="12.8" hidden="false" customHeight="false" outlineLevel="0" collapsed="false">
      <c r="A5" s="15" t="str">
        <f aca="false">IF(ISBLANK(Conversion!A5),"",CONCATENATE("    MODULE", CHAR(10), "    {", CHAR(10), "        name = ModuleResourceConverter", CHAR(10), "        ConverterName = ", Conversion!A5, CHAR(10), "        StartActionName = Start ", Conversion!A5, CHAR(10), "        StopActionName = Stop ", Conversion!A5, CHAR(10), "        AutoShutdown = false", CHAR(10), "        GeneratesHeat = true", CHAR(10), "        UseSpecialistBonus = false", CHAR(10), B5, C5, D5, E5, F5, G5, H5, I5, J5, CHAR(10), "    }"))</f>
        <v>    MODULE
    {
        name = ModuleResourceConverter
        ConverterName = Sabatier Reaction
        StartActionName = Start Sabatier Reaction
        StopActionName = Stop Sabatier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1.98803325869664
        }
        OUTPUT_RESOURCE
        {
            ResourceName = ElectricCharge
            Ratio = 300
            DumpExcess = true
        }
        OUTPUT_RESOURCE
        {
            ResourceName = Methane
            Ratio = 0.892552187169329
            DumpExcess = false
        }
        OUTPUT_RESOURCE
        {
            ResourceName = Water
            Ratio = 0.00143753829366053
            DumpExcess = false
        }
    }</v>
      </c>
      <c r="B5" s="0" t="str">
        <f aca="false">IF(ISBLANK(Conversion!B5),"",CONCATENATE(CHAR(10),"        INPUT_RESOURCE", CHAR(10), "        {", CHAR(10), "            ResourceName = ElectricCharge", CHAR(10), "            Ratio = ", Conversion!B5, CHAR(10), "        }"))</f>
        <v/>
      </c>
      <c r="C5" s="15" t="str">
        <f aca="false">IF(ISBLANK(Conversion!G5),"",CONCATENATE(CHAR(10),"        INPUT_RESOURCE", CHAR(10), "        {", CHAR(10), "            ResourceName = ", Conversion!F5, CHAR(10), "            Ratio = ", Conversion!I5, CHAR(10), "        }"))</f>
        <v>
        INPUT_RESOURCE
        {
            ResourceName = CarbonDioxide
            Ratio = 1
        }</v>
      </c>
      <c r="D5" s="15" t="str">
        <f aca="false">IF(ISBLANK(Conversion!K5),"",CONCATENATE(CHAR(10),"        INPUT_RESOURCE", CHAR(10), "        {", CHAR(10), "            ResourceName = ", Conversion!J5, CHAR(10), "            Ratio = ", Conversion!M5, CHAR(10), "        }"))</f>
        <v>
        INPUT_RESOURCE
        {
            ResourceName = Hydrogen
            Ratio = 1.98803325869664
        }</v>
      </c>
      <c r="E5" s="0" t="str">
        <f aca="false">IF(ISBLANK(Conversion!O5),"",CONCATENATE(CHAR(10),"        INPUT_RESOURCE", CHAR(10), "        {", CHAR(10), "            ResourceName = ", Conversion!N5, CHAR(10), "            Ratio = ", Conversion!Q5, CHAR(10), "        }"))</f>
        <v/>
      </c>
      <c r="F5" s="15" t="str">
        <f aca="false">IF(ISBLANK(Conversion!C5),"",CONCATENATE(CHAR(10), "        OUTPUT_RESOURCE", CHAR(10), "        {", CHAR(10), "            ResourceName = ElectricCharge", CHAR(10), "            Ratio = ", Conversion!C5, CHAR(10), "            DumpExcess = true", CHAR(10), "        }"))</f>
        <v>
        OUTPUT_RESOURCE
        {
            ResourceName = ElectricCharge
            Ratio = 300
            DumpExcess = true
        }</v>
      </c>
      <c r="G5" s="15" t="str">
        <f aca="false">IF(ISBLANK(Conversion!S5),"",CONCATENATE(CHAR(10), "        OUTPUT_RESOURCE", CHAR(10), "        {", CHAR(10), "            ResourceName = ", Conversion!R5, CHAR(10), "            Ratio = ", Conversion!U5, CHAR(10), "            DumpExcess = false", CHAR(10), "        }"))</f>
        <v>
        OUTPUT_RESOURCE
        {
            ResourceName = Methane
            Ratio = 0.892552187169329
            DumpExcess = false
        }</v>
      </c>
      <c r="H5" s="15" t="str">
        <f aca="false">IF(ISBLANK(Conversion!W5),"",CONCATENATE(CHAR(10), "        OUTPUT_RESOURCE", CHAR(10), "        {", CHAR(10), "            ResourceName = ", Conversion!V5, CHAR(10), "            Ratio = ", Conversion!Y5, CHAR(10), "            DumpExcess = false", CHAR(10), "        }"))</f>
        <v>
        OUTPUT_RESOURCE
        {
            ResourceName = Water
            Ratio = 0.00143753829366053
            DumpExcess = false
        }</v>
      </c>
      <c r="I5" s="0" t="str">
        <f aca="false">IF(ISBLANK(Conversion!AA5),"",CONCATENATE(CHAR(10), "        OUTPUT_RESOURCE", CHAR(10), "        {", CHAR(10), "            ResourceName = ", Conversion!Z5, CHAR(10), "            Ratio = ", Conversion!AC5, CHAR(10), "            DumpExcess = false", CHAR(10), "        }"))</f>
        <v/>
      </c>
      <c r="J5" s="0" t="str">
        <f aca="false">IF(ISBLANK(Conversion!AE5),"",CONCATENATE(CHAR(10), "        OUTPUT_RESOURCE", CHAR(10), "        {", CHAR(10), "            ResourceName = ", Conversion!AD5, CHAR(10), "            Ratio = ", Conversion!AG5, CHAR(10), "            DumpExcess = false", CHAR(10), "        }"))</f>
        <v/>
      </c>
    </row>
    <row r="6" customFormat="false" ht="12.8" hidden="false" customHeight="false" outlineLevel="0" collapsed="false">
      <c r="A6" s="15" t="str">
        <f aca="false">IF(ISBLANK(Conversion!A6),"",CONCATENATE("    MODULE", CHAR(10), "    {", CHAR(10), "        name = ModuleResourceConverter", CHAR(10), "        ConverterName = ", Conversion!A6, CHAR(10), "        StartActionName = Start ", Conversion!A6, CHAR(10), "        StopActionName = Stop ", Conversion!A6, CHAR(10), "        AutoShutdown = false", CHAR(10), "        GeneratesHeat = true", CHAR(10), "        UseSpecialistBonus = false", CHAR(10), B6, C6, D6, E6, F6, G6, H6, I6, J6, CHAR(10), "    }"))</f>
        <v>    MODULE
    {
        name = ModuleResourceConverter
        ConverterName = Methane Pyrolysis
        StartActionName = Start Methane Pyrolysis
        StopActionName = Stop Methane Pyrolysis
        AutoShutdown = false
        GeneratesHeat = true
        UseSpecialistBonus = false
        INPUT_RESOURCE
        {
            ResourceName = ElectricCharge
            Ratio = 74.9
        }
        INPUT_RESOURCE
        {
            ResourceName = Methane
            Ratio = 1
        }
        OUTPUT_RESOURCE
        {
            ResourceName = Carbon
            Ratio = 0.000230094546669042
            DumpExcess = false
        }
        OUTPUT_RESOURCE
        {
            ResourceName = Hydrogen
            Ratio = 0.902079991900116
            DumpExcess = false
        }
    }</v>
      </c>
      <c r="B6" s="15" t="str">
        <f aca="false">IF(ISBLANK(Conversion!B6),"",CONCATENATE(CHAR(10),"        INPUT_RESOURCE", CHAR(10), "        {", CHAR(10), "            ResourceName = ElectricCharge", CHAR(10), "            Ratio = ", Conversion!B6, CHAR(10), "        }"))</f>
        <v>
        INPUT_RESOURCE
        {
            ResourceName = ElectricCharge
            Ratio = 74.9
        }</v>
      </c>
      <c r="C6" s="15" t="str">
        <f aca="false">IF(ISBLANK(Conversion!G6),"",CONCATENATE(CHAR(10),"        INPUT_RESOURCE", CHAR(10), "        {", CHAR(10), "            ResourceName = ", Conversion!F6, CHAR(10), "            Ratio = ", Conversion!I6, CHAR(10), "        }"))</f>
        <v>
        INPUT_RESOURCE
        {
            ResourceName = Methane
            Ratio = 1
        }</v>
      </c>
      <c r="D6" s="0" t="str">
        <f aca="false">IF(ISBLANK(Conversion!K6),"",CONCATENATE(CHAR(10),"        INPUT_RESOURCE", CHAR(10), "        {", CHAR(10), "            ResourceName = ", Conversion!J6, CHAR(10), "            Ratio = ", Conversion!M6, CHAR(10), "        }"))</f>
        <v/>
      </c>
      <c r="E6" s="0" t="str">
        <f aca="false">IF(ISBLANK(Conversion!O6),"",CONCATENATE(CHAR(10),"        INPUT_RESOURCE", CHAR(10), "        {", CHAR(10), "            ResourceName = ", Conversion!N6, CHAR(10), "            Ratio = ", Conversion!Q6, CHAR(10), "        }"))</f>
        <v/>
      </c>
      <c r="F6" s="0" t="str">
        <f aca="false">IF(ISBLANK(Conversion!C6),"",CONCATENATE(CHAR(10), "        OUTPUT_RESOURCE", CHAR(10), "        {", CHAR(10), "            ResourceName = ElectricCharge", CHAR(10), "            Ratio = ", Conversion!C6, CHAR(10), "            DumpExcess = true", CHAR(10), "        }"))</f>
        <v/>
      </c>
      <c r="G6" s="15" t="str">
        <f aca="false">IF(ISBLANK(Conversion!S6),"",CONCATENATE(CHAR(10), "        OUTPUT_RESOURCE", CHAR(10), "        {", CHAR(10), "            ResourceName = ", Conversion!R6, CHAR(10), "            Ratio = ", Conversion!U6, CHAR(10), "            DumpExcess = false", CHAR(10), "        }"))</f>
        <v>
        OUTPUT_RESOURCE
        {
            ResourceName = Carbon
            Ratio = 0.000230094546669042
            DumpExcess = false
        }</v>
      </c>
      <c r="H6" s="15" t="str">
        <f aca="false">IF(ISBLANK(Conversion!W6),"",CONCATENATE(CHAR(10), "        OUTPUT_RESOURCE", CHAR(10), "        {", CHAR(10), "            ResourceName = ", Conversion!V6, CHAR(10), "            Ratio = ", Conversion!Y6, CHAR(10), "            DumpExcess = false", CHAR(10), "        }"))</f>
        <v>
        OUTPUT_RESOURCE
        {
            ResourceName = Hydrogen
            Ratio = 0.902079991900116
            DumpExcess = false
        }</v>
      </c>
      <c r="I6" s="0" t="str">
        <f aca="false">IF(ISBLANK(Conversion!AA6),"",CONCATENATE(CHAR(10), "        OUTPUT_RESOURCE", CHAR(10), "        {", CHAR(10), "            ResourceName = ", Conversion!Z6, CHAR(10), "            Ratio = ", Conversion!AC6, CHAR(10), "            DumpExcess = false", CHAR(10), "        }"))</f>
        <v/>
      </c>
      <c r="J6" s="0" t="str">
        <f aca="false">IF(ISBLANK(Conversion!AE6),"",CONCATENATE(CHAR(10), "        OUTPUT_RESOURCE", CHAR(10), "        {", CHAR(10), "            ResourceName = ", Conversion!AD6, CHAR(10), "            Ratio = ", Conversion!AG6, CHAR(10), "            DumpExcess = false", CHAR(10), "        }"))</f>
        <v/>
      </c>
    </row>
    <row r="7" customFormat="false" ht="12.8" hidden="false" customHeight="false" outlineLevel="0" collapsed="false">
      <c r="A7" s="15" t="str">
        <f aca="false">IF(ISBLANK(Conversion!A7),"",CONCATENATE("    MODULE", CHAR(10), "    {", CHAR(10), "        name = ModuleResourceConverter", CHAR(10), "        ConverterName = ", Conversion!A7, CHAR(10), "        StartActionName = Start ", Conversion!A7, CHAR(10), "        StopActionName = Stop ", Conversion!A7, CHAR(10), "        AutoShutdown = false", CHAR(10), "        GeneratesHeat = true", CHAR(10), "        UseSpecialistBonus = false", CHAR(10), B7, C7, D7, E7, F7, G7, H7, I7, J7, CHAR(10), "    }"))</f>
        <v>    MODULE
    {
        name = ModuleResourceConverter
        ConverterName = Haber-Bosch Process
        StartActionName = Start Haber-Bosch Process
        StopActionName = Stop Haber-Bosch Process
        AutoShutdown = false
        GeneratesHeat = true
        UseSpecialistBonus = false
        INPUT_RESOURCE
        {
            ResourceName = ElectricCharge
            Ratio = 92.4
        }
        INPUT_RESOURCE
        {
            ResourceName = Nitrogen
            Ratio = 1
        }
        INPUT_RESOURCE
        {
            ResourceName = Hydrogen
            Ratio = 1.50200194594621
        }
        OUTPUT_RESOURCE
        {
            ResourceName = Ammonia
            Ratio = 1.78023691114274
            DumpExcess = false
        }
    }</v>
      </c>
      <c r="B7" s="15" t="str">
        <f aca="false">IF(ISBLANK(Conversion!B7),"",CONCATENATE(CHAR(10),"        INPUT_RESOURCE", CHAR(10), "        {", CHAR(10), "            ResourceName = ElectricCharge", CHAR(10), "            Ratio = ", Conversion!B7, CHAR(10), "        }"))</f>
        <v>
        INPUT_RESOURCE
        {
            ResourceName = ElectricCharge
            Ratio = 92.4
        }</v>
      </c>
      <c r="C7" s="15" t="str">
        <f aca="false">IF(ISBLANK(Conversion!G7),"",CONCATENATE(CHAR(10),"        INPUT_RESOURCE", CHAR(10), "        {", CHAR(10), "            ResourceName = ", Conversion!F7, CHAR(10), "            Ratio = ", Conversion!I7, CHAR(10), "        }"))</f>
        <v>
        INPUT_RESOURCE
        {
            ResourceName = Nitrogen
            Ratio = 1
        }</v>
      </c>
      <c r="D7" s="15" t="str">
        <f aca="false">IF(ISBLANK(Conversion!K7),"",CONCATENATE(CHAR(10),"        INPUT_RESOURCE", CHAR(10), "        {", CHAR(10), "            ResourceName = ", Conversion!J7, CHAR(10), "            Ratio = ", Conversion!M7, CHAR(10), "        }"))</f>
        <v>
        INPUT_RESOURCE
        {
            ResourceName = Hydrogen
            Ratio = 1.50200194594621
        }</v>
      </c>
      <c r="E7" s="0" t="str">
        <f aca="false">IF(ISBLANK(Conversion!O7),"",CONCATENATE(CHAR(10),"        INPUT_RESOURCE", CHAR(10), "        {", CHAR(10), "            ResourceName = ", Conversion!N7, CHAR(10), "            Ratio = ", Conversion!Q7, CHAR(10), "        }"))</f>
        <v/>
      </c>
      <c r="F7" s="0" t="str">
        <f aca="false">IF(ISBLANK(Conversion!C7),"",CONCATENATE(CHAR(10), "        OUTPUT_RESOURCE", CHAR(10), "        {", CHAR(10), "            ResourceName = ElectricCharge", CHAR(10), "            Ratio = ", Conversion!C7, CHAR(10), "            DumpExcess = true", CHAR(10), "        }"))</f>
        <v/>
      </c>
      <c r="G7" s="15" t="str">
        <f aca="false">IF(ISBLANK(Conversion!S7),"",CONCATENATE(CHAR(10), "        OUTPUT_RESOURCE", CHAR(10), "        {", CHAR(10), "            ResourceName = ", Conversion!R7, CHAR(10), "            Ratio = ", Conversion!U7, CHAR(10), "            DumpExcess = false", CHAR(10), "        }"))</f>
        <v>
        OUTPUT_RESOURCE
        {
            ResourceName = Ammonia
            Ratio = 1.78023691114274
            DumpExcess = false
        }</v>
      </c>
      <c r="H7" s="0" t="str">
        <f aca="false">IF(ISBLANK(Conversion!W7),"",CONCATENATE(CHAR(10), "        OUTPUT_RESOURCE", CHAR(10), "        {", CHAR(10), "            ResourceName = ", Conversion!V7, CHAR(10), "            Ratio = ", Conversion!Y7, CHAR(10), "            DumpExcess = false", CHAR(10), "        }"))</f>
        <v/>
      </c>
      <c r="I7" s="0" t="str">
        <f aca="false">IF(ISBLANK(Conversion!AA7),"",CONCATENATE(CHAR(10), "        OUTPUT_RESOURCE", CHAR(10), "        {", CHAR(10), "            ResourceName = ", Conversion!Z7, CHAR(10), "            Ratio = ", Conversion!AC7, CHAR(10), "            DumpExcess = false", CHAR(10), "        }"))</f>
        <v/>
      </c>
      <c r="J7" s="0" t="str">
        <f aca="false">IF(ISBLANK(Conversion!AE7),"",CONCATENATE(CHAR(10), "        OUTPUT_RESOURCE", CHAR(10), "        {", CHAR(10), "            ResourceName = ", Conversion!AD7, CHAR(10), "            Ratio = ", Conversion!AG7, CHAR(10), "            DumpExcess = false", CHAR(10), "        }"))</f>
        <v/>
      </c>
    </row>
    <row r="8" customFormat="false" ht="12.8" hidden="false" customHeight="false" outlineLevel="0" collapsed="false">
      <c r="A8" s="15" t="str">
        <f aca="false">IF(ISBLANK(Conversion!A8),"",CONCATENATE("    MODULE", CHAR(10), "    {", CHAR(10), "        name = ModuleResourceConverter", CHAR(10), "        ConverterName = ", Conversion!A8, CHAR(10), "        StartActionName = Start ", Conversion!A8, CHAR(10), "        StopActionName = Stop ", Conversion!A8, CHAR(10), "        AutoShutdown = false", CHAR(10), "        GeneratesHeat = true", CHAR(10), "        UseSpecialistBonus = false", CHAR(10), B8, C8, D8, E8, F8, G8, H8, I8, J8, CHAR(10), "    }"))</f>
        <v>    MODULE
    {
        name = ModuleResourceConverter
        ConverterName = Anthraquinone Process
        StartActionName = Start Anthraquinone Process
        StopActionName = Stop Anthraquinone Process
        AutoShutdown = false
        GeneratesHeat = true
        UseSpecialistBonus = false
        INPUT_RESOURCE
        {
            ResourceName = Hydrogen
            Ratio = 1
        }
        INPUT_RESOURCE
        {
            ResourceName = Oxygen
            Ratio = 1.01208263231113
        }
        OUTPUT_RESOURCE
        {
            ResourceName = HTP
            Ratio = 0.0019081456069379
            DumpExcess = false
        }
    }</v>
      </c>
      <c r="B8" s="0" t="str">
        <f aca="false">IF(ISBLANK(Conversion!B8),"",CONCATENATE(CHAR(10),"        INPUT_RESOURCE", CHAR(10), "        {", CHAR(10), "            ResourceName = ElectricCharge", CHAR(10), "            Ratio = ", Conversion!B8, CHAR(10), "        }"))</f>
        <v/>
      </c>
      <c r="C8" s="15" t="str">
        <f aca="false">IF(ISBLANK(Conversion!G8),"",CONCATENATE(CHAR(10),"        INPUT_RESOURCE", CHAR(10), "        {", CHAR(10), "            ResourceName = ", Conversion!F8, CHAR(10), "            Ratio = ", Conversion!I8, CHAR(10), "        }"))</f>
        <v>
        INPUT_RESOURCE
        {
            ResourceName = Hydrogen
            Ratio = 1
        }</v>
      </c>
      <c r="D8" s="15" t="str">
        <f aca="false">IF(ISBLANK(Conversion!K8),"",CONCATENATE(CHAR(10),"        INPUT_RESOURCE", CHAR(10), "        {", CHAR(10), "            ResourceName = ", Conversion!J8, CHAR(10), "            Ratio = ", Conversion!M8, CHAR(10), "        }"))</f>
        <v>
        INPUT_RESOURCE
        {
            ResourceName = Oxygen
            Ratio = 1.01208263231113
        }</v>
      </c>
      <c r="E8" s="0" t="str">
        <f aca="false">IF(ISBLANK(Conversion!O8),"",CONCATENATE(CHAR(10),"        INPUT_RESOURCE", CHAR(10), "        {", CHAR(10), "            ResourceName = ", Conversion!N8, CHAR(10), "            Ratio = ", Conversion!Q8, CHAR(10), "        }"))</f>
        <v/>
      </c>
      <c r="F8" s="0" t="str">
        <f aca="false">IF(ISBLANK(Conversion!C8),"",CONCATENATE(CHAR(10), "        OUTPUT_RESOURCE", CHAR(10), "        {", CHAR(10), "            ResourceName = ElectricCharge", CHAR(10), "            Ratio = ", Conversion!C8, CHAR(10), "            DumpExcess = true", CHAR(10), "        }"))</f>
        <v/>
      </c>
      <c r="G8" s="15" t="str">
        <f aca="false">IF(ISBLANK(Conversion!S8),"",CONCATENATE(CHAR(10), "        OUTPUT_RESOURCE", CHAR(10), "        {", CHAR(10), "            ResourceName = ", Conversion!R8, CHAR(10), "            Ratio = ", Conversion!U8, CHAR(10), "            DumpExcess = false", CHAR(10), "        }"))</f>
        <v>
        OUTPUT_RESOURCE
        {
            ResourceName = HTP
            Ratio = 0.0019081456069379
            DumpExcess = false
        }</v>
      </c>
      <c r="H8" s="0" t="str">
        <f aca="false">IF(ISBLANK(Conversion!W8),"",CONCATENATE(CHAR(10), "        OUTPUT_RESOURCE", CHAR(10), "        {", CHAR(10), "            ResourceName = ", Conversion!V8, CHAR(10), "            Ratio = ", Conversion!Y8, CHAR(10), "            DumpExcess = false", CHAR(10), "        }"))</f>
        <v/>
      </c>
      <c r="I8" s="0" t="str">
        <f aca="false">IF(ISBLANK(Conversion!AA8),"",CONCATENATE(CHAR(10), "        OUTPUT_RESOURCE", CHAR(10), "        {", CHAR(10), "            ResourceName = ", Conversion!Z8, CHAR(10), "            Ratio = ", Conversion!AC8, CHAR(10), "            DumpExcess = false", CHAR(10), "        }"))</f>
        <v/>
      </c>
      <c r="J8" s="0" t="str">
        <f aca="false">IF(ISBLANK(Conversion!AE8),"",CONCATENATE(CHAR(10), "        OUTPUT_RESOURCE", CHAR(10), "        {", CHAR(10), "            ResourceName = ", Conversion!AD8, CHAR(10), "            Ratio = ", Conversion!AG8, CHAR(10), "            DumpExcess = false", CHAR(10), "        }"))</f>
        <v/>
      </c>
    </row>
    <row r="9" customFormat="false" ht="12.8" hidden="false" customHeight="false" outlineLevel="0" collapsed="false">
      <c r="A9" s="15" t="str">
        <f aca="false">IF(ISBLANK(Conversion!A9),"",CONCATENATE("    MODULE", CHAR(10), "    {", CHAR(10), "        name = ModuleResourceConverter", CHAR(10), "        ConverterName = ", Conversion!A9, CHAR(10), "        StartActionName = Start ", Conversion!A9, CHAR(10), "        StopActionName = Stop ", Conversion!A9, CHAR(10), "        AutoShutdown = false", CHAR(10), "        GeneratesHeat = true", CHAR(10), "        UseSpecialistBonus = false", CHAR(10), B9, C9, D9, E9, F9, G9, H9, I9, J9, CHAR(10), "    }"))</f>
        <v>    MODULE
    {
        name = ModuleResourceConverter
        ConverterName = HTP-Hydrazine Production
        StartActionName = Start HTP-Hydrazine Production
        StopActionName = Stop HTP-Hydrazine Production
        AutoShutdown = false
        GeneratesHeat = true
        UseSpecialistBonus = false
        INPUT_RESOURCE
        {
            ResourceName = HTP
            Ratio = 1
        }
        INPUT_RESOURCE
        {
            ResourceName = Ammonia
            Ratio = 1863.44701658783
        }
        OUTPUT_RESOURCE
        {
            ResourceName = Water
            Ratio = 1.3642273931138
            DumpExcess = false
        }
        OUTPUT_RESOURCE
        {
            ResourceName = Hydrazine
            Ratio = 1.20849396267467
            DumpExcess = false
        }
    }</v>
      </c>
      <c r="B9" s="0" t="str">
        <f aca="false">IF(ISBLANK(Conversion!B9),"",CONCATENATE(CHAR(10),"        INPUT_RESOURCE", CHAR(10), "        {", CHAR(10), "            ResourceName = ElectricCharge", CHAR(10), "            Ratio = ", Conversion!B9, CHAR(10), "        }"))</f>
        <v/>
      </c>
      <c r="C9" s="15" t="str">
        <f aca="false">IF(ISBLANK(Conversion!G9),"",CONCATENATE(CHAR(10),"        INPUT_RESOURCE", CHAR(10), "        {", CHAR(10), "            ResourceName = ", Conversion!F9, CHAR(10), "            Ratio = ", Conversion!I9, CHAR(10), "        }"))</f>
        <v>
        INPUT_RESOURCE
        {
            ResourceName = HTP
            Ratio = 1
        }</v>
      </c>
      <c r="D9" s="15" t="str">
        <f aca="false">IF(ISBLANK(Conversion!K9),"",CONCATENATE(CHAR(10),"        INPUT_RESOURCE", CHAR(10), "        {", CHAR(10), "            ResourceName = ", Conversion!J9, CHAR(10), "            Ratio = ", Conversion!M9, CHAR(10), "        }"))</f>
        <v>
        INPUT_RESOURCE
        {
            ResourceName = Ammonia
            Ratio = 1863.44701658783
        }</v>
      </c>
      <c r="E9" s="0" t="str">
        <f aca="false">IF(ISBLANK(Conversion!O9),"",CONCATENATE(CHAR(10),"        INPUT_RESOURCE", CHAR(10), "        {", CHAR(10), "            ResourceName = ", Conversion!N9, CHAR(10), "            Ratio = ", Conversion!Q9, CHAR(10), "        }"))</f>
        <v/>
      </c>
      <c r="F9" s="0" t="str">
        <f aca="false">IF(ISBLANK(Conversion!C9),"",CONCATENATE(CHAR(10), "        OUTPUT_RESOURCE", CHAR(10), "        {", CHAR(10), "            ResourceName = ElectricCharge", CHAR(10), "            Ratio = ", Conversion!C9, CHAR(10), "            DumpExcess = true", CHAR(10), "        }"))</f>
        <v/>
      </c>
      <c r="G9" s="15" t="str">
        <f aca="false">IF(ISBLANK(Conversion!S9),"",CONCATENATE(CHAR(10), "        OUTPUT_RESOURCE", CHAR(10), "        {", CHAR(10), "            ResourceName = ", Conversion!R9, CHAR(10), "            Ratio = ", Conversion!U9, CHAR(10), "            DumpExcess = false", CHAR(10), "        }"))</f>
        <v>
        OUTPUT_RESOURCE
        {
            ResourceName = Water
            Ratio = 1.3642273931138
            DumpExcess = false
        }</v>
      </c>
      <c r="H9" s="15" t="str">
        <f aca="false">IF(ISBLANK(Conversion!W9),"",CONCATENATE(CHAR(10), "        OUTPUT_RESOURCE", CHAR(10), "        {", CHAR(10), "            ResourceName = ", Conversion!V9, CHAR(10), "            Ratio = ", Conversion!Y9, CHAR(10), "            DumpExcess = false", CHAR(10), "        }"))</f>
        <v>
        OUTPUT_RESOURCE
        {
            ResourceName = Hydrazine
            Ratio = 1.20849396267467
            DumpExcess = false
        }</v>
      </c>
      <c r="I9" s="0" t="str">
        <f aca="false">IF(ISBLANK(Conversion!AA9),"",CONCATENATE(CHAR(10), "        OUTPUT_RESOURCE", CHAR(10), "        {", CHAR(10), "            ResourceName = ", Conversion!Z9, CHAR(10), "            Ratio = ", Conversion!AC9, CHAR(10), "            DumpExcess = false", CHAR(10), "        }"))</f>
        <v/>
      </c>
      <c r="J9" s="0" t="str">
        <f aca="false">IF(ISBLANK(Conversion!AE9),"",CONCATENATE(CHAR(10), "        OUTPUT_RESOURCE", CHAR(10), "        {", CHAR(10), "            ResourceName = ", Conversion!AD9, CHAR(10), "            Ratio = ", Conversion!AG9, CHAR(10), "            DumpExcess = false", CHAR(10), "        }"))</f>
        <v/>
      </c>
    </row>
    <row r="10" customFormat="false" ht="12.8" hidden="false" customHeight="false" outlineLevel="0" collapsed="false">
      <c r="A10" s="15" t="str">
        <f aca="false">IF(ISBLANK(Conversion!A10),"",CONCATENATE("    MODULE", CHAR(10), "    {", CHAR(10), "        name = ModuleResourceConverter", CHAR(10), "        ConverterName = ", Conversion!A10, CHAR(10), "        StartActionName = Start ", Conversion!A10, CHAR(10), "        StopActionName = Stop ", Conversion!A10, CHAR(10), "        AutoShutdown = false", CHAR(10), "        GeneratesHeat = true", CHAR(10), "        UseSpecialistBonus = false", CHAR(10), B10, C10, D10, E10, F10, G10, H10, I10, J10, CHAR(10), "    }"))</f>
        <v>    MODULE
    {
        name = ModuleResourceConverter
        ConverterName = Solid Oxide Electrolysis
        StartActionName = Start Solid Oxide Electrolysis
        StopActionName = Stop Solid Oxide Electrolysis
        AutoShutdown = false
        GeneratesHeat = true
        UseSpecialistBonus = false
        INPUT_RESOURCE
        {
            ResourceName = CarbonDioxide
            Ratio = 1
        }
        OUTPUT_RESOURCE
        {
            ResourceName = CarbonMonoxide
            Ratio = 0.894028793456033
            DumpExcess = false
        }
        OUTPUT_RESOURCE
        {
            ResourceName = Oxygen
            Ratio = 0.226356067528173
            DumpExcess = false
        }
    }</v>
      </c>
      <c r="B10" s="0" t="str">
        <f aca="false">IF(ISBLANK(Conversion!B10),"",CONCATENATE(CHAR(10),"        INPUT_RESOURCE", CHAR(10), "        {", CHAR(10), "            ResourceName = ElectricCharge", CHAR(10), "            Ratio = ", Conversion!B10, CHAR(10), "        }"))</f>
        <v/>
      </c>
      <c r="C10" s="15" t="str">
        <f aca="false">IF(ISBLANK(Conversion!G10),"",CONCATENATE(CHAR(10),"        INPUT_RESOURCE", CHAR(10), "        {", CHAR(10), "            ResourceName = ", Conversion!F10, CHAR(10), "            Ratio = ", Conversion!I10, CHAR(10), "        }"))</f>
        <v>
        INPUT_RESOURCE
        {
            ResourceName = CarbonDioxide
            Ratio = 1
        }</v>
      </c>
      <c r="D10" s="0" t="str">
        <f aca="false">IF(ISBLANK(Conversion!K10),"",CONCATENATE(CHAR(10),"        INPUT_RESOURCE", CHAR(10), "        {", CHAR(10), "            ResourceName = ", Conversion!J10, CHAR(10), "            Ratio = ", Conversion!M10, CHAR(10), "        }"))</f>
        <v/>
      </c>
      <c r="E10" s="0" t="str">
        <f aca="false">IF(ISBLANK(Conversion!O10),"",CONCATENATE(CHAR(10),"        INPUT_RESOURCE", CHAR(10), "        {", CHAR(10), "            ResourceName = ", Conversion!N10, CHAR(10), "            Ratio = ", Conversion!Q10, CHAR(10), "        }"))</f>
        <v/>
      </c>
      <c r="F10" s="0" t="str">
        <f aca="false">IF(ISBLANK(Conversion!C10),"",CONCATENATE(CHAR(10), "        OUTPUT_RESOURCE", CHAR(10), "        {", CHAR(10), "            ResourceName = ElectricCharge", CHAR(10), "            Ratio = ", Conversion!C10, CHAR(10), "            DumpExcess = true", CHAR(10), "        }"))</f>
        <v/>
      </c>
      <c r="G10" s="15" t="str">
        <f aca="false">IF(ISBLANK(Conversion!S10),"",CONCATENATE(CHAR(10), "        OUTPUT_RESOURCE", CHAR(10), "        {", CHAR(10), "            ResourceName = ", Conversion!R10, CHAR(10), "            Ratio = ", Conversion!U10, CHAR(10), "            DumpExcess = false", CHAR(10), "        }"))</f>
        <v>
        OUTPUT_RESOURCE
        {
            ResourceName = CarbonMonoxide
            Ratio = 0.894028793456033
            DumpExcess = false
        }</v>
      </c>
      <c r="H10" s="15" t="str">
        <f aca="false">IF(ISBLANK(Conversion!W10),"",CONCATENATE(CHAR(10), "        OUTPUT_RESOURCE", CHAR(10), "        {", CHAR(10), "            ResourceName = ", Conversion!V10, CHAR(10), "            Ratio = ", Conversion!Y10, CHAR(10), "            DumpExcess = false", CHAR(10), "        }"))</f>
        <v>
        OUTPUT_RESOURCE
        {
            ResourceName = Oxygen
            Ratio = 0.226356067528173
            DumpExcess = false
        }</v>
      </c>
      <c r="I10" s="0" t="str">
        <f aca="false">IF(ISBLANK(Conversion!AA10),"",CONCATENATE(CHAR(10), "        OUTPUT_RESOURCE", CHAR(10), "        {", CHAR(10), "            ResourceName = ", Conversion!Z10, CHAR(10), "            Ratio = ", Conversion!AC10, CHAR(10), "            DumpExcess = false", CHAR(10), "        }"))</f>
        <v/>
      </c>
      <c r="J10" s="0" t="str">
        <f aca="false">IF(ISBLANK(Conversion!AE10),"",CONCATENATE(CHAR(10), "        OUTPUT_RESOURCE", CHAR(10), "        {", CHAR(10), "            ResourceName = ", Conversion!AD10, CHAR(10), "            Ratio = ", Conversion!AG10, CHAR(10), "            DumpExcess = false", CHAR(10), "        }"))</f>
        <v/>
      </c>
    </row>
    <row r="11" customFormat="false" ht="12.8" hidden="false" customHeight="false" outlineLevel="0" collapsed="false">
      <c r="A11" s="15" t="str">
        <f aca="false">IF(ISBLANK(Conversion!A11),"",CONCATENATE("    MODULE", CHAR(10), "    {", CHAR(10), "        name = ModuleResourceConverter", CHAR(10), "        ConverterName = ", Conversion!A11, CHAR(10), "        StartActionName = Start ", Conversion!A11, CHAR(10), "        StopActionName = Stop ", Conversion!A11, CHAR(10), "        AutoShutdown = false", CHAR(10), "        GeneratesHeat = true", CHAR(10), "        UseSpecialistBonus = false", CHAR(10), B11, C11, D11, E11, F11, G11, H11, I11, J11, CHAR(10), "    }"))</f>
        <v>    MODULE
    {
        name = ModuleResourceConverter
        ConverterName = Bosch Reaction
        StartActionName = Start Bosch Reaction
        StopActionName = Stop Bosch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0.99401662934832
        }
        OUTPUT_RESOURCE
        {
            ResourceName = Carbon
            Ratio = 0.000228190434316876
            DumpExcess = false
        }
        OUTPUT_RESOURCE
        {
            ResourceName = Water
            Ratio = 0.00143753829366053
            DumpExcess = false
        }
    }</v>
      </c>
      <c r="B11" s="0" t="str">
        <f aca="false">IF(ISBLANK(Conversion!B11),"",CONCATENATE(CHAR(10),"        INPUT_RESOURCE", CHAR(10), "        {", CHAR(10), "            ResourceName = ElectricCharge", CHAR(10), "            Ratio = ", Conversion!B11, CHAR(10), "        }"))</f>
        <v/>
      </c>
      <c r="C11" s="15" t="str">
        <f aca="false">IF(ISBLANK(Conversion!G11),"",CONCATENATE(CHAR(10),"        INPUT_RESOURCE", CHAR(10), "        {", CHAR(10), "            ResourceName = ", Conversion!F11, CHAR(10), "            Ratio = ", Conversion!I11, CHAR(10), "        }"))</f>
        <v>
        INPUT_RESOURCE
        {
            ResourceName = CarbonDioxide
            Ratio = 1
        }</v>
      </c>
      <c r="D11" s="15" t="str">
        <f aca="false">IF(ISBLANK(Conversion!K11),"",CONCATENATE(CHAR(10),"        INPUT_RESOURCE", CHAR(10), "        {", CHAR(10), "            ResourceName = ", Conversion!J11, CHAR(10), "            Ratio = ", Conversion!M11, CHAR(10), "        }"))</f>
        <v>
        INPUT_RESOURCE
        {
            ResourceName = Hydrogen
            Ratio = 0.99401662934832
        }</v>
      </c>
      <c r="E11" s="0" t="str">
        <f aca="false">IF(ISBLANK(Conversion!O11),"",CONCATENATE(CHAR(10),"        INPUT_RESOURCE", CHAR(10), "        {", CHAR(10), "            ResourceName = ", Conversion!N11, CHAR(10), "            Ratio = ", Conversion!Q11, CHAR(10), "        }"))</f>
        <v/>
      </c>
      <c r="F11" s="0" t="str">
        <f aca="false">IF(ISBLANK(Conversion!C11),"",CONCATENATE(CHAR(10), "        OUTPUT_RESOURCE", CHAR(10), "        {", CHAR(10), "            ResourceName = ElectricCharge", CHAR(10), "            Ratio = ", Conversion!C11, CHAR(10), "            DumpExcess = true", CHAR(10), "        }"))</f>
        <v/>
      </c>
      <c r="G11" s="15" t="str">
        <f aca="false">IF(ISBLANK(Conversion!S11),"",CONCATENATE(CHAR(10), "        OUTPUT_RESOURCE", CHAR(10), "        {", CHAR(10), "            ResourceName = ", Conversion!R11, CHAR(10), "            Ratio = ", Conversion!U11, CHAR(10), "            DumpExcess = false", CHAR(10), "        }"))</f>
        <v>
        OUTPUT_RESOURCE
        {
            ResourceName = Carbon
            Ratio = 0.000228190434316876
            DumpExcess = false
        }</v>
      </c>
      <c r="H11" s="15" t="str">
        <f aca="false">IF(ISBLANK(Conversion!W11),"",CONCATENATE(CHAR(10), "        OUTPUT_RESOURCE", CHAR(10), "        {", CHAR(10), "            ResourceName = ", Conversion!V11, CHAR(10), "            Ratio = ", Conversion!Y11, CHAR(10), "            DumpExcess = false", CHAR(10), "        }"))</f>
        <v>
        OUTPUT_RESOURCE
        {
            ResourceName = Water
            Ratio = 0.00143753829366053
            DumpExcess = false
        }</v>
      </c>
      <c r="I11" s="0" t="str">
        <f aca="false">IF(ISBLANK(Conversion!AA11),"",CONCATENATE(CHAR(10), "        OUTPUT_RESOURCE", CHAR(10), "        {", CHAR(10), "            ResourceName = ", Conversion!Z11, CHAR(10), "            Ratio = ", Conversion!AC11, CHAR(10), "            DumpExcess = false", CHAR(10), "        }"))</f>
        <v/>
      </c>
      <c r="J11" s="0" t="str">
        <f aca="false">IF(ISBLANK(Conversion!AE11),"",CONCATENATE(CHAR(10), "        OUTPUT_RESOURCE", CHAR(10), "        {", CHAR(10), "            ResourceName = ", Conversion!AD11, CHAR(10), "            Ratio = ", Conversion!AG11, CHAR(10), "            DumpExcess = false", CHAR(10), "        }"))</f>
        <v/>
      </c>
    </row>
    <row r="12" customFormat="false" ht="12.8" hidden="false" customHeight="false" outlineLevel="0" collapsed="false">
      <c r="A12" s="15" t="str">
        <f aca="false">IF(ISBLANK(Conversion!A12),"",CONCATENATE("    MODULE", CHAR(10), "    {", CHAR(10), "        name = ModuleResourceConverter", CHAR(10), "        ConverterName = ", Conversion!A12, CHAR(10), "        StartActionName = Start ", Conversion!A12, CHAR(10), "        StopActionName = Stop ", Conversion!A12, CHAR(10), "        AutoShutdown = false", CHAR(10), "        GeneratesHeat = true", CHAR(10), "        UseSpecialistBonus = false", CHAR(10), B12, C12, D12, E12, F12, G12, H12, I12, J12, CHAR(10), "    }"))</f>
        <v>    MODULE
    {
        name = ModuleResourceConverter
        ConverterName = HTP Decomposition
        StartActionName = Start HTP Decomposition
        StopActionName = Stop HTP Decomposition
        AutoShutdown = false
        GeneratesHeat = true
        UseSpecialistBonus = false
        INPUT_RESOURCE
        {
            ResourceName = HTP
            Ratio = 1
        }
        OUTPUT_RESOURCE
        {
            ResourceName = Water
            Ratio = 0.682113696556899
            DumpExcess = false
        }
        OUTPUT_RESOURCE
        {
            ResourceName = Oxygen
            Ratio = 214.812467453039
            DumpExcess = false
        }
    }</v>
      </c>
      <c r="B12" s="0" t="str">
        <f aca="false">IF(ISBLANK(Conversion!B12),"",CONCATENATE(CHAR(10),"        INPUT_RESOURCE", CHAR(10), "        {", CHAR(10), "            ResourceName = ElectricCharge", CHAR(10), "            Ratio = ", Conversion!B12, CHAR(10), "        }"))</f>
        <v/>
      </c>
      <c r="C12" s="15" t="str">
        <f aca="false">IF(ISBLANK(Conversion!G12),"",CONCATENATE(CHAR(10),"        INPUT_RESOURCE", CHAR(10), "        {", CHAR(10), "            ResourceName = ", Conversion!F12, CHAR(10), "            Ratio = ", Conversion!I12, CHAR(10), "        }"))</f>
        <v>
        INPUT_RESOURCE
        {
            ResourceName = HTP
            Ratio = 1
        }</v>
      </c>
      <c r="D12" s="0" t="str">
        <f aca="false">IF(ISBLANK(Conversion!K12),"",CONCATENATE(CHAR(10),"        INPUT_RESOURCE", CHAR(10), "        {", CHAR(10), "            ResourceName = ", Conversion!J12, CHAR(10), "            Ratio = ", Conversion!M12, CHAR(10), "        }"))</f>
        <v/>
      </c>
      <c r="E12" s="0" t="str">
        <f aca="false">IF(ISBLANK(Conversion!O12),"",CONCATENATE(CHAR(10),"        INPUT_RESOURCE", CHAR(10), "        {", CHAR(10), "            ResourceName = ", Conversion!N12, CHAR(10), "            Ratio = ", Conversion!Q12, CHAR(10), "        }"))</f>
        <v/>
      </c>
      <c r="F12" s="0" t="str">
        <f aca="false">IF(ISBLANK(Conversion!C12),"",CONCATENATE(CHAR(10), "        OUTPUT_RESOURCE", CHAR(10), "        {", CHAR(10), "            ResourceName = ElectricCharge", CHAR(10), "            Ratio = ", Conversion!C12, CHAR(10), "            DumpExcess = true", CHAR(10), "        }"))</f>
        <v/>
      </c>
      <c r="G12" s="15" t="str">
        <f aca="false">IF(ISBLANK(Conversion!S12),"",CONCATENATE(CHAR(10), "        OUTPUT_RESOURCE", CHAR(10), "        {", CHAR(10), "            ResourceName = ", Conversion!R12, CHAR(10), "            Ratio = ", Conversion!U12, CHAR(10), "            DumpExcess = false", CHAR(10), "        }"))</f>
        <v>
        OUTPUT_RESOURCE
        {
            ResourceName = Water
            Ratio = 0.682113696556899
            DumpExcess = false
        }</v>
      </c>
      <c r="H12" s="15" t="str">
        <f aca="false">IF(ISBLANK(Conversion!W12),"",CONCATENATE(CHAR(10), "        OUTPUT_RESOURCE", CHAR(10), "        {", CHAR(10), "            ResourceName = ", Conversion!V12, CHAR(10), "            Ratio = ", Conversion!Y12, CHAR(10), "            DumpExcess = false", CHAR(10), "        }"))</f>
        <v>
        OUTPUT_RESOURCE
        {
            ResourceName = Oxygen
            Ratio = 214.812467453039
            DumpExcess = false
        }</v>
      </c>
      <c r="I12" s="0" t="str">
        <f aca="false">IF(ISBLANK(Conversion!AA12),"",CONCATENATE(CHAR(10), "        OUTPUT_RESOURCE", CHAR(10), "        {", CHAR(10), "            ResourceName = ", Conversion!Z12, CHAR(10), "            Ratio = ", Conversion!AC12, CHAR(10), "            DumpExcess = false", CHAR(10), "        }"))</f>
        <v/>
      </c>
      <c r="J12" s="0" t="str">
        <f aca="false">IF(ISBLANK(Conversion!AE12),"",CONCATENATE(CHAR(10), "        OUTPUT_RESOURCE", CHAR(10), "        {", CHAR(10), "            ResourceName = ", Conversion!AD12, CHAR(10), "            Ratio = ", Conversion!AG12, CHAR(10), "            DumpExcess = false", CHAR(10), "        }"))</f>
        <v/>
      </c>
    </row>
    <row r="13" customFormat="false" ht="12.8" hidden="false" customHeight="false" outlineLevel="0" collapsed="false">
      <c r="A13" s="15" t="str">
        <f aca="false">IF(ISBLANK(Conversion!A13),"",CONCATENATE("    MODULE", CHAR(10), "    {", CHAR(10), "        name = ModuleResourceConverter", CHAR(10), "        ConverterName = ", Conversion!A13, CHAR(10), "        StartActionName = Start ", Conversion!A13, CHAR(10), "        StopActionName = Stop ", Conversion!A13, CHAR(10), "        AutoShutdown = false", CHAR(10), "        GeneratesHeat = true", CHAR(10), "        UseSpecialistBonus = false", CHAR(10), B13, C13, D13, E13, F13, G13, H13, I13, J13, CHAR(10), "    }"))</f>
        <v>    MODULE
    {
        name = ModuleResourceConverter
        ConverterName = Ammonia Oxidization
        StartActionName = Start Ammonia Oxidization
        StopActionName = Stop Ammonia Oxidization
        AutoShutdown = false
        GeneratesHeat = true
        UseSpecialistBonus = false
        INPUT_RESOURCE
        {
            ResourceName = Ammonia
            Ratio = 1
        }
        INPUT_RESOURCE
        {
            ResourceName = Oxygen
            Ratio = 0.896598411907198
        }
        OUTPUT_RESOURCE
        {
            ResourceName = Water
            Ratio = 0.00109814825506429
            DumpExcess = false
        }
        OUTPUT_RESOURCE
        {
            ResourceName = NTO
            Ratio = 0.00128934889724417
            DumpExcess = false
        }
    }</v>
      </c>
      <c r="B13" s="0" t="str">
        <f aca="false">IF(ISBLANK(Conversion!B13),"",CONCATENATE(CHAR(10),"        INPUT_RESOURCE", CHAR(10), "        {", CHAR(10), "            ResourceName = ElectricCharge", CHAR(10), "            Ratio = ", Conversion!B13, CHAR(10), "        }"))</f>
        <v/>
      </c>
      <c r="C13" s="15" t="str">
        <f aca="false">IF(ISBLANK(Conversion!G13),"",CONCATENATE(CHAR(10),"        INPUT_RESOURCE", CHAR(10), "        {", CHAR(10), "            ResourceName = ", Conversion!F13, CHAR(10), "            Ratio = ", Conversion!I13, CHAR(10), "        }"))</f>
        <v>
        INPUT_RESOURCE
        {
            ResourceName = Ammonia
            Ratio = 1
        }</v>
      </c>
      <c r="D13" s="15" t="str">
        <f aca="false">IF(ISBLANK(Conversion!K13),"",CONCATENATE(CHAR(10),"        INPUT_RESOURCE", CHAR(10), "        {", CHAR(10), "            ResourceName = ", Conversion!J13, CHAR(10), "            Ratio = ", Conversion!M13, CHAR(10), "        }"))</f>
        <v>
        INPUT_RESOURCE
        {
            ResourceName = Oxygen
            Ratio = 0.896598411907198
        }</v>
      </c>
      <c r="E13" s="0" t="str">
        <f aca="false">IF(ISBLANK(Conversion!O13),"",CONCATENATE(CHAR(10),"        INPUT_RESOURCE", CHAR(10), "        {", CHAR(10), "            ResourceName = ", Conversion!N13, CHAR(10), "            Ratio = ", Conversion!Q13, CHAR(10), "        }"))</f>
        <v/>
      </c>
      <c r="F13" s="0" t="str">
        <f aca="false">IF(ISBLANK(Conversion!C13),"",CONCATENATE(CHAR(10), "        OUTPUT_RESOURCE", CHAR(10), "        {", CHAR(10), "            ResourceName = ElectricCharge", CHAR(10), "            Ratio = ", Conversion!C13, CHAR(10), "            DumpExcess = true", CHAR(10), "        }"))</f>
        <v/>
      </c>
      <c r="G13" s="15" t="str">
        <f aca="false">IF(ISBLANK(Conversion!S13),"",CONCATENATE(CHAR(10), "        OUTPUT_RESOURCE", CHAR(10), "        {", CHAR(10), "            ResourceName = ", Conversion!R13, CHAR(10), "            Ratio = ", Conversion!U13, CHAR(10), "            DumpExcess = false", CHAR(10), "        }"))</f>
        <v>
        OUTPUT_RESOURCE
        {
            ResourceName = Water
            Ratio = 0.00109814825506429
            DumpExcess = false
        }</v>
      </c>
      <c r="H13" s="15" t="str">
        <f aca="false">IF(ISBLANK(Conversion!W13),"",CONCATENATE(CHAR(10), "        OUTPUT_RESOURCE", CHAR(10), "        {", CHAR(10), "            ResourceName = ", Conversion!V13, CHAR(10), "            Ratio = ", Conversion!Y13, CHAR(10), "            DumpExcess = false", CHAR(10), "        }"))</f>
        <v>
        OUTPUT_RESOURCE
        {
            ResourceName = NTO
            Ratio = 0.00128934889724417
            DumpExcess = false
        }</v>
      </c>
      <c r="I13" s="0" t="str">
        <f aca="false">IF(ISBLANK(Conversion!AA13),"",CONCATENATE(CHAR(10), "        OUTPUT_RESOURCE", CHAR(10), "        {", CHAR(10), "            ResourceName = ", Conversion!Z13, CHAR(10), "            Ratio = ", Conversion!AC13, CHAR(10), "            DumpExcess = false", CHAR(10), "        }"))</f>
        <v/>
      </c>
      <c r="J13" s="0" t="str">
        <f aca="false">IF(ISBLANK(Conversion!AE13),"",CONCATENATE(CHAR(10), "        OUTPUT_RESOURCE", CHAR(10), "        {", CHAR(10), "            ResourceName = ", Conversion!AD13, CHAR(10), "            Ratio = ", Conversion!AG13, CHAR(10), "            DumpExcess = false", CHAR(10), "        }"))</f>
        <v/>
      </c>
    </row>
    <row r="14" customFormat="false" ht="12.8" hidden="false" customHeight="false" outlineLevel="0" collapsed="false">
      <c r="A14" s="15" t="str">
        <f aca="false">IF(ISBLANK(Conversion!A14),"",CONCATENATE("    MODULE", CHAR(10), "    {", CHAR(10), "        name = ModuleResourceConverter", CHAR(10), "        ConverterName = ", Conversion!A14, CHAR(10), "        StartActionName = Start ", Conversion!A14, CHAR(10), "        StopActionName = Stop ", Conversion!A14, CHAR(10), "        AutoShutdown = false", CHAR(10), "        GeneratesHeat = true", CHAR(10), "        UseSpecialistBonus = false", CHAR(10), B14, C14, D14, E14, F14, G14, H14, I14, J14, CHAR(10), "    }"))</f>
        <v>    MODULE
    {
        name = ModuleResourceConverter
        ConverterName = Fisher-Tropsch Process
        StartActionName = Start Fisher-Tropsch Process
        StopActionName = Stop Fisher-Tropsch Process
        AutoShutdown = false
        GeneratesHeat = true
        UseSpecialistBonus = false
        INPUT_RESOURCE
        {
            ResourceName = Hydrogen
            Ratio = 1
        }
        INPUT_RESOURCE
        {
            ResourceName = CarbonMonoxide
            Ratio = 0.959370985216787
        }
        OUTPUT_RESOURCE
        {
            ResourceName = Kerosene
            Ratio = 0.000667013128209099
            DumpExcess = false
        }
        OUTPUT_RESOURCE
        {
            ResourceName = Water
            Ratio = 0.000694171868542514
            DumpExcess = false
        }
    }</v>
      </c>
      <c r="B14" s="0" t="str">
        <f aca="false">IF(ISBLANK(Conversion!B14),"",CONCATENATE(CHAR(10),"        INPUT_RESOURCE", CHAR(10), "        {", CHAR(10), "            ResourceName = ElectricCharge", CHAR(10), "            Ratio = ", Conversion!B14, CHAR(10), "        }"))</f>
        <v/>
      </c>
      <c r="C14" s="15" t="str">
        <f aca="false">IF(ISBLANK(Conversion!G14),"",CONCATENATE(CHAR(10),"        INPUT_RESOURCE", CHAR(10), "        {", CHAR(10), "            ResourceName = ", Conversion!F14, CHAR(10), "            Ratio = ", Conversion!I14, CHAR(10), "        }"))</f>
        <v>
        INPUT_RESOURCE
        {
            ResourceName = Hydrogen
            Ratio = 1
        }</v>
      </c>
      <c r="D14" s="15" t="str">
        <f aca="false">IF(ISBLANK(Conversion!K14),"",CONCATENATE(CHAR(10),"        INPUT_RESOURCE", CHAR(10), "        {", CHAR(10), "            ResourceName = ", Conversion!J14, CHAR(10), "            Ratio = ", Conversion!M14, CHAR(10), "        }"))</f>
        <v>
        INPUT_RESOURCE
        {
            ResourceName = CarbonMonoxide
            Ratio = 0.959370985216787
        }</v>
      </c>
      <c r="E14" s="0" t="str">
        <f aca="false">IF(ISBLANK(Conversion!O14),"",CONCATENATE(CHAR(10),"        INPUT_RESOURCE", CHAR(10), "        {", CHAR(10), "            ResourceName = ", Conversion!N14, CHAR(10), "            Ratio = ", Conversion!Q14, CHAR(10), "        }"))</f>
        <v/>
      </c>
      <c r="F14" s="0" t="str">
        <f aca="false">IF(ISBLANK(Conversion!C14),"",CONCATENATE(CHAR(10), "        OUTPUT_RESOURCE", CHAR(10), "        {", CHAR(10), "            ResourceName = ElectricCharge", CHAR(10), "            Ratio = ", Conversion!C14, CHAR(10), "            DumpExcess = true", CHAR(10), "        }"))</f>
        <v/>
      </c>
      <c r="G14" s="15" t="str">
        <f aca="false">IF(ISBLANK(Conversion!S14),"",CONCATENATE(CHAR(10), "        OUTPUT_RESOURCE", CHAR(10), "        {", CHAR(10), "            ResourceName = ", Conversion!R14, CHAR(10), "            Ratio = ", Conversion!U14, CHAR(10), "            DumpExcess = false", CHAR(10), "        }"))</f>
        <v>
        OUTPUT_RESOURCE
        {
            ResourceName = Kerosene
            Ratio = 0.000667013128209099
            DumpExcess = false
        }</v>
      </c>
      <c r="H14" s="15" t="str">
        <f aca="false">IF(ISBLANK(Conversion!W14),"",CONCATENATE(CHAR(10), "        OUTPUT_RESOURCE", CHAR(10), "        {", CHAR(10), "            ResourceName = ", Conversion!V14, CHAR(10), "            Ratio = ", Conversion!Y14, CHAR(10), "            DumpExcess = false", CHAR(10), "        }"))</f>
        <v>
        OUTPUT_RESOURCE
        {
            ResourceName = Water
            Ratio = 0.000694171868542514
            DumpExcess = false
        }</v>
      </c>
      <c r="I14" s="0" t="str">
        <f aca="false">IF(ISBLANK(Conversion!AA14),"",CONCATENATE(CHAR(10), "        OUTPUT_RESOURCE", CHAR(10), "        {", CHAR(10), "            ResourceName = ", Conversion!Z14, CHAR(10), "            Ratio = ", Conversion!AC14, CHAR(10), "            DumpExcess = false", CHAR(10), "        }"))</f>
        <v/>
      </c>
      <c r="J14" s="0" t="str">
        <f aca="false">IF(ISBLANK(Conversion!AE14),"",CONCATENATE(CHAR(10), "        OUTPUT_RESOURCE", CHAR(10), "        {", CHAR(10), "            ResourceName = ", Conversion!AD14, CHAR(10), "            Ratio = ", Conversion!AG14, CHAR(10), "            DumpExcess = false", CHAR(10), "        }"))</f>
        <v/>
      </c>
    </row>
    <row r="15" customFormat="false" ht="12.8" hidden="false" customHeight="false" outlineLevel="0" collapsed="false">
      <c r="A15" s="0" t="str">
        <f aca="false">IF(ISBLANK(Conversion!A15),"",CONCATENATE("    MODULE", CHAR(10), "    {", CHAR(10), "        name = ModuleResourceConverter", CHAR(10), "        ConverterName = ", Conversion!A15, CHAR(10), "        StartActionName = Start ", Conversion!A15, CHAR(10), "        StopActionName = Stop ", Conversion!A15, CHAR(10), "        AutoShutdown = false", CHAR(10), "        GeneratesHeat = true", CHAR(10), "        UseSpecialistBonus = false", CHAR(10), B15, C15, D15, E15, F15, G15, H15, I15, J15, CHAR(10), "    }"))</f>
        <v/>
      </c>
      <c r="B15" s="0" t="str">
        <f aca="false">IF(ISBLANK(Conversion!B15),"",CONCATENATE(CHAR(10),"        INPUT_RESOURCE", CHAR(10), "        {", CHAR(10), "            ResourceName = ElectricCharge", CHAR(10), "            Ratio = ", Conversion!B15, CHAR(10), "        }"))</f>
        <v/>
      </c>
      <c r="C15" s="0" t="str">
        <f aca="false">IF(ISBLANK(Conversion!G15),"",CONCATENATE(CHAR(10),"        INPUT_RESOURCE", CHAR(10), "        {", CHAR(10), "            ResourceName = ", Conversion!F15, CHAR(10), "            Ratio = ", Conversion!I15, CHAR(10), "        }"))</f>
        <v/>
      </c>
      <c r="D15" s="0" t="str">
        <f aca="false">IF(ISBLANK(Conversion!K15),"",CONCATENATE(CHAR(10),"        INPUT_RESOURCE", CHAR(10), "        {", CHAR(10), "            ResourceName = ", Conversion!J15, CHAR(10), "            Ratio = ", Conversion!M15, CHAR(10), "        }"))</f>
        <v/>
      </c>
      <c r="E15" s="0" t="str">
        <f aca="false">IF(ISBLANK(Conversion!O15),"",CONCATENATE(CHAR(10),"        INPUT_RESOURCE", CHAR(10), "        {", CHAR(10), "            ResourceName = ", Conversion!N15, CHAR(10), "            Ratio = ", Conversion!Q15, CHAR(10), "        }"))</f>
        <v/>
      </c>
      <c r="F15" s="0" t="str">
        <f aca="false">IF(ISBLANK(Conversion!C15),"",CONCATENATE(CHAR(10), "        OUTPUT_RESOURCE", CHAR(10), "        {", CHAR(10), "            ResourceName = ElectricCharge", CHAR(10), "            Ratio = ", Conversion!C15, CHAR(10), "            DumpExcess = true", CHAR(10), "        }"))</f>
        <v/>
      </c>
      <c r="G15" s="0" t="str">
        <f aca="false">IF(ISBLANK(Conversion!S15),"",CONCATENATE(CHAR(10), "        OUTPUT_RESOURCE", CHAR(10), "        {", CHAR(10), "            ResourceName = ", Conversion!R15, CHAR(10), "            Ratio = ", Conversion!U15, CHAR(10), "            DumpExcess = false", CHAR(10), "        }"))</f>
        <v/>
      </c>
      <c r="H15" s="0" t="str">
        <f aca="false">IF(ISBLANK(Conversion!W15),"",CONCATENATE(CHAR(10), "        OUTPUT_RESOURCE", CHAR(10), "        {", CHAR(10), "            ResourceName = ", Conversion!V15, CHAR(10), "            Ratio = ", Conversion!Y15, CHAR(10), "            DumpExcess = false", CHAR(10), "        }"))</f>
        <v/>
      </c>
      <c r="I15" s="0" t="str">
        <f aca="false">IF(ISBLANK(Conversion!AA15),"",CONCATENATE(CHAR(10), "        OUTPUT_RESOURCE", CHAR(10), "        {", CHAR(10), "            ResourceName = ", Conversion!Z15, CHAR(10), "            Ratio = ", Conversion!AC15, CHAR(10), "            DumpExcess = false", CHAR(10), "        }"))</f>
        <v/>
      </c>
      <c r="J15" s="0" t="str">
        <f aca="false">IF(ISBLANK(Conversion!AE15),"",CONCATENATE(CHAR(10), "        OUTPUT_RESOURCE", CHAR(10), "        {", CHAR(10), "            ResourceName = ", Conversion!AD15, CHAR(10), "            Ratio = ", Conversion!AG15, CHAR(10), "            DumpExcess = false", CHAR(10), "        }"))</f>
        <v/>
      </c>
    </row>
    <row r="16" customFormat="false" ht="12.8" hidden="false" customHeight="false" outlineLevel="0" collapsed="false">
      <c r="A16" s="0" t="str">
        <f aca="false">IF(ISBLANK(Conversion!A16),"",CONCATENATE("    MODULE", CHAR(10), "    {", CHAR(10), "        name = ModuleResourceConverter", CHAR(10), "        ConverterName = ", Conversion!A16, CHAR(10), "        StartActionName = Start ", Conversion!A16, CHAR(10), "        StopActionName = Stop ", Conversion!A16, CHAR(10), "        AutoShutdown = false", CHAR(10), "        GeneratesHeat = true", CHAR(10), "        UseSpecialistBonus = false", CHAR(10), B16, C16, D16, E16, F16, G16, H16, I16, J16, CHAR(10), "    }"))</f>
        <v/>
      </c>
      <c r="B16" s="0" t="str">
        <f aca="false">IF(ISBLANK(Conversion!B16),"",CONCATENATE(CHAR(10),"        INPUT_RESOURCE", CHAR(10), "        {", CHAR(10), "            ResourceName = ElectricCharge", CHAR(10), "            Ratio = ", Conversion!B16, CHAR(10), "        }"))</f>
        <v/>
      </c>
      <c r="C16" s="0" t="str">
        <f aca="false">IF(ISBLANK(Conversion!G16),"",CONCATENATE(CHAR(10),"        INPUT_RESOURCE", CHAR(10), "        {", CHAR(10), "            ResourceName = ", Conversion!F16, CHAR(10), "            Ratio = ", Conversion!I16, CHAR(10), "        }"))</f>
        <v/>
      </c>
      <c r="D16" s="0" t="str">
        <f aca="false">IF(ISBLANK(Conversion!K16),"",CONCATENATE(CHAR(10),"        INPUT_RESOURCE", CHAR(10), "        {", CHAR(10), "            ResourceName = ", Conversion!J16, CHAR(10), "            Ratio = ", Conversion!M16, CHAR(10), "        }"))</f>
        <v/>
      </c>
      <c r="E16" s="0" t="str">
        <f aca="false">IF(ISBLANK(Conversion!O16),"",CONCATENATE(CHAR(10),"        INPUT_RESOURCE", CHAR(10), "        {", CHAR(10), "            ResourceName = ", Conversion!N16, CHAR(10), "            Ratio = ", Conversion!Q16, CHAR(10), "        }"))</f>
        <v/>
      </c>
      <c r="F16" s="0" t="str">
        <f aca="false">IF(ISBLANK(Conversion!C16),"",CONCATENATE(CHAR(10), "        OUTPUT_RESOURCE", CHAR(10), "        {", CHAR(10), "            ResourceName = ElectricCharge", CHAR(10), "            Ratio = ", Conversion!C16, CHAR(10), "            DumpExcess = true", CHAR(10), "        }"))</f>
        <v/>
      </c>
      <c r="G16" s="0" t="str">
        <f aca="false">IF(ISBLANK(Conversion!S16),"",CONCATENATE(CHAR(10), "        OUTPUT_RESOURCE", CHAR(10), "        {", CHAR(10), "            ResourceName = ", Conversion!R16, CHAR(10), "            Ratio = ", Conversion!U16, CHAR(10), "            DumpExcess = false", CHAR(10), "        }"))</f>
        <v/>
      </c>
      <c r="H16" s="0" t="str">
        <f aca="false">IF(ISBLANK(Conversion!W16),"",CONCATENATE(CHAR(10), "        OUTPUT_RESOURCE", CHAR(10), "        {", CHAR(10), "            ResourceName = ", Conversion!V16, CHAR(10), "            Ratio = ", Conversion!Y16, CHAR(10), "            DumpExcess = false", CHAR(10), "        }"))</f>
        <v/>
      </c>
      <c r="I16" s="0" t="str">
        <f aca="false">IF(ISBLANK(Conversion!AA16),"",CONCATENATE(CHAR(10), "        OUTPUT_RESOURCE", CHAR(10), "        {", CHAR(10), "            ResourceName = ", Conversion!Z16, CHAR(10), "            Ratio = ", Conversion!AC16, CHAR(10), "            DumpExcess = false", CHAR(10), "        }"))</f>
        <v/>
      </c>
      <c r="J16" s="0" t="str">
        <f aca="false">IF(ISBLANK(Conversion!AE16),"",CONCATENATE(CHAR(10), "        OUTPUT_RESOURCE", CHAR(10), "        {", CHAR(10), "            ResourceName = ", Conversion!AD16, CHAR(10), "            Ratio = ", Conversion!AG16, CHAR(10), "            DumpExcess = false", CHAR(10), "        }"))</f>
        <v/>
      </c>
    </row>
    <row r="17" customFormat="false" ht="12.8" hidden="false" customHeight="false" outlineLevel="0" collapsed="false">
      <c r="A17" s="0" t="str">
        <f aca="false">IF(ISBLANK(Conversion!A17),"",CONCATENATE("    MODULE", CHAR(10), "    {", CHAR(10), "        name = ModuleResourceConverter", CHAR(10), "        ConverterName = ", Conversion!A17, CHAR(10), "        StartActionName = Start ", Conversion!A17, CHAR(10), "        StopActionName = Stop ", Conversion!A17, CHAR(10), "        AutoShutdown = false", CHAR(10), "        GeneratesHeat = true", CHAR(10), "        UseSpecialistBonus = false", CHAR(10), B17, C17, D17, E17, F17, G17, H17, I17, J17, CHAR(10), "    }"))</f>
        <v/>
      </c>
      <c r="B17" s="0" t="str">
        <f aca="false">IF(ISBLANK(Conversion!B17),"",CONCATENATE(CHAR(10),"        INPUT_RESOURCE", CHAR(10), "        {", CHAR(10), "            ResourceName = ElectricCharge", CHAR(10), "            Ratio = ", Conversion!B17, CHAR(10), "        }"))</f>
        <v/>
      </c>
      <c r="C17" s="0" t="str">
        <f aca="false">IF(ISBLANK(Conversion!G17),"",CONCATENATE(CHAR(10),"        INPUT_RESOURCE", CHAR(10), "        {", CHAR(10), "            ResourceName = ", Conversion!F17, CHAR(10), "            Ratio = ", Conversion!I17, CHAR(10), "        }"))</f>
        <v/>
      </c>
      <c r="D17" s="0" t="str">
        <f aca="false">IF(ISBLANK(Conversion!K17),"",CONCATENATE(CHAR(10),"        INPUT_RESOURCE", CHAR(10), "        {", CHAR(10), "            ResourceName = ", Conversion!J17, CHAR(10), "            Ratio = ", Conversion!M17, CHAR(10), "        }"))</f>
        <v/>
      </c>
      <c r="E17" s="0" t="str">
        <f aca="false">IF(ISBLANK(Conversion!O17),"",CONCATENATE(CHAR(10),"        INPUT_RESOURCE", CHAR(10), "        {", CHAR(10), "            ResourceName = ", Conversion!N17, CHAR(10), "            Ratio = ", Conversion!Q17, CHAR(10), "        }"))</f>
        <v/>
      </c>
      <c r="F17" s="0" t="str">
        <f aca="false">IF(ISBLANK(Conversion!C17),"",CONCATENATE(CHAR(10), "        OUTPUT_RESOURCE", CHAR(10), "        {", CHAR(10), "            ResourceName = ElectricCharge", CHAR(10), "            Ratio = ", Conversion!C17, CHAR(10), "            DumpExcess = true", CHAR(10), "        }"))</f>
        <v/>
      </c>
      <c r="G17" s="0" t="str">
        <f aca="false">IF(ISBLANK(Conversion!S17),"",CONCATENATE(CHAR(10), "        OUTPUT_RESOURCE", CHAR(10), "        {", CHAR(10), "            ResourceName = ", Conversion!R17, CHAR(10), "            Ratio = ", Conversion!U17, CHAR(10), "            DumpExcess = false", CHAR(10), "        }"))</f>
        <v/>
      </c>
      <c r="H17" s="0" t="str">
        <f aca="false">IF(ISBLANK(Conversion!W17),"",CONCATENATE(CHAR(10), "        OUTPUT_RESOURCE", CHAR(10), "        {", CHAR(10), "            ResourceName = ", Conversion!V17, CHAR(10), "            Ratio = ", Conversion!Y17, CHAR(10), "            DumpExcess = false", CHAR(10), "        }"))</f>
        <v/>
      </c>
      <c r="I17" s="0" t="str">
        <f aca="false">IF(ISBLANK(Conversion!AA17),"",CONCATENATE(CHAR(10), "        OUTPUT_RESOURCE", CHAR(10), "        {", CHAR(10), "            ResourceName = ", Conversion!Z17, CHAR(10), "            Ratio = ", Conversion!AC17, CHAR(10), "            DumpExcess = false", CHAR(10), "        }"))</f>
        <v/>
      </c>
      <c r="J17" s="0" t="str">
        <f aca="false">IF(ISBLANK(Conversion!AE17),"",CONCATENATE(CHAR(10), "        OUTPUT_RESOURCE", CHAR(10), "        {", CHAR(10), "            ResourceName = ", Conversion!AD17, CHAR(10), "            Ratio = ", Conversion!AG17, CHAR(10), "            DumpExcess = false", CHAR(10), "        }"))</f>
        <v/>
      </c>
    </row>
    <row r="18" customFormat="false" ht="12.8" hidden="false" customHeight="false" outlineLevel="0" collapsed="false">
      <c r="A18" s="0" t="str">
        <f aca="false">IF(ISBLANK(Conversion!A18),"",CONCATENATE("    MODULE", CHAR(10), "    {", CHAR(10), "        name = ModuleResourceConverter", CHAR(10), "        ConverterName = ", Conversion!A18, CHAR(10), "        StartActionName = Start ", Conversion!A18, CHAR(10), "        StopActionName = Stop ", Conversion!A18, CHAR(10), "        AutoShutdown = false", CHAR(10), "        GeneratesHeat = true", CHAR(10), "        UseSpecialistBonus = false", CHAR(10), B18, C18, D18, E18, F18, G18, H18, I18, J18, CHAR(10), "    }"))</f>
        <v/>
      </c>
      <c r="B18" s="0" t="str">
        <f aca="false">IF(ISBLANK(Conversion!B18),"",CONCATENATE(CHAR(10),"        INPUT_RESOURCE", CHAR(10), "        {", CHAR(10), "            ResourceName = ElectricCharge", CHAR(10), "            Ratio = ", Conversion!B18, CHAR(10), "        }"))</f>
        <v/>
      </c>
      <c r="C18" s="0" t="str">
        <f aca="false">IF(ISBLANK(Conversion!G18),"",CONCATENATE(CHAR(10),"        INPUT_RESOURCE", CHAR(10), "        {", CHAR(10), "            ResourceName = ", Conversion!F18, CHAR(10), "            Ratio = ", Conversion!I18, CHAR(10), "        }"))</f>
        <v/>
      </c>
      <c r="D18" s="0" t="str">
        <f aca="false">IF(ISBLANK(Conversion!K18),"",CONCATENATE(CHAR(10),"        INPUT_RESOURCE", CHAR(10), "        {", CHAR(10), "            ResourceName = ", Conversion!J18, CHAR(10), "            Ratio = ", Conversion!M18, CHAR(10), "        }"))</f>
        <v/>
      </c>
      <c r="E18" s="0" t="str">
        <f aca="false">IF(ISBLANK(Conversion!O18),"",CONCATENATE(CHAR(10),"        INPUT_RESOURCE", CHAR(10), "        {", CHAR(10), "            ResourceName = ", Conversion!N18, CHAR(10), "            Ratio = ", Conversion!Q18, CHAR(10), "        }"))</f>
        <v/>
      </c>
      <c r="F18" s="0" t="str">
        <f aca="false">IF(ISBLANK(Conversion!C18),"",CONCATENATE(CHAR(10), "        OUTPUT_RESOURCE", CHAR(10), "        {", CHAR(10), "            ResourceName = ElectricCharge", CHAR(10), "            Ratio = ", Conversion!C18, CHAR(10), "            DumpExcess = true", CHAR(10), "        }"))</f>
        <v/>
      </c>
      <c r="G18" s="0" t="str">
        <f aca="false">IF(ISBLANK(Conversion!S18),"",CONCATENATE(CHAR(10), "        OUTPUT_RESOURCE", CHAR(10), "        {", CHAR(10), "            ResourceName = ", Conversion!R18, CHAR(10), "            Ratio = ", Conversion!U18, CHAR(10), "            DumpExcess = false", CHAR(10), "        }"))</f>
        <v/>
      </c>
      <c r="H18" s="0" t="str">
        <f aca="false">IF(ISBLANK(Conversion!W18),"",CONCATENATE(CHAR(10), "        OUTPUT_RESOURCE", CHAR(10), "        {", CHAR(10), "            ResourceName = ", Conversion!V18, CHAR(10), "            Ratio = ", Conversion!Y18, CHAR(10), "            DumpExcess = false", CHAR(10), "        }"))</f>
        <v/>
      </c>
      <c r="I18" s="0" t="str">
        <f aca="false">IF(ISBLANK(Conversion!AA18),"",CONCATENATE(CHAR(10), "        OUTPUT_RESOURCE", CHAR(10), "        {", CHAR(10), "            ResourceName = ", Conversion!Z18, CHAR(10), "            Ratio = ", Conversion!AC18, CHAR(10), "            DumpExcess = false", CHAR(10), "        }"))</f>
        <v/>
      </c>
      <c r="J18" s="0" t="str">
        <f aca="false">IF(ISBLANK(Conversion!AE18),"",CONCATENATE(CHAR(10), "        OUTPUT_RESOURCE", CHAR(10), "        {", CHAR(10), "            ResourceName = ", Conversion!AD18, CHAR(10), "            Ratio = ", Conversion!AG18, CHAR(10), "            DumpExcess = false", CHAR(10), "        }"))</f>
        <v/>
      </c>
    </row>
    <row r="19" customFormat="false" ht="12.8" hidden="false" customHeight="false" outlineLevel="0" collapsed="false">
      <c r="A19" s="0" t="str">
        <f aca="false">IF(ISBLANK(Conversion!A19),"",CONCATENATE("    MODULE", CHAR(10), "    {", CHAR(10), "        name = ModuleResourceConverter", CHAR(10), "        ConverterName = ", Conversion!A19, CHAR(10), "        StartActionName = Start ", Conversion!A19, CHAR(10), "        StopActionName = Stop ", Conversion!A19, CHAR(10), "        AutoShutdown = false", CHAR(10), "        GeneratesHeat = true", CHAR(10), "        UseSpecialistBonus = false", CHAR(10), B19, C19, D19, E19, F19, G19, H19, I19, J19, CHAR(10), "    }"))</f>
        <v/>
      </c>
      <c r="B19" s="0" t="str">
        <f aca="false">IF(ISBLANK(Conversion!B19),"",CONCATENATE(CHAR(10),"        INPUT_RESOURCE", CHAR(10), "        {", CHAR(10), "            ResourceName = ElectricCharge", CHAR(10), "            Ratio = ", Conversion!B19, CHAR(10), "        }"))</f>
        <v/>
      </c>
      <c r="C19" s="0" t="str">
        <f aca="false">IF(ISBLANK(Conversion!G19),"",CONCATENATE(CHAR(10),"        INPUT_RESOURCE", CHAR(10), "        {", CHAR(10), "            ResourceName = ", Conversion!F19, CHAR(10), "            Ratio = ", Conversion!I19, CHAR(10), "        }"))</f>
        <v/>
      </c>
      <c r="D19" s="0" t="str">
        <f aca="false">IF(ISBLANK(Conversion!K19),"",CONCATENATE(CHAR(10),"        INPUT_RESOURCE", CHAR(10), "        {", CHAR(10), "            ResourceName = ", Conversion!J19, CHAR(10), "            Ratio = ", Conversion!M19, CHAR(10), "        }"))</f>
        <v/>
      </c>
      <c r="E19" s="0" t="str">
        <f aca="false">IF(ISBLANK(Conversion!O19),"",CONCATENATE(CHAR(10),"        INPUT_RESOURCE", CHAR(10), "        {", CHAR(10), "            ResourceName = ", Conversion!N19, CHAR(10), "            Ratio = ", Conversion!Q19, CHAR(10), "        }"))</f>
        <v/>
      </c>
      <c r="F19" s="0" t="str">
        <f aca="false">IF(ISBLANK(Conversion!C19),"",CONCATENATE(CHAR(10), "        OUTPUT_RESOURCE", CHAR(10), "        {", CHAR(10), "            ResourceName = ElectricCharge", CHAR(10), "            Ratio = ", Conversion!C19, CHAR(10), "            DumpExcess = true", CHAR(10), "        }"))</f>
        <v/>
      </c>
      <c r="G19" s="0" t="str">
        <f aca="false">IF(ISBLANK(Conversion!S19),"",CONCATENATE(CHAR(10), "        OUTPUT_RESOURCE", CHAR(10), "        {", CHAR(10), "            ResourceName = ", Conversion!R19, CHAR(10), "            Ratio = ", Conversion!U19, CHAR(10), "            DumpExcess = false", CHAR(10), "        }"))</f>
        <v/>
      </c>
      <c r="H19" s="0" t="str">
        <f aca="false">IF(ISBLANK(Conversion!W19),"",CONCATENATE(CHAR(10), "        OUTPUT_RESOURCE", CHAR(10), "        {", CHAR(10), "            ResourceName = ", Conversion!V19, CHAR(10), "            Ratio = ", Conversion!Y19, CHAR(10), "            DumpExcess = false", CHAR(10), "        }"))</f>
        <v/>
      </c>
      <c r="I19" s="0" t="str">
        <f aca="false">IF(ISBLANK(Conversion!AA19),"",CONCATENATE(CHAR(10), "        OUTPUT_RESOURCE", CHAR(10), "        {", CHAR(10), "            ResourceName = ", Conversion!Z19, CHAR(10), "            Ratio = ", Conversion!AC19, CHAR(10), "            DumpExcess = false", CHAR(10), "        }"))</f>
        <v/>
      </c>
      <c r="J19" s="0" t="str">
        <f aca="false">IF(ISBLANK(Conversion!AE19),"",CONCATENATE(CHAR(10), "        OUTPUT_RESOURCE", CHAR(10), "        {", CHAR(10), "            ResourceName = ", Conversion!AD19, CHAR(10), "            Ratio = ", Conversion!AG19, CHAR(10), "            DumpExcess = false", CHAR(10), "        }"))</f>
        <v/>
      </c>
    </row>
    <row r="20" customFormat="false" ht="12.8" hidden="false" customHeight="false" outlineLevel="0" collapsed="false">
      <c r="A20" s="0" t="str">
        <f aca="false">IF(ISBLANK(Conversion!A20),"",CONCATENATE("    MODULE", CHAR(10), "    {", CHAR(10), "        name = ModuleResourceConverter", CHAR(10), "        ConverterName = ", Conversion!A20, CHAR(10), "        StartActionName = Start ", Conversion!A20, CHAR(10), "        StopActionName = Stop ", Conversion!A20, CHAR(10), "        AutoShutdown = false", CHAR(10), "        GeneratesHeat = true", CHAR(10), "        UseSpecialistBonus = false", CHAR(10), B20, C20, D20, E20, F20, G20, H20, I20, J20, CHAR(10), "    }"))</f>
        <v/>
      </c>
      <c r="B20" s="0" t="str">
        <f aca="false">IF(ISBLANK(Conversion!B20),"",CONCATENATE(CHAR(10),"        INPUT_RESOURCE", CHAR(10), "        {", CHAR(10), "            ResourceName = ElectricCharge", CHAR(10), "            Ratio = ", Conversion!B20, CHAR(10), "        }"))</f>
        <v/>
      </c>
      <c r="C20" s="0" t="str">
        <f aca="false">IF(ISBLANK(Conversion!G20),"",CONCATENATE(CHAR(10),"        INPUT_RESOURCE", CHAR(10), "        {", CHAR(10), "            ResourceName = ", Conversion!F20, CHAR(10), "            Ratio = ", Conversion!I20, CHAR(10), "        }"))</f>
        <v/>
      </c>
      <c r="D20" s="0" t="str">
        <f aca="false">IF(ISBLANK(Conversion!K20),"",CONCATENATE(CHAR(10),"        INPUT_RESOURCE", CHAR(10), "        {", CHAR(10), "            ResourceName = ", Conversion!J20, CHAR(10), "            Ratio = ", Conversion!M20, CHAR(10), "        }"))</f>
        <v/>
      </c>
      <c r="E20" s="0" t="str">
        <f aca="false">IF(ISBLANK(Conversion!O20),"",CONCATENATE(CHAR(10),"        INPUT_RESOURCE", CHAR(10), "        {", CHAR(10), "            ResourceName = ", Conversion!N20, CHAR(10), "            Ratio = ", Conversion!Q20, CHAR(10), "        }"))</f>
        <v/>
      </c>
      <c r="F20" s="0" t="str">
        <f aca="false">IF(ISBLANK(Conversion!C20),"",CONCATENATE(CHAR(10), "        OUTPUT_RESOURCE", CHAR(10), "        {", CHAR(10), "            ResourceName = ElectricCharge", CHAR(10), "            Ratio = ", Conversion!C20, CHAR(10), "            DumpExcess = true", CHAR(10), "        }"))</f>
        <v/>
      </c>
      <c r="G20" s="0" t="str">
        <f aca="false">IF(ISBLANK(Conversion!S20),"",CONCATENATE(CHAR(10), "        OUTPUT_RESOURCE", CHAR(10), "        {", CHAR(10), "            ResourceName = ", Conversion!R20, CHAR(10), "            Ratio = ", Conversion!U20, CHAR(10), "            DumpExcess = false", CHAR(10), "        }"))</f>
        <v/>
      </c>
      <c r="H20" s="0" t="str">
        <f aca="false">IF(ISBLANK(Conversion!W20),"",CONCATENATE(CHAR(10), "        OUTPUT_RESOURCE", CHAR(10), "        {", CHAR(10), "            ResourceName = ", Conversion!V20, CHAR(10), "            Ratio = ", Conversion!Y20, CHAR(10), "            DumpExcess = false", CHAR(10), "        }"))</f>
        <v/>
      </c>
      <c r="I20" s="0" t="str">
        <f aca="false">IF(ISBLANK(Conversion!AA20),"",CONCATENATE(CHAR(10), "        OUTPUT_RESOURCE", CHAR(10), "        {", CHAR(10), "            ResourceName = ", Conversion!Z20, CHAR(10), "            Ratio = ", Conversion!AC20, CHAR(10), "            DumpExcess = false", CHAR(10), "        }"))</f>
        <v/>
      </c>
      <c r="J20" s="0" t="str">
        <f aca="false">IF(ISBLANK(Conversion!AE20),"",CONCATENATE(CHAR(10), "        OUTPUT_RESOURCE", CHAR(10), "        {", CHAR(10), "            ResourceName = ", Conversion!AD20, CHAR(10), "            Ratio = ", Conversion!AG20, CHAR(10), "            DumpExcess = false", CHAR(10), "        }"))</f>
        <v/>
      </c>
    </row>
    <row r="21" customFormat="false" ht="12.8" hidden="false" customHeight="false" outlineLevel="0" collapsed="false">
      <c r="A21" s="0" t="str">
        <f aca="false">IF(ISBLANK(Conversion!A21),"",CONCATENATE("    MODULE", CHAR(10), "    {", CHAR(10), "        name = ModuleResourceConverter", CHAR(10), "        ConverterName = ", Conversion!A21, CHAR(10), "        StartActionName = Start ", Conversion!A21, CHAR(10), "        StopActionName = Stop ", Conversion!A21, CHAR(10), "        AutoShutdown = false", CHAR(10), "        GeneratesHeat = true", CHAR(10), "        UseSpecialistBonus = false", CHAR(10), B21, C21, D21, E21, F21, G21, H21, I21, J21, CHAR(10), "    }"))</f>
        <v/>
      </c>
      <c r="B21" s="0" t="str">
        <f aca="false">IF(ISBLANK(Conversion!B21),"",CONCATENATE(CHAR(10),"        INPUT_RESOURCE", CHAR(10), "        {", CHAR(10), "            ResourceName = ElectricCharge", CHAR(10), "            Ratio = ", Conversion!B21, CHAR(10), "        }"))</f>
        <v/>
      </c>
      <c r="C21" s="0" t="str">
        <f aca="false">IF(ISBLANK(Conversion!G21),"",CONCATENATE(CHAR(10),"        INPUT_RESOURCE", CHAR(10), "        {", CHAR(10), "            ResourceName = ", Conversion!F21, CHAR(10), "            Ratio = ", Conversion!I21, CHAR(10), "        }"))</f>
        <v/>
      </c>
      <c r="D21" s="0" t="str">
        <f aca="false">IF(ISBLANK(Conversion!K21),"",CONCATENATE(CHAR(10),"        INPUT_RESOURCE", CHAR(10), "        {", CHAR(10), "            ResourceName = ", Conversion!J21, CHAR(10), "            Ratio = ", Conversion!M21, CHAR(10), "        }"))</f>
        <v/>
      </c>
      <c r="E21" s="0" t="str">
        <f aca="false">IF(ISBLANK(Conversion!O21),"",CONCATENATE(CHAR(10),"        INPUT_RESOURCE", CHAR(10), "        {", CHAR(10), "            ResourceName = ", Conversion!N21, CHAR(10), "            Ratio = ", Conversion!Q21, CHAR(10), "        }"))</f>
        <v/>
      </c>
      <c r="F21" s="0" t="str">
        <f aca="false">IF(ISBLANK(Conversion!C21),"",CONCATENATE(CHAR(10), "        OUTPUT_RESOURCE", CHAR(10), "        {", CHAR(10), "            ResourceName = ElectricCharge", CHAR(10), "            Ratio = ", Conversion!C21, CHAR(10), "            DumpExcess = true", CHAR(10), "        }"))</f>
        <v/>
      </c>
      <c r="G21" s="0" t="str">
        <f aca="false">IF(ISBLANK(Conversion!S21),"",CONCATENATE(CHAR(10), "        OUTPUT_RESOURCE", CHAR(10), "        {", CHAR(10), "            ResourceName = ", Conversion!R21, CHAR(10), "            Ratio = ", Conversion!U21, CHAR(10), "            DumpExcess = false", CHAR(10), "        }"))</f>
        <v/>
      </c>
      <c r="H21" s="0" t="str">
        <f aca="false">IF(ISBLANK(Conversion!W21),"",CONCATENATE(CHAR(10), "        OUTPUT_RESOURCE", CHAR(10), "        {", CHAR(10), "            ResourceName = ", Conversion!V21, CHAR(10), "            Ratio = ", Conversion!Y21, CHAR(10), "            DumpExcess = false", CHAR(10), "        }"))</f>
        <v/>
      </c>
      <c r="I21" s="0" t="str">
        <f aca="false">IF(ISBLANK(Conversion!AA21),"",CONCATENATE(CHAR(10), "        OUTPUT_RESOURCE", CHAR(10), "        {", CHAR(10), "            ResourceName = ", Conversion!Z21, CHAR(10), "            Ratio = ", Conversion!AC21, CHAR(10), "            DumpExcess = false", CHAR(10), "        }"))</f>
        <v/>
      </c>
      <c r="J21" s="0" t="str">
        <f aca="false">IF(ISBLANK(Conversion!AE21),"",CONCATENATE(CHAR(10), "        OUTPUT_RESOURCE", CHAR(10), "        {", CHAR(10), "            ResourceName = ", Conversion!AD21, CHAR(10), "            Ratio = ", Conversion!AG21, CHAR(10), "            DumpExcess = false", CHAR(10), "        }"))</f>
        <v/>
      </c>
    </row>
    <row r="22" customFormat="false" ht="12.8" hidden="false" customHeight="false" outlineLevel="0" collapsed="false">
      <c r="A22" s="0" t="str">
        <f aca="false">IF(ISBLANK(Conversion!A22),"",CONCATENATE("    MODULE", CHAR(10), "    {", CHAR(10), "        name = ModuleResourceConverter", CHAR(10), "        ConverterName = ", Conversion!A22, CHAR(10), "        StartActionName = Start ", Conversion!A22, CHAR(10), "        StopActionName = Stop ", Conversion!A22, CHAR(10), "        AutoShutdown = false", CHAR(10), "        GeneratesHeat = true", CHAR(10), "        UseSpecialistBonus = false", CHAR(10), B22, C22, D22, E22, F22, G22, H22, I22, J22, CHAR(10), "    }"))</f>
        <v/>
      </c>
      <c r="B22" s="0" t="str">
        <f aca="false">IF(ISBLANK(Conversion!B22),"",CONCATENATE(CHAR(10),"        INPUT_RESOURCE", CHAR(10), "        {", CHAR(10), "            ResourceName = ElectricCharge", CHAR(10), "            Ratio = ", Conversion!B22, CHAR(10), "        }"))</f>
        <v/>
      </c>
      <c r="C22" s="0" t="str">
        <f aca="false">IF(ISBLANK(Conversion!G22),"",CONCATENATE(CHAR(10),"        INPUT_RESOURCE", CHAR(10), "        {", CHAR(10), "            ResourceName = ", Conversion!F22, CHAR(10), "            Ratio = ", Conversion!I22, CHAR(10), "        }"))</f>
        <v/>
      </c>
      <c r="D22" s="0" t="str">
        <f aca="false">IF(ISBLANK(Conversion!K22),"",CONCATENATE(CHAR(10),"        INPUT_RESOURCE", CHAR(10), "        {", CHAR(10), "            ResourceName = ", Conversion!J22, CHAR(10), "            Ratio = ", Conversion!M22, CHAR(10), "        }"))</f>
        <v/>
      </c>
      <c r="E22" s="0" t="str">
        <f aca="false">IF(ISBLANK(Conversion!O22),"",CONCATENATE(CHAR(10),"        INPUT_RESOURCE", CHAR(10), "        {", CHAR(10), "            ResourceName = ", Conversion!N22, CHAR(10), "            Ratio = ", Conversion!Q22, CHAR(10), "        }"))</f>
        <v/>
      </c>
      <c r="F22" s="0" t="str">
        <f aca="false">IF(ISBLANK(Conversion!C22),"",CONCATENATE(CHAR(10), "        OUTPUT_RESOURCE", CHAR(10), "        {", CHAR(10), "            ResourceName = ElectricCharge", CHAR(10), "            Ratio = ", Conversion!C22, CHAR(10), "            DumpExcess = true", CHAR(10), "        }"))</f>
        <v/>
      </c>
      <c r="G22" s="0" t="str">
        <f aca="false">IF(ISBLANK(Conversion!S22),"",CONCATENATE(CHAR(10), "        OUTPUT_RESOURCE", CHAR(10), "        {", CHAR(10), "            ResourceName = ", Conversion!R22, CHAR(10), "            Ratio = ", Conversion!U22, CHAR(10), "            DumpExcess = false", CHAR(10), "        }"))</f>
        <v/>
      </c>
      <c r="H22" s="0" t="str">
        <f aca="false">IF(ISBLANK(Conversion!W22),"",CONCATENATE(CHAR(10), "        OUTPUT_RESOURCE", CHAR(10), "        {", CHAR(10), "            ResourceName = ", Conversion!V22, CHAR(10), "            Ratio = ", Conversion!Y22, CHAR(10), "            DumpExcess = false", CHAR(10), "        }"))</f>
        <v/>
      </c>
      <c r="I22" s="0" t="str">
        <f aca="false">IF(ISBLANK(Conversion!AA22),"",CONCATENATE(CHAR(10), "        OUTPUT_RESOURCE", CHAR(10), "        {", CHAR(10), "            ResourceName = ", Conversion!Z22, CHAR(10), "            Ratio = ", Conversion!AC22, CHAR(10), "            DumpExcess = false", CHAR(10), "        }"))</f>
        <v/>
      </c>
      <c r="J22" s="0" t="str">
        <f aca="false">IF(ISBLANK(Conversion!AE22),"",CONCATENATE(CHAR(10), "        OUTPUT_RESOURCE", CHAR(10), "        {", CHAR(10), "            ResourceName = ", Conversion!AD22, CHAR(10), "            Ratio = ", Conversion!AG22, CHAR(10), "            DumpExcess = false", CHAR(10), "        }"))</f>
        <v/>
      </c>
    </row>
    <row r="23" customFormat="false" ht="12.8" hidden="false" customHeight="false" outlineLevel="0" collapsed="false">
      <c r="A23" s="0" t="str">
        <f aca="false">IF(ISBLANK(Conversion!A23),"",CONCATENATE("    MODULE", CHAR(10), "    {", CHAR(10), "        name = ModuleResourceConverter", CHAR(10), "        ConverterName = ", Conversion!A23, CHAR(10), "        StartActionName = Start ", Conversion!A23, CHAR(10), "        StopActionName = Stop ", Conversion!A23, CHAR(10), "        AutoShutdown = false", CHAR(10), "        GeneratesHeat = true", CHAR(10), "        UseSpecialistBonus = false", CHAR(10), B23, C23, D23, E23, F23, G23, H23, I23, J23, CHAR(10), "    }"))</f>
        <v/>
      </c>
      <c r="B23" s="0" t="str">
        <f aca="false">IF(ISBLANK(Conversion!B23),"",CONCATENATE(CHAR(10),"        INPUT_RESOURCE", CHAR(10), "        {", CHAR(10), "            ResourceName = ElectricCharge", CHAR(10), "            Ratio = ", Conversion!B23, CHAR(10), "        }"))</f>
        <v/>
      </c>
      <c r="C23" s="0" t="str">
        <f aca="false">IF(ISBLANK(Conversion!G23),"",CONCATENATE(CHAR(10),"        INPUT_RESOURCE", CHAR(10), "        {", CHAR(10), "            ResourceName = ", Conversion!F23, CHAR(10), "            Ratio = ", Conversion!I23, CHAR(10), "        }"))</f>
        <v/>
      </c>
      <c r="D23" s="0" t="str">
        <f aca="false">IF(ISBLANK(Conversion!K23),"",CONCATENATE(CHAR(10),"        INPUT_RESOURCE", CHAR(10), "        {", CHAR(10), "            ResourceName = ", Conversion!J23, CHAR(10), "            Ratio = ", Conversion!M23, CHAR(10), "        }"))</f>
        <v/>
      </c>
      <c r="E23" s="0" t="str">
        <f aca="false">IF(ISBLANK(Conversion!O23),"",CONCATENATE(CHAR(10),"        INPUT_RESOURCE", CHAR(10), "        {", CHAR(10), "            ResourceName = ", Conversion!N23, CHAR(10), "            Ratio = ", Conversion!Q23, CHAR(10), "        }"))</f>
        <v/>
      </c>
      <c r="F23" s="0" t="str">
        <f aca="false">IF(ISBLANK(Conversion!C23),"",CONCATENATE(CHAR(10), "        OUTPUT_RESOURCE", CHAR(10), "        {", CHAR(10), "            ResourceName = ElectricCharge", CHAR(10), "            Ratio = ", Conversion!C23, CHAR(10), "            DumpExcess = true", CHAR(10), "        }"))</f>
        <v/>
      </c>
      <c r="G23" s="0" t="str">
        <f aca="false">IF(ISBLANK(Conversion!S23),"",CONCATENATE(CHAR(10), "        OUTPUT_RESOURCE", CHAR(10), "        {", CHAR(10), "            ResourceName = ", Conversion!R23, CHAR(10), "            Ratio = ", Conversion!U23, CHAR(10), "            DumpExcess = false", CHAR(10), "        }"))</f>
        <v/>
      </c>
      <c r="H23" s="0" t="str">
        <f aca="false">IF(ISBLANK(Conversion!W23),"",CONCATENATE(CHAR(10), "        OUTPUT_RESOURCE", CHAR(10), "        {", CHAR(10), "            ResourceName = ", Conversion!V23, CHAR(10), "            Ratio = ", Conversion!Y23, CHAR(10), "            DumpExcess = false", CHAR(10), "        }"))</f>
        <v/>
      </c>
      <c r="I23" s="0" t="str">
        <f aca="false">IF(ISBLANK(Conversion!AA23),"",CONCATENATE(CHAR(10), "        OUTPUT_RESOURCE", CHAR(10), "        {", CHAR(10), "            ResourceName = ", Conversion!Z23, CHAR(10), "            Ratio = ", Conversion!AC23, CHAR(10), "            DumpExcess = false", CHAR(10), "        }"))</f>
        <v/>
      </c>
      <c r="J23" s="0" t="str">
        <f aca="false">IF(ISBLANK(Conversion!AE23),"",CONCATENATE(CHAR(10), "        OUTPUT_RESOURCE", CHAR(10), "        {", CHAR(10), "            ResourceName = ", Conversion!AD23, CHAR(10), "            Ratio = ", Conversion!AG23, CHAR(10), "            DumpExcess = false", CHAR(10), "        }"))</f>
        <v/>
      </c>
    </row>
    <row r="24" customFormat="false" ht="12.8" hidden="false" customHeight="false" outlineLevel="0" collapsed="false">
      <c r="A24" s="0" t="str">
        <f aca="false">IF(ISBLANK(Conversion!A24),"",CONCATENATE("    MODULE", CHAR(10), "    {", CHAR(10), "        name = ModuleResourceConverter", CHAR(10), "        ConverterName = ", Conversion!A24, CHAR(10), "        StartActionName = Start ", Conversion!A24, CHAR(10), "        StopActionName = Stop ", Conversion!A24, CHAR(10), "        AutoShutdown = false", CHAR(10), "        GeneratesHeat = true", CHAR(10), "        UseSpecialistBonus = false", CHAR(10), B24, C24, D24, E24, F24, G24, H24, I24, J24, CHAR(10), "    }"))</f>
        <v/>
      </c>
      <c r="B24" s="0" t="str">
        <f aca="false">IF(ISBLANK(Conversion!B24),"",CONCATENATE(CHAR(10),"        INPUT_RESOURCE", CHAR(10), "        {", CHAR(10), "            ResourceName = ElectricCharge", CHAR(10), "            Ratio = ", Conversion!B24, CHAR(10), "        }"))</f>
        <v/>
      </c>
      <c r="C24" s="0" t="str">
        <f aca="false">IF(ISBLANK(Conversion!G24),"",CONCATENATE(CHAR(10),"        INPUT_RESOURCE", CHAR(10), "        {", CHAR(10), "            ResourceName = ", Conversion!F24, CHAR(10), "            Ratio = ", Conversion!I24, CHAR(10), "        }"))</f>
        <v/>
      </c>
      <c r="D24" s="0" t="str">
        <f aca="false">IF(ISBLANK(Conversion!K24),"",CONCATENATE(CHAR(10),"        INPUT_RESOURCE", CHAR(10), "        {", CHAR(10), "            ResourceName = ", Conversion!J24, CHAR(10), "            Ratio = ", Conversion!M24, CHAR(10), "        }"))</f>
        <v/>
      </c>
      <c r="E24" s="0" t="str">
        <f aca="false">IF(ISBLANK(Conversion!O24),"",CONCATENATE(CHAR(10),"        INPUT_RESOURCE", CHAR(10), "        {", CHAR(10), "            ResourceName = ", Conversion!N24, CHAR(10), "            Ratio = ", Conversion!Q24, CHAR(10), "        }"))</f>
        <v/>
      </c>
      <c r="F24" s="0" t="str">
        <f aca="false">IF(ISBLANK(Conversion!C24),"",CONCATENATE(CHAR(10), "        OUTPUT_RESOURCE", CHAR(10), "        {", CHAR(10), "            ResourceName = ElectricCharge", CHAR(10), "            Ratio = ", Conversion!C24, CHAR(10), "            DumpExcess = true", CHAR(10), "        }"))</f>
        <v/>
      </c>
      <c r="G24" s="0" t="str">
        <f aca="false">IF(ISBLANK(Conversion!S24),"",CONCATENATE(CHAR(10), "        OUTPUT_RESOURCE", CHAR(10), "        {", CHAR(10), "            ResourceName = ", Conversion!R24, CHAR(10), "            Ratio = ", Conversion!U24, CHAR(10), "            DumpExcess = false", CHAR(10), "        }"))</f>
        <v/>
      </c>
      <c r="H24" s="0" t="str">
        <f aca="false">IF(ISBLANK(Conversion!W24),"",CONCATENATE(CHAR(10), "        OUTPUT_RESOURCE", CHAR(10), "        {", CHAR(10), "            ResourceName = ", Conversion!V24, CHAR(10), "            Ratio = ", Conversion!Y24, CHAR(10), "            DumpExcess = false", CHAR(10), "        }"))</f>
        <v/>
      </c>
      <c r="I24" s="0" t="str">
        <f aca="false">IF(ISBLANK(Conversion!AA24),"",CONCATENATE(CHAR(10), "        OUTPUT_RESOURCE", CHAR(10), "        {", CHAR(10), "            ResourceName = ", Conversion!Z24, CHAR(10), "            Ratio = ", Conversion!AC24, CHAR(10), "            DumpExcess = false", CHAR(10), "        }"))</f>
        <v/>
      </c>
      <c r="J24" s="0" t="str">
        <f aca="false">IF(ISBLANK(Conversion!AE24),"",CONCATENATE(CHAR(10), "        OUTPUT_RESOURCE", CHAR(10), "        {", CHAR(10), "            ResourceName = ", Conversion!AD24, CHAR(10), "            Ratio = ", Conversion!AG24, CHAR(10), "            DumpExcess = false", CHAR(10), "        }"))</f>
        <v/>
      </c>
    </row>
    <row r="25" customFormat="false" ht="12.8" hidden="false" customHeight="false" outlineLevel="0" collapsed="false">
      <c r="A25" s="0" t="str">
        <f aca="false">IF(ISBLANK(Conversion!A25),"",CONCATENATE("    MODULE", CHAR(10), "    {", CHAR(10), "        name = ModuleResourceConverter", CHAR(10), "        ConverterName = ", Conversion!A25, CHAR(10), "        StartActionName = Start ", Conversion!A25, CHAR(10), "        StopActionName = Stop ", Conversion!A25, CHAR(10), "        AutoShutdown = false", CHAR(10), "        GeneratesHeat = true", CHAR(10), "        UseSpecialistBonus = false", CHAR(10), B25, C25, D25, E25, F25, G25, H25, I25, J25, CHAR(10), "    }"))</f>
        <v/>
      </c>
      <c r="B25" s="0" t="str">
        <f aca="false">IF(ISBLANK(Conversion!B25),"",CONCATENATE(CHAR(10),"        INPUT_RESOURCE", CHAR(10), "        {", CHAR(10), "            ResourceName = ElectricCharge", CHAR(10), "            Ratio = ", Conversion!B25, CHAR(10), "        }"))</f>
        <v/>
      </c>
      <c r="C25" s="0" t="str">
        <f aca="false">IF(ISBLANK(Conversion!G25),"",CONCATENATE(CHAR(10),"        INPUT_RESOURCE", CHAR(10), "        {", CHAR(10), "            ResourceName = ", Conversion!F25, CHAR(10), "            Ratio = ", Conversion!I25, CHAR(10), "        }"))</f>
        <v/>
      </c>
      <c r="D25" s="0" t="str">
        <f aca="false">IF(ISBLANK(Conversion!K25),"",CONCATENATE(CHAR(10),"        INPUT_RESOURCE", CHAR(10), "        {", CHAR(10), "            ResourceName = ", Conversion!J25, CHAR(10), "            Ratio = ", Conversion!M25, CHAR(10), "        }"))</f>
        <v/>
      </c>
      <c r="E25" s="0" t="str">
        <f aca="false">IF(ISBLANK(Conversion!O25),"",CONCATENATE(CHAR(10),"        INPUT_RESOURCE", CHAR(10), "        {", CHAR(10), "            ResourceName = ", Conversion!N25, CHAR(10), "            Ratio = ", Conversion!Q25, CHAR(10), "        }"))</f>
        <v/>
      </c>
      <c r="F25" s="0" t="str">
        <f aca="false">IF(ISBLANK(Conversion!C25),"",CONCATENATE(CHAR(10), "        OUTPUT_RESOURCE", CHAR(10), "        {", CHAR(10), "            ResourceName = ElectricCharge", CHAR(10), "            Ratio = ", Conversion!C25, CHAR(10), "            DumpExcess = true", CHAR(10), "        }"))</f>
        <v/>
      </c>
      <c r="G25" s="0" t="str">
        <f aca="false">IF(ISBLANK(Conversion!S25),"",CONCATENATE(CHAR(10), "        OUTPUT_RESOURCE", CHAR(10), "        {", CHAR(10), "            ResourceName = ", Conversion!R25, CHAR(10), "            Ratio = ", Conversion!U25, CHAR(10), "            DumpExcess = false", CHAR(10), "        }"))</f>
        <v/>
      </c>
      <c r="H25" s="0" t="str">
        <f aca="false">IF(ISBLANK(Conversion!W25),"",CONCATENATE(CHAR(10), "        OUTPUT_RESOURCE", CHAR(10), "        {", CHAR(10), "            ResourceName = ", Conversion!V25, CHAR(10), "            Ratio = ", Conversion!Y25, CHAR(10), "            DumpExcess = false", CHAR(10), "        }"))</f>
        <v/>
      </c>
      <c r="I25" s="0" t="str">
        <f aca="false">IF(ISBLANK(Conversion!AA25),"",CONCATENATE(CHAR(10), "        OUTPUT_RESOURCE", CHAR(10), "        {", CHAR(10), "            ResourceName = ", Conversion!Z25, CHAR(10), "            Ratio = ", Conversion!AC25, CHAR(10), "            DumpExcess = false", CHAR(10), "        }"))</f>
        <v/>
      </c>
      <c r="J25" s="0" t="str">
        <f aca="false">IF(ISBLANK(Conversion!AE25),"",CONCATENATE(CHAR(10), "        OUTPUT_RESOURCE", CHAR(10), "        {", CHAR(10), "            ResourceName = ", Conversion!AD25, CHAR(10), "            Ratio = ", Conversion!AG25, CHAR(10), "            DumpExcess = false", CHAR(10), "        }"))</f>
        <v/>
      </c>
    </row>
    <row r="26" customFormat="false" ht="12.8" hidden="false" customHeight="false" outlineLevel="0" collapsed="false">
      <c r="A26" s="0" t="str">
        <f aca="false">IF(ISBLANK(Conversion!A26),"",CONCATENATE("    MODULE", CHAR(10), "    {", CHAR(10), "        name = ModuleResourceConverter", CHAR(10), "        ConverterName = ", Conversion!A26, CHAR(10), "        StartActionName = Start ", Conversion!A26, CHAR(10), "        StopActionName = Stop ", Conversion!A26, CHAR(10), "        AutoShutdown = false", CHAR(10), "        GeneratesHeat = true", CHAR(10), "        UseSpecialistBonus = false", CHAR(10), B26, C26, D26, E26, F26, G26, H26, I26, J26, CHAR(10), "    }"))</f>
        <v/>
      </c>
      <c r="B26" s="0" t="str">
        <f aca="false">IF(ISBLANK(Conversion!B26),"",CONCATENATE(CHAR(10),"        INPUT_RESOURCE", CHAR(10), "        {", CHAR(10), "            ResourceName = ElectricCharge", CHAR(10), "            Ratio = ", Conversion!B26, CHAR(10), "        }"))</f>
        <v/>
      </c>
      <c r="C26" s="0" t="str">
        <f aca="false">IF(ISBLANK(Conversion!G26),"",CONCATENATE(CHAR(10),"        INPUT_RESOURCE", CHAR(10), "        {", CHAR(10), "            ResourceName = ", Conversion!F26, CHAR(10), "            Ratio = ", Conversion!I26, CHAR(10), "        }"))</f>
        <v/>
      </c>
      <c r="D26" s="0" t="str">
        <f aca="false">IF(ISBLANK(Conversion!K26),"",CONCATENATE(CHAR(10),"        INPUT_RESOURCE", CHAR(10), "        {", CHAR(10), "            ResourceName = ", Conversion!J26, CHAR(10), "            Ratio = ", Conversion!M26, CHAR(10), "        }"))</f>
        <v/>
      </c>
      <c r="E26" s="0" t="str">
        <f aca="false">IF(ISBLANK(Conversion!O26),"",CONCATENATE(CHAR(10),"        INPUT_RESOURCE", CHAR(10), "        {", CHAR(10), "            ResourceName = ", Conversion!N26, CHAR(10), "            Ratio = ", Conversion!Q26, CHAR(10), "        }"))</f>
        <v/>
      </c>
      <c r="F26" s="0" t="str">
        <f aca="false">IF(ISBLANK(Conversion!C26),"",CONCATENATE(CHAR(10), "        OUTPUT_RESOURCE", CHAR(10), "        {", CHAR(10), "            ResourceName = ElectricCharge", CHAR(10), "            Ratio = ", Conversion!C26, CHAR(10), "            DumpExcess = true", CHAR(10), "        }"))</f>
        <v/>
      </c>
      <c r="G26" s="0" t="str">
        <f aca="false">IF(ISBLANK(Conversion!S26),"",CONCATENATE(CHAR(10), "        OUTPUT_RESOURCE", CHAR(10), "        {", CHAR(10), "            ResourceName = ", Conversion!R26, CHAR(10), "            Ratio = ", Conversion!U26, CHAR(10), "            DumpExcess = false", CHAR(10), "        }"))</f>
        <v/>
      </c>
      <c r="H26" s="0" t="str">
        <f aca="false">IF(ISBLANK(Conversion!W26),"",CONCATENATE(CHAR(10), "        OUTPUT_RESOURCE", CHAR(10), "        {", CHAR(10), "            ResourceName = ", Conversion!V26, CHAR(10), "            Ratio = ", Conversion!Y26, CHAR(10), "            DumpExcess = false", CHAR(10), "        }"))</f>
        <v/>
      </c>
      <c r="I26" s="0" t="str">
        <f aca="false">IF(ISBLANK(Conversion!AA26),"",CONCATENATE(CHAR(10), "        OUTPUT_RESOURCE", CHAR(10), "        {", CHAR(10), "            ResourceName = ", Conversion!Z26, CHAR(10), "            Ratio = ", Conversion!AC26, CHAR(10), "            DumpExcess = false", CHAR(10), "        }"))</f>
        <v/>
      </c>
      <c r="J26" s="0" t="str">
        <f aca="false">IF(ISBLANK(Conversion!AE26),"",CONCATENATE(CHAR(10), "        OUTPUT_RESOURCE", CHAR(10), "        {", CHAR(10), "            ResourceName = ", Conversion!AD26, CHAR(10), "            Ratio = ", Conversion!AG26, CHAR(10), "            DumpExcess = false", CHAR(10), "        }"))</f>
        <v/>
      </c>
    </row>
    <row r="27" customFormat="false" ht="12.8" hidden="false" customHeight="false" outlineLevel="0" collapsed="false">
      <c r="A27" s="0" t="str">
        <f aca="false">IF(ISBLANK(Conversion!A27),"",CONCATENATE("    MODULE", CHAR(10), "    {", CHAR(10), "        name = ModuleResourceConverter", CHAR(10), "        ConverterName = ", Conversion!A27, CHAR(10), "        StartActionName = Start ", Conversion!A27, CHAR(10), "        StopActionName = Stop ", Conversion!A27, CHAR(10), "        AutoShutdown = false", CHAR(10), "        GeneratesHeat = true", CHAR(10), "        UseSpecialistBonus = false", CHAR(10), B27, C27, D27, E27, F27, G27, H27, I27, J27, CHAR(10), "    }"))</f>
        <v/>
      </c>
      <c r="B27" s="0" t="str">
        <f aca="false">IF(ISBLANK(Conversion!B27),"",CONCATENATE(CHAR(10),"        INPUT_RESOURCE", CHAR(10), "        {", CHAR(10), "            ResourceName = ElectricCharge", CHAR(10), "            Ratio = ", Conversion!B27, CHAR(10), "        }"))</f>
        <v/>
      </c>
      <c r="C27" s="0" t="str">
        <f aca="false">IF(ISBLANK(Conversion!G27),"",CONCATENATE(CHAR(10),"        INPUT_RESOURCE", CHAR(10), "        {", CHAR(10), "            ResourceName = ", Conversion!F27, CHAR(10), "            Ratio = ", Conversion!I27, CHAR(10), "        }"))</f>
        <v/>
      </c>
      <c r="D27" s="0" t="str">
        <f aca="false">IF(ISBLANK(Conversion!K27),"",CONCATENATE(CHAR(10),"        INPUT_RESOURCE", CHAR(10), "        {", CHAR(10), "            ResourceName = ", Conversion!J27, CHAR(10), "            Ratio = ", Conversion!M27, CHAR(10), "        }"))</f>
        <v/>
      </c>
      <c r="E27" s="0" t="str">
        <f aca="false">IF(ISBLANK(Conversion!O27),"",CONCATENATE(CHAR(10),"        INPUT_RESOURCE", CHAR(10), "        {", CHAR(10), "            ResourceName = ", Conversion!N27, CHAR(10), "            Ratio = ", Conversion!Q27, CHAR(10), "        }"))</f>
        <v/>
      </c>
      <c r="F27" s="0" t="str">
        <f aca="false">IF(ISBLANK(Conversion!C27),"",CONCATENATE(CHAR(10), "        OUTPUT_RESOURCE", CHAR(10), "        {", CHAR(10), "            ResourceName = ElectricCharge", CHAR(10), "            Ratio = ", Conversion!C27, CHAR(10), "            DumpExcess = true", CHAR(10), "        }"))</f>
        <v/>
      </c>
      <c r="G27" s="0" t="str">
        <f aca="false">IF(ISBLANK(Conversion!S27),"",CONCATENATE(CHAR(10), "        OUTPUT_RESOURCE", CHAR(10), "        {", CHAR(10), "            ResourceName = ", Conversion!R27, CHAR(10), "            Ratio = ", Conversion!U27, CHAR(10), "            DumpExcess = false", CHAR(10), "        }"))</f>
        <v/>
      </c>
      <c r="H27" s="0" t="str">
        <f aca="false">IF(ISBLANK(Conversion!W27),"",CONCATENATE(CHAR(10), "        OUTPUT_RESOURCE", CHAR(10), "        {", CHAR(10), "            ResourceName = ", Conversion!V27, CHAR(10), "            Ratio = ", Conversion!Y27, CHAR(10), "            DumpExcess = false", CHAR(10), "        }"))</f>
        <v/>
      </c>
      <c r="I27" s="0" t="str">
        <f aca="false">IF(ISBLANK(Conversion!AA27),"",CONCATENATE(CHAR(10), "        OUTPUT_RESOURCE", CHAR(10), "        {", CHAR(10), "            ResourceName = ", Conversion!Z27, CHAR(10), "            Ratio = ", Conversion!AC27, CHAR(10), "            DumpExcess = false", CHAR(10), "        }"))</f>
        <v/>
      </c>
      <c r="J27" s="0" t="str">
        <f aca="false">IF(ISBLANK(Conversion!AE27),"",CONCATENATE(CHAR(10), "        OUTPUT_RESOURCE", CHAR(10), "        {", CHAR(10), "            ResourceName = ", Conversion!AD27, CHAR(10), "            Ratio = ", Conversion!AG27, CHAR(10), "            DumpExcess = false", CHAR(10), "        }"))</f>
        <v/>
      </c>
    </row>
    <row r="28" customFormat="false" ht="12.8" hidden="false" customHeight="false" outlineLevel="0" collapsed="false">
      <c r="A28" s="0" t="str">
        <f aca="false">IF(ISBLANK(Conversion!A28),"",CONCATENATE("    MODULE", CHAR(10), "    {", CHAR(10), "        name = ModuleResourceConverter", CHAR(10), "        ConverterName = ", Conversion!A28, CHAR(10), "        StartActionName = Start ", Conversion!A28, CHAR(10), "        StopActionName = Stop ", Conversion!A28, CHAR(10), "        AutoShutdown = false", CHAR(10), "        GeneratesHeat = true", CHAR(10), "        UseSpecialistBonus = false", CHAR(10), B28, C28, D28, E28, F28, G28, H28, I28, J28, CHAR(10), "    }"))</f>
        <v/>
      </c>
      <c r="B28" s="0" t="str">
        <f aca="false">IF(ISBLANK(Conversion!B28),"",CONCATENATE(CHAR(10),"        INPUT_RESOURCE", CHAR(10), "        {", CHAR(10), "            ResourceName = ElectricCharge", CHAR(10), "            Ratio = ", Conversion!B28, CHAR(10), "        }"))</f>
        <v/>
      </c>
      <c r="C28" s="0" t="str">
        <f aca="false">IF(ISBLANK(Conversion!G28),"",CONCATENATE(CHAR(10),"        INPUT_RESOURCE", CHAR(10), "        {", CHAR(10), "            ResourceName = ", Conversion!F28, CHAR(10), "            Ratio = ", Conversion!I28, CHAR(10), "        }"))</f>
        <v/>
      </c>
      <c r="D28" s="0" t="str">
        <f aca="false">IF(ISBLANK(Conversion!K28),"",CONCATENATE(CHAR(10),"        INPUT_RESOURCE", CHAR(10), "        {", CHAR(10), "            ResourceName = ", Conversion!J28, CHAR(10), "            Ratio = ", Conversion!M28, CHAR(10), "        }"))</f>
        <v/>
      </c>
      <c r="E28" s="0" t="str">
        <f aca="false">IF(ISBLANK(Conversion!O28),"",CONCATENATE(CHAR(10),"        INPUT_RESOURCE", CHAR(10), "        {", CHAR(10), "            ResourceName = ", Conversion!N28, CHAR(10), "            Ratio = ", Conversion!Q28, CHAR(10), "        }"))</f>
        <v/>
      </c>
      <c r="F28" s="0" t="str">
        <f aca="false">IF(ISBLANK(Conversion!C28),"",CONCATENATE(CHAR(10), "        OUTPUT_RESOURCE", CHAR(10), "        {", CHAR(10), "            ResourceName = ElectricCharge", CHAR(10), "            Ratio = ", Conversion!C28, CHAR(10), "            DumpExcess = true", CHAR(10), "        }"))</f>
        <v/>
      </c>
      <c r="G28" s="0" t="str">
        <f aca="false">IF(ISBLANK(Conversion!S28),"",CONCATENATE(CHAR(10), "        OUTPUT_RESOURCE", CHAR(10), "        {", CHAR(10), "            ResourceName = ", Conversion!R28, CHAR(10), "            Ratio = ", Conversion!U28, CHAR(10), "            DumpExcess = false", CHAR(10), "        }"))</f>
        <v/>
      </c>
      <c r="H28" s="0" t="str">
        <f aca="false">IF(ISBLANK(Conversion!W28),"",CONCATENATE(CHAR(10), "        OUTPUT_RESOURCE", CHAR(10), "        {", CHAR(10), "            ResourceName = ", Conversion!V28, CHAR(10), "            Ratio = ", Conversion!Y28, CHAR(10), "            DumpExcess = false", CHAR(10), "        }"))</f>
        <v/>
      </c>
      <c r="I28" s="0" t="str">
        <f aca="false">IF(ISBLANK(Conversion!AA28),"",CONCATENATE(CHAR(10), "        OUTPUT_RESOURCE", CHAR(10), "        {", CHAR(10), "            ResourceName = ", Conversion!Z28, CHAR(10), "            Ratio = ", Conversion!AC28, CHAR(10), "            DumpExcess = false", CHAR(10), "        }"))</f>
        <v/>
      </c>
      <c r="J28" s="0" t="str">
        <f aca="false">IF(ISBLANK(Conversion!AE28),"",CONCATENATE(CHAR(10), "        OUTPUT_RESOURCE", CHAR(10), "        {", CHAR(10), "            ResourceName = ", Conversion!AD28, CHAR(10), "            Ratio = ", Conversion!AG28, CHAR(10), "            DumpExcess = false", CHAR(10), "        }"))</f>
        <v/>
      </c>
    </row>
    <row r="29" customFormat="false" ht="12.8" hidden="false" customHeight="false" outlineLevel="0" collapsed="false">
      <c r="A29" s="0" t="str">
        <f aca="false">IF(ISBLANK(Conversion!A29),"",CONCATENATE("    MODULE", CHAR(10), "    {", CHAR(10), "        name = ModuleResourceConverter", CHAR(10), "        ConverterName = ", Conversion!A29, CHAR(10), "        StartActionName = Start ", Conversion!A29, CHAR(10), "        StopActionName = Stop ", Conversion!A29, CHAR(10), "        AutoShutdown = false", CHAR(10), "        GeneratesHeat = true", CHAR(10), "        UseSpecialistBonus = false", CHAR(10), B29, C29, D29, E29, F29, G29, H29, I29, J29, CHAR(10), "    }"))</f>
        <v/>
      </c>
      <c r="B29" s="0" t="str">
        <f aca="false">IF(ISBLANK(Conversion!B29),"",CONCATENATE(CHAR(10),"        INPUT_RESOURCE", CHAR(10), "        {", CHAR(10), "            ResourceName = ElectricCharge", CHAR(10), "            Ratio = ", Conversion!B29, CHAR(10), "        }"))</f>
        <v/>
      </c>
      <c r="C29" s="0" t="str">
        <f aca="false">IF(ISBLANK(Conversion!G29),"",CONCATENATE(CHAR(10),"        INPUT_RESOURCE", CHAR(10), "        {", CHAR(10), "            ResourceName = ", Conversion!F29, CHAR(10), "            Ratio = ", Conversion!I29, CHAR(10), "        }"))</f>
        <v/>
      </c>
      <c r="D29" s="0" t="str">
        <f aca="false">IF(ISBLANK(Conversion!K29),"",CONCATENATE(CHAR(10),"        INPUT_RESOURCE", CHAR(10), "        {", CHAR(10), "            ResourceName = ", Conversion!J29, CHAR(10), "            Ratio = ", Conversion!M29, CHAR(10), "        }"))</f>
        <v/>
      </c>
      <c r="E29" s="0" t="str">
        <f aca="false">IF(ISBLANK(Conversion!O29),"",CONCATENATE(CHAR(10),"        INPUT_RESOURCE", CHAR(10), "        {", CHAR(10), "            ResourceName = ", Conversion!N29, CHAR(10), "            Ratio = ", Conversion!Q29, CHAR(10), "        }"))</f>
        <v/>
      </c>
      <c r="F29" s="0" t="str">
        <f aca="false">IF(ISBLANK(Conversion!C29),"",CONCATENATE(CHAR(10), "        OUTPUT_RESOURCE", CHAR(10), "        {", CHAR(10), "            ResourceName = ElectricCharge", CHAR(10), "            Ratio = ", Conversion!C29, CHAR(10), "            DumpExcess = true", CHAR(10), "        }"))</f>
        <v/>
      </c>
      <c r="G29" s="0" t="str">
        <f aca="false">IF(ISBLANK(Conversion!S29),"",CONCATENATE(CHAR(10), "        OUTPUT_RESOURCE", CHAR(10), "        {", CHAR(10), "            ResourceName = ", Conversion!R29, CHAR(10), "            Ratio = ", Conversion!U29, CHAR(10), "            DumpExcess = false", CHAR(10), "        }"))</f>
        <v/>
      </c>
      <c r="H29" s="0" t="str">
        <f aca="false">IF(ISBLANK(Conversion!W29),"",CONCATENATE(CHAR(10), "        OUTPUT_RESOURCE", CHAR(10), "        {", CHAR(10), "            ResourceName = ", Conversion!V29, CHAR(10), "            Ratio = ", Conversion!Y29, CHAR(10), "            DumpExcess = false", CHAR(10), "        }"))</f>
        <v/>
      </c>
      <c r="I29" s="0" t="str">
        <f aca="false">IF(ISBLANK(Conversion!AA29),"",CONCATENATE(CHAR(10), "        OUTPUT_RESOURCE", CHAR(10), "        {", CHAR(10), "            ResourceName = ", Conversion!Z29, CHAR(10), "            Ratio = ", Conversion!AC29, CHAR(10), "            DumpExcess = false", CHAR(10), "        }"))</f>
        <v/>
      </c>
      <c r="J29" s="0" t="str">
        <f aca="false">IF(ISBLANK(Conversion!AE29),"",CONCATENATE(CHAR(10), "        OUTPUT_RESOURCE", CHAR(10), "        {", CHAR(10), "            ResourceName = ", Conversion!AD29, CHAR(10), "            Ratio = ", Conversion!AG29, CHAR(10), "            DumpExcess = false", CHAR(10), "        }"))</f>
        <v/>
      </c>
    </row>
    <row r="30" customFormat="false" ht="12.8" hidden="false" customHeight="false" outlineLevel="0" collapsed="false">
      <c r="A30" s="0" t="str">
        <f aca="false">IF(ISBLANK(Conversion!A30),"",CONCATENATE("    MODULE", CHAR(10), "    {", CHAR(10), "        name = ModuleResourceConverter", CHAR(10), "        ConverterName = ", Conversion!A30, CHAR(10), "        StartActionName = Start ", Conversion!A30, CHAR(10), "        StopActionName = Stop ", Conversion!A30, CHAR(10), "        AutoShutdown = false", CHAR(10), "        GeneratesHeat = true", CHAR(10), "        UseSpecialistBonus = false", CHAR(10), B30, C30, D30, E30, F30, G30, H30, I30, J30, CHAR(10), "    }"))</f>
        <v/>
      </c>
      <c r="B30" s="0" t="str">
        <f aca="false">IF(ISBLANK(Conversion!B30),"",CONCATENATE(CHAR(10),"        INPUT_RESOURCE", CHAR(10), "        {", CHAR(10), "            ResourceName = ElectricCharge", CHAR(10), "            Ratio = ", Conversion!B30, CHAR(10), "        }"))</f>
        <v/>
      </c>
      <c r="C30" s="0" t="str">
        <f aca="false">IF(ISBLANK(Conversion!G30),"",CONCATENATE(CHAR(10),"        INPUT_RESOURCE", CHAR(10), "        {", CHAR(10), "            ResourceName = ", Conversion!F30, CHAR(10), "            Ratio = ", Conversion!I30, CHAR(10), "        }"))</f>
        <v/>
      </c>
      <c r="D30" s="0" t="str">
        <f aca="false">IF(ISBLANK(Conversion!K30),"",CONCATENATE(CHAR(10),"        INPUT_RESOURCE", CHAR(10), "        {", CHAR(10), "            ResourceName = ", Conversion!J30, CHAR(10), "            Ratio = ", Conversion!M30, CHAR(10), "        }"))</f>
        <v/>
      </c>
      <c r="E30" s="0" t="str">
        <f aca="false">IF(ISBLANK(Conversion!O30),"",CONCATENATE(CHAR(10),"        INPUT_RESOURCE", CHAR(10), "        {", CHAR(10), "            ResourceName = ", Conversion!N30, CHAR(10), "            Ratio = ", Conversion!Q30, CHAR(10), "        }"))</f>
        <v/>
      </c>
      <c r="F30" s="0" t="str">
        <f aca="false">IF(ISBLANK(Conversion!C30),"",CONCATENATE(CHAR(10), "        OUTPUT_RESOURCE", CHAR(10), "        {", CHAR(10), "            ResourceName = ElectricCharge", CHAR(10), "            Ratio = ", Conversion!C30, CHAR(10), "            DumpExcess = true", CHAR(10), "        }"))</f>
        <v/>
      </c>
      <c r="G30" s="0" t="str">
        <f aca="false">IF(ISBLANK(Conversion!S30),"",CONCATENATE(CHAR(10), "        OUTPUT_RESOURCE", CHAR(10), "        {", CHAR(10), "            ResourceName = ", Conversion!R30, CHAR(10), "            Ratio = ", Conversion!U30, CHAR(10), "            DumpExcess = false", CHAR(10), "        }"))</f>
        <v/>
      </c>
      <c r="H30" s="0" t="str">
        <f aca="false">IF(ISBLANK(Conversion!W30),"",CONCATENATE(CHAR(10), "        OUTPUT_RESOURCE", CHAR(10), "        {", CHAR(10), "            ResourceName = ", Conversion!V30, CHAR(10), "            Ratio = ", Conversion!Y30, CHAR(10), "            DumpExcess = false", CHAR(10), "        }"))</f>
        <v/>
      </c>
      <c r="I30" s="0" t="str">
        <f aca="false">IF(ISBLANK(Conversion!AA30),"",CONCATENATE(CHAR(10), "        OUTPUT_RESOURCE", CHAR(10), "        {", CHAR(10), "            ResourceName = ", Conversion!Z30, CHAR(10), "            Ratio = ", Conversion!AC30, CHAR(10), "            DumpExcess = false", CHAR(10), "        }"))</f>
        <v/>
      </c>
      <c r="J30" s="0" t="str">
        <f aca="false">IF(ISBLANK(Conversion!AE30),"",CONCATENATE(CHAR(10), "        OUTPUT_RESOURCE", CHAR(10), "        {", CHAR(10), "            ResourceName = ", Conversion!AD30, CHAR(10), "            Ratio = ", Conversion!AG30, CHAR(10), "            DumpExcess = false", CHAR(10), "        }"))</f>
        <v/>
      </c>
    </row>
    <row r="31" customFormat="false" ht="12.8" hidden="false" customHeight="false" outlineLevel="0" collapsed="false">
      <c r="A31" s="0" t="str">
        <f aca="false">IF(ISBLANK(Conversion!A31),"",CONCATENATE("    MODULE", CHAR(10), "    {", CHAR(10), "        name = ModuleResourceConverter", CHAR(10), "        ConverterName = ", Conversion!A31, CHAR(10), "        StartActionName = Start ", Conversion!A31, CHAR(10), "        StopActionName = Stop ", Conversion!A31, CHAR(10), "        AutoShutdown = false", CHAR(10), "        GeneratesHeat = true", CHAR(10), "        UseSpecialistBonus = false", CHAR(10), B31, C31, D31, E31, F31, G31, H31, I31, J31, CHAR(10), "    }"))</f>
        <v/>
      </c>
      <c r="B31" s="0" t="str">
        <f aca="false">IF(ISBLANK(Conversion!B31),"",CONCATENATE(CHAR(10),"        INPUT_RESOURCE", CHAR(10), "        {", CHAR(10), "            ResourceName = ElectricCharge", CHAR(10), "            Ratio = ", Conversion!B31, CHAR(10), "        }"))</f>
        <v/>
      </c>
      <c r="C31" s="0" t="str">
        <f aca="false">IF(ISBLANK(Conversion!G31),"",CONCATENATE(CHAR(10),"        INPUT_RESOURCE", CHAR(10), "        {", CHAR(10), "            ResourceName = ", Conversion!F31, CHAR(10), "            Ratio = ", Conversion!I31, CHAR(10), "        }"))</f>
        <v/>
      </c>
      <c r="D31" s="0" t="str">
        <f aca="false">IF(ISBLANK(Conversion!K31),"",CONCATENATE(CHAR(10),"        INPUT_RESOURCE", CHAR(10), "        {", CHAR(10), "            ResourceName = ", Conversion!J31, CHAR(10), "            Ratio = ", Conversion!M31, CHAR(10), "        }"))</f>
        <v/>
      </c>
      <c r="E31" s="0" t="str">
        <f aca="false">IF(ISBLANK(Conversion!O31),"",CONCATENATE(CHAR(10),"        INPUT_RESOURCE", CHAR(10), "        {", CHAR(10), "            ResourceName = ", Conversion!N31, CHAR(10), "            Ratio = ", Conversion!Q31, CHAR(10), "        }"))</f>
        <v/>
      </c>
      <c r="F31" s="0" t="str">
        <f aca="false">IF(ISBLANK(Conversion!C31),"",CONCATENATE(CHAR(10), "        OUTPUT_RESOURCE", CHAR(10), "        {", CHAR(10), "            ResourceName = ElectricCharge", CHAR(10), "            Ratio = ", Conversion!C31, CHAR(10), "            DumpExcess = true", CHAR(10), "        }"))</f>
        <v/>
      </c>
      <c r="G31" s="0" t="str">
        <f aca="false">IF(ISBLANK(Conversion!S31),"",CONCATENATE(CHAR(10), "        OUTPUT_RESOURCE", CHAR(10), "        {", CHAR(10), "            ResourceName = ", Conversion!R31, CHAR(10), "            Ratio = ", Conversion!U31, CHAR(10), "            DumpExcess = false", CHAR(10), "        }"))</f>
        <v/>
      </c>
      <c r="H31" s="0" t="str">
        <f aca="false">IF(ISBLANK(Conversion!W31),"",CONCATENATE(CHAR(10), "        OUTPUT_RESOURCE", CHAR(10), "        {", CHAR(10), "            ResourceName = ", Conversion!V31, CHAR(10), "            Ratio = ", Conversion!Y31, CHAR(10), "            DumpExcess = false", CHAR(10), "        }"))</f>
        <v/>
      </c>
      <c r="I31" s="0" t="str">
        <f aca="false">IF(ISBLANK(Conversion!AA31),"",CONCATENATE(CHAR(10), "        OUTPUT_RESOURCE", CHAR(10), "        {", CHAR(10), "            ResourceName = ", Conversion!Z31, CHAR(10), "            Ratio = ", Conversion!AC31, CHAR(10), "            DumpExcess = false", CHAR(10), "        }"))</f>
        <v/>
      </c>
      <c r="J31" s="0" t="str">
        <f aca="false">IF(ISBLANK(Conversion!AE31),"",CONCATENATE(CHAR(10), "        OUTPUT_RESOURCE", CHAR(10), "        {", CHAR(10), "            ResourceName = ", Conversion!AD31, CHAR(10), "            Ratio = ", Conversion!AG31, CHAR(10), "            DumpExcess = false", CHAR(10), "        }"))</f>
        <v/>
      </c>
    </row>
    <row r="32" customFormat="false" ht="12.8" hidden="false" customHeight="false" outlineLevel="0" collapsed="false">
      <c r="A32" s="0" t="str">
        <f aca="false">IF(ISBLANK(Conversion!A32),"",CONCATENATE("    MODULE", CHAR(10), "    {", CHAR(10), "        name = ModuleResourceConverter", CHAR(10), "        ConverterName = ", Conversion!A32, CHAR(10), "        StartActionName = Start ", Conversion!A32, CHAR(10), "        StopActionName = Stop ", Conversion!A32, CHAR(10), "        AutoShutdown = false", CHAR(10), "        GeneratesHeat = true", CHAR(10), "        UseSpecialistBonus = false", CHAR(10), B32, C32, D32, E32, F32, G32, H32, I32, J32, CHAR(10), "    }"))</f>
        <v/>
      </c>
      <c r="B32" s="0" t="str">
        <f aca="false">IF(ISBLANK(Conversion!B32),"",CONCATENATE(CHAR(10),"        INPUT_RESOURCE", CHAR(10), "        {", CHAR(10), "            ResourceName = ElectricCharge", CHAR(10), "            Ratio = ", Conversion!B32, CHAR(10), "        }"))</f>
        <v/>
      </c>
      <c r="C32" s="0" t="str">
        <f aca="false">IF(ISBLANK(Conversion!G32),"",CONCATENATE(CHAR(10),"        INPUT_RESOURCE", CHAR(10), "        {", CHAR(10), "            ResourceName = ", Conversion!F32, CHAR(10), "            Ratio = ", Conversion!I32, CHAR(10), "        }"))</f>
        <v/>
      </c>
      <c r="D32" s="0" t="str">
        <f aca="false">IF(ISBLANK(Conversion!K32),"",CONCATENATE(CHAR(10),"        INPUT_RESOURCE", CHAR(10), "        {", CHAR(10), "            ResourceName = ", Conversion!J32, CHAR(10), "            Ratio = ", Conversion!M32, CHAR(10), "        }"))</f>
        <v/>
      </c>
      <c r="E32" s="0" t="str">
        <f aca="false">IF(ISBLANK(Conversion!O32),"",CONCATENATE(CHAR(10),"        INPUT_RESOURCE", CHAR(10), "        {", CHAR(10), "            ResourceName = ", Conversion!N32, CHAR(10), "            Ratio = ", Conversion!Q32, CHAR(10), "        }"))</f>
        <v/>
      </c>
      <c r="F32" s="0" t="str">
        <f aca="false">IF(ISBLANK(Conversion!C32),"",CONCATENATE(CHAR(10), "        OUTPUT_RESOURCE", CHAR(10), "        {", CHAR(10), "            ResourceName = ElectricCharge", CHAR(10), "            Ratio = ", Conversion!C32, CHAR(10), "            DumpExcess = true", CHAR(10), "        }"))</f>
        <v/>
      </c>
      <c r="G32" s="0" t="str">
        <f aca="false">IF(ISBLANK(Conversion!S32),"",CONCATENATE(CHAR(10), "        OUTPUT_RESOURCE", CHAR(10), "        {", CHAR(10), "            ResourceName = ", Conversion!R32, CHAR(10), "            Ratio = ", Conversion!U32, CHAR(10), "            DumpExcess = false", CHAR(10), "        }"))</f>
        <v/>
      </c>
      <c r="H32" s="0" t="str">
        <f aca="false">IF(ISBLANK(Conversion!W32),"",CONCATENATE(CHAR(10), "        OUTPUT_RESOURCE", CHAR(10), "        {", CHAR(10), "            ResourceName = ", Conversion!V32, CHAR(10), "            Ratio = ", Conversion!Y32, CHAR(10), "            DumpExcess = false", CHAR(10), "        }"))</f>
        <v/>
      </c>
      <c r="I32" s="0" t="str">
        <f aca="false">IF(ISBLANK(Conversion!AA32),"",CONCATENATE(CHAR(10), "        OUTPUT_RESOURCE", CHAR(10), "        {", CHAR(10), "            ResourceName = ", Conversion!Z32, CHAR(10), "            Ratio = ", Conversion!AC32, CHAR(10), "            DumpExcess = false", CHAR(10), "        }"))</f>
        <v/>
      </c>
      <c r="J32" s="0" t="str">
        <f aca="false">IF(ISBLANK(Conversion!AE32),"",CONCATENATE(CHAR(10), "        OUTPUT_RESOURCE", CHAR(10), "        {", CHAR(10), "            ResourceName = ", Conversion!AD32, CHAR(10), "            Ratio = ", Conversion!AG32, CHAR(10), "            DumpExcess = false", CHAR(10), "        }"))</f>
        <v/>
      </c>
    </row>
    <row r="33" customFormat="false" ht="12.8" hidden="false" customHeight="false" outlineLevel="0" collapsed="false">
      <c r="A33" s="0" t="str">
        <f aca="false">IF(ISBLANK(Conversion!A33),"",CONCATENATE("    MODULE", CHAR(10), "    {", CHAR(10), "        name = ModuleResourceConverter", CHAR(10), "        ConverterName = ", Conversion!A33, CHAR(10), "        StartActionName = Start ", Conversion!A33, CHAR(10), "        StopActionName = Stop ", Conversion!A33, CHAR(10), "        AutoShutdown = false", CHAR(10), "        GeneratesHeat = true", CHAR(10), "        UseSpecialistBonus = false", CHAR(10), B33, C33, D33, E33, F33, G33, H33, I33, J33, CHAR(10), "    }"))</f>
        <v/>
      </c>
      <c r="B33" s="0" t="str">
        <f aca="false">IF(ISBLANK(Conversion!B33),"",CONCATENATE(CHAR(10),"        INPUT_RESOURCE", CHAR(10), "        {", CHAR(10), "            ResourceName = ElectricCharge", CHAR(10), "            Ratio = ", Conversion!B33, CHAR(10), "        }"))</f>
        <v/>
      </c>
      <c r="C33" s="0" t="str">
        <f aca="false">IF(ISBLANK(Conversion!G33),"",CONCATENATE(CHAR(10),"        INPUT_RESOURCE", CHAR(10), "        {", CHAR(10), "            ResourceName = ", Conversion!F33, CHAR(10), "            Ratio = ", Conversion!I33, CHAR(10), "        }"))</f>
        <v/>
      </c>
      <c r="D33" s="0" t="str">
        <f aca="false">IF(ISBLANK(Conversion!K33),"",CONCATENATE(CHAR(10),"        INPUT_RESOURCE", CHAR(10), "        {", CHAR(10), "            ResourceName = ", Conversion!J33, CHAR(10), "            Ratio = ", Conversion!M33, CHAR(10), "        }"))</f>
        <v/>
      </c>
      <c r="E33" s="0" t="str">
        <f aca="false">IF(ISBLANK(Conversion!O33),"",CONCATENATE(CHAR(10),"        INPUT_RESOURCE", CHAR(10), "        {", CHAR(10), "            ResourceName = ", Conversion!N33, CHAR(10), "            Ratio = ", Conversion!Q33, CHAR(10), "        }"))</f>
        <v/>
      </c>
      <c r="F33" s="0" t="str">
        <f aca="false">IF(ISBLANK(Conversion!C33),"",CONCATENATE(CHAR(10), "        OUTPUT_RESOURCE", CHAR(10), "        {", CHAR(10), "            ResourceName = ElectricCharge", CHAR(10), "            Ratio = ", Conversion!C33, CHAR(10), "            DumpExcess = true", CHAR(10), "        }"))</f>
        <v/>
      </c>
      <c r="G33" s="0" t="str">
        <f aca="false">IF(ISBLANK(Conversion!S33),"",CONCATENATE(CHAR(10), "        OUTPUT_RESOURCE", CHAR(10), "        {", CHAR(10), "            ResourceName = ", Conversion!R33, CHAR(10), "            Ratio = ", Conversion!U33, CHAR(10), "            DumpExcess = false", CHAR(10), "        }"))</f>
        <v/>
      </c>
      <c r="H33" s="0" t="str">
        <f aca="false">IF(ISBLANK(Conversion!W33),"",CONCATENATE(CHAR(10), "        OUTPUT_RESOURCE", CHAR(10), "        {", CHAR(10), "            ResourceName = ", Conversion!V33, CHAR(10), "            Ratio = ", Conversion!Y33, CHAR(10), "            DumpExcess = false", CHAR(10), "        }"))</f>
        <v/>
      </c>
      <c r="I33" s="0" t="str">
        <f aca="false">IF(ISBLANK(Conversion!AA33),"",CONCATENATE(CHAR(10), "        OUTPUT_RESOURCE", CHAR(10), "        {", CHAR(10), "            ResourceName = ", Conversion!Z33, CHAR(10), "            Ratio = ", Conversion!AC33, CHAR(10), "            DumpExcess = false", CHAR(10), "        }"))</f>
        <v/>
      </c>
      <c r="J33" s="0" t="str">
        <f aca="false">IF(ISBLANK(Conversion!AE33),"",CONCATENATE(CHAR(10), "        OUTPUT_RESOURCE", CHAR(10), "        {", CHAR(10), "            ResourceName = ", Conversion!AD33, CHAR(10), "            Ratio = ", Conversion!AG33, CHAR(10), "            DumpExcess = false", CHAR(10), "        }"))</f>
        <v/>
      </c>
    </row>
    <row r="34" customFormat="false" ht="12.8" hidden="false" customHeight="false" outlineLevel="0" collapsed="false">
      <c r="A34" s="0" t="str">
        <f aca="false">IF(ISBLANK(Conversion!A34),"",CONCATENATE("    MODULE", CHAR(10), "    {", CHAR(10), "        name = ModuleResourceConverter", CHAR(10), "        ConverterName = ", Conversion!A34, CHAR(10), "        StartActionName = Start ", Conversion!A34, CHAR(10), "        StopActionName = Stop ", Conversion!A34, CHAR(10), "        AutoShutdown = false", CHAR(10), "        GeneratesHeat = true", CHAR(10), "        UseSpecialistBonus = false", CHAR(10), B34, C34, D34, E34, F34, G34, H34, I34, J34, CHAR(10), "    }"))</f>
        <v/>
      </c>
      <c r="B34" s="0" t="str">
        <f aca="false">IF(ISBLANK(Conversion!B34),"",CONCATENATE(CHAR(10),"        INPUT_RESOURCE", CHAR(10), "        {", CHAR(10), "            ResourceName = ElectricCharge", CHAR(10), "            Ratio = ", Conversion!B34, CHAR(10), "        }"))</f>
        <v/>
      </c>
      <c r="C34" s="0" t="str">
        <f aca="false">IF(ISBLANK(Conversion!G34),"",CONCATENATE(CHAR(10),"        INPUT_RESOURCE", CHAR(10), "        {", CHAR(10), "            ResourceName = ", Conversion!F34, CHAR(10), "            Ratio = ", Conversion!I34, CHAR(10), "        }"))</f>
        <v/>
      </c>
      <c r="D34" s="0" t="str">
        <f aca="false">IF(ISBLANK(Conversion!K34),"",CONCATENATE(CHAR(10),"        INPUT_RESOURCE", CHAR(10), "        {", CHAR(10), "            ResourceName = ", Conversion!J34, CHAR(10), "            Ratio = ", Conversion!M34, CHAR(10), "        }"))</f>
        <v/>
      </c>
      <c r="E34" s="0" t="str">
        <f aca="false">IF(ISBLANK(Conversion!O34),"",CONCATENATE(CHAR(10),"        INPUT_RESOURCE", CHAR(10), "        {", CHAR(10), "            ResourceName = ", Conversion!N34, CHAR(10), "            Ratio = ", Conversion!Q34, CHAR(10), "        }"))</f>
        <v/>
      </c>
      <c r="F34" s="0" t="str">
        <f aca="false">IF(ISBLANK(Conversion!C34),"",CONCATENATE(CHAR(10), "        OUTPUT_RESOURCE", CHAR(10), "        {", CHAR(10), "            ResourceName = ElectricCharge", CHAR(10), "            Ratio = ", Conversion!C34, CHAR(10), "            DumpExcess = true", CHAR(10), "        }"))</f>
        <v/>
      </c>
      <c r="G34" s="0" t="str">
        <f aca="false">IF(ISBLANK(Conversion!S34),"",CONCATENATE(CHAR(10), "        OUTPUT_RESOURCE", CHAR(10), "        {", CHAR(10), "            ResourceName = ", Conversion!R34, CHAR(10), "            Ratio = ", Conversion!U34, CHAR(10), "            DumpExcess = false", CHAR(10), "        }"))</f>
        <v/>
      </c>
      <c r="H34" s="0" t="str">
        <f aca="false">IF(ISBLANK(Conversion!W34),"",CONCATENATE(CHAR(10), "        OUTPUT_RESOURCE", CHAR(10), "        {", CHAR(10), "            ResourceName = ", Conversion!V34, CHAR(10), "            Ratio = ", Conversion!Y34, CHAR(10), "            DumpExcess = false", CHAR(10), "        }"))</f>
        <v/>
      </c>
      <c r="I34" s="0" t="str">
        <f aca="false">IF(ISBLANK(Conversion!AA34),"",CONCATENATE(CHAR(10), "        OUTPUT_RESOURCE", CHAR(10), "        {", CHAR(10), "            ResourceName = ", Conversion!Z34, CHAR(10), "            Ratio = ", Conversion!AC34, CHAR(10), "            DumpExcess = false", CHAR(10), "        }"))</f>
        <v/>
      </c>
      <c r="J34" s="0" t="str">
        <f aca="false">IF(ISBLANK(Conversion!AE34),"",CONCATENATE(CHAR(10), "        OUTPUT_RESOURCE", CHAR(10), "        {", CHAR(10), "            ResourceName = ", Conversion!AD34, CHAR(10), "            Ratio = ", Conversion!AG34, CHAR(10), "            DumpExcess = false", CHAR(10), "        }"))</f>
        <v/>
      </c>
    </row>
    <row r="35" customFormat="false" ht="12.8" hidden="false" customHeight="false" outlineLevel="0" collapsed="false">
      <c r="A35" s="0" t="str">
        <f aca="false">IF(ISBLANK(Conversion!A35),"",CONCATENATE("    MODULE", CHAR(10), "    {", CHAR(10), "        name = ModuleResourceConverter", CHAR(10), "        ConverterName = ", Conversion!A35, CHAR(10), "        StartActionName = Start ", Conversion!A35, CHAR(10), "        StopActionName = Stop ", Conversion!A35, CHAR(10), "        AutoShutdown = false", CHAR(10), "        GeneratesHeat = true", CHAR(10), "        UseSpecialistBonus = false", CHAR(10), B35, C35, D35, E35, F35, G35, H35, I35, J35, CHAR(10), "    }"))</f>
        <v/>
      </c>
      <c r="B35" s="0" t="str">
        <f aca="false">IF(ISBLANK(Conversion!B35),"",CONCATENATE(CHAR(10),"        INPUT_RESOURCE", CHAR(10), "        {", CHAR(10), "            ResourceName = ElectricCharge", CHAR(10), "            Ratio = ", Conversion!B35, CHAR(10), "        }"))</f>
        <v/>
      </c>
      <c r="C35" s="0" t="str">
        <f aca="false">IF(ISBLANK(Conversion!G35),"",CONCATENATE(CHAR(10),"        INPUT_RESOURCE", CHAR(10), "        {", CHAR(10), "            ResourceName = ", Conversion!F35, CHAR(10), "            Ratio = ", Conversion!I35, CHAR(10), "        }"))</f>
        <v/>
      </c>
      <c r="D35" s="0" t="str">
        <f aca="false">IF(ISBLANK(Conversion!K35),"",CONCATENATE(CHAR(10),"        INPUT_RESOURCE", CHAR(10), "        {", CHAR(10), "            ResourceName = ", Conversion!J35, CHAR(10), "            Ratio = ", Conversion!M35, CHAR(10), "        }"))</f>
        <v/>
      </c>
      <c r="E35" s="0" t="str">
        <f aca="false">IF(ISBLANK(Conversion!O35),"",CONCATENATE(CHAR(10),"        INPUT_RESOURCE", CHAR(10), "        {", CHAR(10), "            ResourceName = ", Conversion!N35, CHAR(10), "            Ratio = ", Conversion!Q35, CHAR(10), "        }"))</f>
        <v/>
      </c>
      <c r="F35" s="0" t="str">
        <f aca="false">IF(ISBLANK(Conversion!C35),"",CONCATENATE(CHAR(10), "        OUTPUT_RESOURCE", CHAR(10), "        {", CHAR(10), "            ResourceName = ElectricCharge", CHAR(10), "            Ratio = ", Conversion!C35, CHAR(10), "            DumpExcess = true", CHAR(10), "        }"))</f>
        <v/>
      </c>
      <c r="G35" s="0" t="str">
        <f aca="false">IF(ISBLANK(Conversion!S35),"",CONCATENATE(CHAR(10), "        OUTPUT_RESOURCE", CHAR(10), "        {", CHAR(10), "            ResourceName = ", Conversion!R35, CHAR(10), "            Ratio = ", Conversion!U35, CHAR(10), "            DumpExcess = false", CHAR(10), "        }"))</f>
        <v/>
      </c>
      <c r="H35" s="0" t="str">
        <f aca="false">IF(ISBLANK(Conversion!W35),"",CONCATENATE(CHAR(10), "        OUTPUT_RESOURCE", CHAR(10), "        {", CHAR(10), "            ResourceName = ", Conversion!V35, CHAR(10), "            Ratio = ", Conversion!Y35, CHAR(10), "            DumpExcess = false", CHAR(10), "        }"))</f>
        <v/>
      </c>
      <c r="I35" s="0" t="str">
        <f aca="false">IF(ISBLANK(Conversion!AA35),"",CONCATENATE(CHAR(10), "        OUTPUT_RESOURCE", CHAR(10), "        {", CHAR(10), "            ResourceName = ", Conversion!Z35, CHAR(10), "            Ratio = ", Conversion!AC35, CHAR(10), "            DumpExcess = false", CHAR(10), "        }"))</f>
        <v/>
      </c>
      <c r="J35" s="0" t="str">
        <f aca="false">IF(ISBLANK(Conversion!AE35),"",CONCATENATE(CHAR(10), "        OUTPUT_RESOURCE", CHAR(10), "        {", CHAR(10), "            ResourceName = ", Conversion!AD35, CHAR(10), "            Ratio = ", Conversion!AG35, CHAR(10), "            DumpExcess = false", CHAR(10), "        }"))</f>
        <v/>
      </c>
    </row>
    <row r="36" customFormat="false" ht="12.8" hidden="false" customHeight="false" outlineLevel="0" collapsed="false">
      <c r="A36" s="0" t="str">
        <f aca="false">IF(ISBLANK(Conversion!A36),"",CONCATENATE("    MODULE", CHAR(10), "    {", CHAR(10), "        name = ModuleResourceConverter", CHAR(10), "        ConverterName = ", Conversion!A36, CHAR(10), "        StartActionName = Start ", Conversion!A36, CHAR(10), "        StopActionName = Stop ", Conversion!A36, CHAR(10), "        AutoShutdown = false", CHAR(10), "        GeneratesHeat = true", CHAR(10), "        UseSpecialistBonus = false", CHAR(10), B36, C36, D36, E36, F36, G36, H36, I36, J36, CHAR(10), "    }"))</f>
        <v/>
      </c>
      <c r="B36" s="0" t="str">
        <f aca="false">IF(ISBLANK(Conversion!B36),"",CONCATENATE(CHAR(10),"        INPUT_RESOURCE", CHAR(10), "        {", CHAR(10), "            ResourceName = ElectricCharge", CHAR(10), "            Ratio = ", Conversion!B36, CHAR(10), "        }"))</f>
        <v/>
      </c>
      <c r="C36" s="0" t="str">
        <f aca="false">IF(ISBLANK(Conversion!G36),"",CONCATENATE(CHAR(10),"        INPUT_RESOURCE", CHAR(10), "        {", CHAR(10), "            ResourceName = ", Conversion!F36, CHAR(10), "            Ratio = ", Conversion!I36, CHAR(10), "        }"))</f>
        <v/>
      </c>
      <c r="D36" s="0" t="str">
        <f aca="false">IF(ISBLANK(Conversion!K36),"",CONCATENATE(CHAR(10),"        INPUT_RESOURCE", CHAR(10), "        {", CHAR(10), "            ResourceName = ", Conversion!J36, CHAR(10), "            Ratio = ", Conversion!M36, CHAR(10), "        }"))</f>
        <v/>
      </c>
      <c r="E36" s="0" t="str">
        <f aca="false">IF(ISBLANK(Conversion!O36),"",CONCATENATE(CHAR(10),"        INPUT_RESOURCE", CHAR(10), "        {", CHAR(10), "            ResourceName = ", Conversion!N36, CHAR(10), "            Ratio = ", Conversion!Q36, CHAR(10), "        }"))</f>
        <v/>
      </c>
      <c r="F36" s="0" t="str">
        <f aca="false">IF(ISBLANK(Conversion!C36),"",CONCATENATE(CHAR(10), "        OUTPUT_RESOURCE", CHAR(10), "        {", CHAR(10), "            ResourceName = ElectricCharge", CHAR(10), "            Ratio = ", Conversion!C36, CHAR(10), "            DumpExcess = true", CHAR(10), "        }"))</f>
        <v/>
      </c>
      <c r="G36" s="0" t="str">
        <f aca="false">IF(ISBLANK(Conversion!S36),"",CONCATENATE(CHAR(10), "        OUTPUT_RESOURCE", CHAR(10), "        {", CHAR(10), "            ResourceName = ", Conversion!R36, CHAR(10), "            Ratio = ", Conversion!U36, CHAR(10), "            DumpExcess = false", CHAR(10), "        }"))</f>
        <v/>
      </c>
      <c r="H36" s="0" t="str">
        <f aca="false">IF(ISBLANK(Conversion!W36),"",CONCATENATE(CHAR(10), "        OUTPUT_RESOURCE", CHAR(10), "        {", CHAR(10), "            ResourceName = ", Conversion!V36, CHAR(10), "            Ratio = ", Conversion!Y36, CHAR(10), "            DumpExcess = false", CHAR(10), "        }"))</f>
        <v/>
      </c>
      <c r="I36" s="0" t="str">
        <f aca="false">IF(ISBLANK(Conversion!AA36),"",CONCATENATE(CHAR(10), "        OUTPUT_RESOURCE", CHAR(10), "        {", CHAR(10), "            ResourceName = ", Conversion!Z36, CHAR(10), "            Ratio = ", Conversion!AC36, CHAR(10), "            DumpExcess = false", CHAR(10), "        }"))</f>
        <v/>
      </c>
      <c r="J36" s="0" t="str">
        <f aca="false">IF(ISBLANK(Conversion!AE36),"",CONCATENATE(CHAR(10), "        OUTPUT_RESOURCE", CHAR(10), "        {", CHAR(10), "            ResourceName = ", Conversion!AD36, CHAR(10), "            Ratio = ", Conversion!AG36, CHAR(10), "            DumpExcess = false", CHAR(10), "        }"))</f>
        <v/>
      </c>
    </row>
    <row r="37" customFormat="false" ht="12.8" hidden="false" customHeight="false" outlineLevel="0" collapsed="false">
      <c r="A37" s="0" t="str">
        <f aca="false">IF(ISBLANK(Conversion!A37),"",CONCATENATE("    MODULE", CHAR(10), "    {", CHAR(10), "        name = ModuleResourceConverter", CHAR(10), "        ConverterName = ", Conversion!A37, CHAR(10), "        StartActionName = Start ", Conversion!A37, CHAR(10), "        StopActionName = Stop ", Conversion!A37, CHAR(10), "        AutoShutdown = false", CHAR(10), "        GeneratesHeat = true", CHAR(10), "        UseSpecialistBonus = false", CHAR(10), B37, C37, D37, E37, F37, G37, H37, I37, J37, CHAR(10), "    }"))</f>
        <v/>
      </c>
      <c r="B37" s="0" t="str">
        <f aca="false">IF(ISBLANK(Conversion!B37),"",CONCATENATE(CHAR(10),"        INPUT_RESOURCE", CHAR(10), "        {", CHAR(10), "            ResourceName = ElectricCharge", CHAR(10), "            Ratio = ", Conversion!B37, CHAR(10), "        }"))</f>
        <v/>
      </c>
      <c r="C37" s="0" t="str">
        <f aca="false">IF(ISBLANK(Conversion!G37),"",CONCATENATE(CHAR(10),"        INPUT_RESOURCE", CHAR(10), "        {", CHAR(10), "            ResourceName = ", Conversion!F37, CHAR(10), "            Ratio = ", Conversion!I37, CHAR(10), "        }"))</f>
        <v/>
      </c>
      <c r="D37" s="0" t="str">
        <f aca="false">IF(ISBLANK(Conversion!K37),"",CONCATENATE(CHAR(10),"        INPUT_RESOURCE", CHAR(10), "        {", CHAR(10), "            ResourceName = ", Conversion!J37, CHAR(10), "            Ratio = ", Conversion!M37, CHAR(10), "        }"))</f>
        <v/>
      </c>
      <c r="E37" s="0" t="str">
        <f aca="false">IF(ISBLANK(Conversion!O37),"",CONCATENATE(CHAR(10),"        INPUT_RESOURCE", CHAR(10), "        {", CHAR(10), "            ResourceName = ", Conversion!N37, CHAR(10), "            Ratio = ", Conversion!Q37, CHAR(10), "        }"))</f>
        <v/>
      </c>
      <c r="F37" s="0" t="str">
        <f aca="false">IF(ISBLANK(Conversion!C37),"",CONCATENATE(CHAR(10), "        OUTPUT_RESOURCE", CHAR(10), "        {", CHAR(10), "            ResourceName = ElectricCharge", CHAR(10), "            Ratio = ", Conversion!C37, CHAR(10), "            DumpExcess = true", CHAR(10), "        }"))</f>
        <v/>
      </c>
      <c r="G37" s="0" t="str">
        <f aca="false">IF(ISBLANK(Conversion!S37),"",CONCATENATE(CHAR(10), "        OUTPUT_RESOURCE", CHAR(10), "        {", CHAR(10), "            ResourceName = ", Conversion!R37, CHAR(10), "            Ratio = ", Conversion!U37, CHAR(10), "            DumpExcess = false", CHAR(10), "        }"))</f>
        <v/>
      </c>
      <c r="H37" s="0" t="str">
        <f aca="false">IF(ISBLANK(Conversion!W37),"",CONCATENATE(CHAR(10), "        OUTPUT_RESOURCE", CHAR(10), "        {", CHAR(10), "            ResourceName = ", Conversion!V37, CHAR(10), "            Ratio = ", Conversion!Y37, CHAR(10), "            DumpExcess = false", CHAR(10), "        }"))</f>
        <v/>
      </c>
      <c r="I37" s="0" t="str">
        <f aca="false">IF(ISBLANK(Conversion!AA37),"",CONCATENATE(CHAR(10), "        OUTPUT_RESOURCE", CHAR(10), "        {", CHAR(10), "            ResourceName = ", Conversion!Z37, CHAR(10), "            Ratio = ", Conversion!AC37, CHAR(10), "            DumpExcess = false", CHAR(10), "        }"))</f>
        <v/>
      </c>
      <c r="J37" s="0" t="str">
        <f aca="false">IF(ISBLANK(Conversion!AE37),"",CONCATENATE(CHAR(10), "        OUTPUT_RESOURCE", CHAR(10), "        {", CHAR(10), "            ResourceName = ", Conversion!AD37, CHAR(10), "            Ratio = ", Conversion!AG37, CHAR(10), "            DumpExcess = false", CHAR(10), "        }"))</f>
        <v/>
      </c>
    </row>
    <row r="38" customFormat="false" ht="12.8" hidden="false" customHeight="false" outlineLevel="0" collapsed="false">
      <c r="A38" s="0" t="str">
        <f aca="false">IF(ISBLANK(Conversion!A38),"",CONCATENATE("    MODULE", CHAR(10), "    {", CHAR(10), "        name = ModuleResourceConverter", CHAR(10), "        ConverterName = ", Conversion!A38, CHAR(10), "        StartActionName = Start ", Conversion!A38, CHAR(10), "        StopActionName = Stop ", Conversion!A38, CHAR(10), "        AutoShutdown = false", CHAR(10), "        GeneratesHeat = true", CHAR(10), "        UseSpecialistBonus = false", CHAR(10), B38, C38, D38, E38, F38, G38, H38, I38, J38, CHAR(10), "    }"))</f>
        <v/>
      </c>
      <c r="B38" s="0" t="str">
        <f aca="false">IF(ISBLANK(Conversion!B38),"",CONCATENATE(CHAR(10),"        INPUT_RESOURCE", CHAR(10), "        {", CHAR(10), "            ResourceName = ElectricCharge", CHAR(10), "            Ratio = ", Conversion!B38, CHAR(10), "        }"))</f>
        <v/>
      </c>
      <c r="C38" s="0" t="str">
        <f aca="false">IF(ISBLANK(Conversion!G38),"",CONCATENATE(CHAR(10),"        INPUT_RESOURCE", CHAR(10), "        {", CHAR(10), "            ResourceName = ", Conversion!F38, CHAR(10), "            Ratio = ", Conversion!I38, CHAR(10), "        }"))</f>
        <v/>
      </c>
      <c r="D38" s="0" t="str">
        <f aca="false">IF(ISBLANK(Conversion!K38),"",CONCATENATE(CHAR(10),"        INPUT_RESOURCE", CHAR(10), "        {", CHAR(10), "            ResourceName = ", Conversion!J38, CHAR(10), "            Ratio = ", Conversion!M38, CHAR(10), "        }"))</f>
        <v/>
      </c>
      <c r="E38" s="0" t="str">
        <f aca="false">IF(ISBLANK(Conversion!O38),"",CONCATENATE(CHAR(10),"        INPUT_RESOURCE", CHAR(10), "        {", CHAR(10), "            ResourceName = ", Conversion!N38, CHAR(10), "            Ratio = ", Conversion!Q38, CHAR(10), "        }"))</f>
        <v/>
      </c>
      <c r="F38" s="0" t="str">
        <f aca="false">IF(ISBLANK(Conversion!C38),"",CONCATENATE(CHAR(10), "        OUTPUT_RESOURCE", CHAR(10), "        {", CHAR(10), "            ResourceName = ElectricCharge", CHAR(10), "            Ratio = ", Conversion!C38, CHAR(10), "            DumpExcess = true", CHAR(10), "        }"))</f>
        <v/>
      </c>
      <c r="G38" s="0" t="str">
        <f aca="false">IF(ISBLANK(Conversion!S38),"",CONCATENATE(CHAR(10), "        OUTPUT_RESOURCE", CHAR(10), "        {", CHAR(10), "            ResourceName = ", Conversion!R38, CHAR(10), "            Ratio = ", Conversion!U38, CHAR(10), "            DumpExcess = false", CHAR(10), "        }"))</f>
        <v/>
      </c>
      <c r="H38" s="0" t="str">
        <f aca="false">IF(ISBLANK(Conversion!W38),"",CONCATENATE(CHAR(10), "        OUTPUT_RESOURCE", CHAR(10), "        {", CHAR(10), "            ResourceName = ", Conversion!V38, CHAR(10), "            Ratio = ", Conversion!Y38, CHAR(10), "            DumpExcess = false", CHAR(10), "        }"))</f>
        <v/>
      </c>
      <c r="I38" s="0" t="str">
        <f aca="false">IF(ISBLANK(Conversion!AA38),"",CONCATENATE(CHAR(10), "        OUTPUT_RESOURCE", CHAR(10), "        {", CHAR(10), "            ResourceName = ", Conversion!Z38, CHAR(10), "            Ratio = ", Conversion!AC38, CHAR(10), "            DumpExcess = false", CHAR(10), "        }"))</f>
        <v/>
      </c>
      <c r="J38" s="0" t="str">
        <f aca="false">IF(ISBLANK(Conversion!AE38),"",CONCATENATE(CHAR(10), "        OUTPUT_RESOURCE", CHAR(10), "        {", CHAR(10), "            ResourceName = ", Conversion!AD38, CHAR(10), "            Ratio = ", Conversion!AG38, CHAR(10), "            DumpExcess = false", CHAR(10), "        }"))</f>
        <v/>
      </c>
    </row>
    <row r="39" customFormat="false" ht="12.8" hidden="false" customHeight="false" outlineLevel="0" collapsed="false">
      <c r="A39" s="0" t="str">
        <f aca="false">IF(ISBLANK(Conversion!A39),"",CONCATENATE("    MODULE", CHAR(10), "    {", CHAR(10), "        name = ModuleResourceConverter", CHAR(10), "        ConverterName = ", Conversion!A39, CHAR(10), "        StartActionName = Start ", Conversion!A39, CHAR(10), "        StopActionName = Stop ", Conversion!A39, CHAR(10), "        AutoShutdown = false", CHAR(10), "        GeneratesHeat = true", CHAR(10), "        UseSpecialistBonus = false", CHAR(10), B39, C39, D39, E39, F39, G39, H39, I39, J39, CHAR(10), "    }"))</f>
        <v/>
      </c>
      <c r="B39" s="0" t="str">
        <f aca="false">IF(ISBLANK(Conversion!B39),"",CONCATENATE(CHAR(10),"        INPUT_RESOURCE", CHAR(10), "        {", CHAR(10), "            ResourceName = ElectricCharge", CHAR(10), "            Ratio = ", Conversion!B39, CHAR(10), "        }"))</f>
        <v/>
      </c>
      <c r="C39" s="0" t="str">
        <f aca="false">IF(ISBLANK(Conversion!G39),"",CONCATENATE(CHAR(10),"        INPUT_RESOURCE", CHAR(10), "        {", CHAR(10), "            ResourceName = ", Conversion!F39, CHAR(10), "            Ratio = ", Conversion!I39, CHAR(10), "        }"))</f>
        <v/>
      </c>
      <c r="D39" s="0" t="str">
        <f aca="false">IF(ISBLANK(Conversion!K39),"",CONCATENATE(CHAR(10),"        INPUT_RESOURCE", CHAR(10), "        {", CHAR(10), "            ResourceName = ", Conversion!J39, CHAR(10), "            Ratio = ", Conversion!M39, CHAR(10), "        }"))</f>
        <v/>
      </c>
      <c r="E39" s="0" t="str">
        <f aca="false">IF(ISBLANK(Conversion!O39),"",CONCATENATE(CHAR(10),"        INPUT_RESOURCE", CHAR(10), "        {", CHAR(10), "            ResourceName = ", Conversion!N39, CHAR(10), "            Ratio = ", Conversion!Q39, CHAR(10), "        }"))</f>
        <v/>
      </c>
      <c r="F39" s="0" t="str">
        <f aca="false">IF(ISBLANK(Conversion!C39),"",CONCATENATE(CHAR(10), "        OUTPUT_RESOURCE", CHAR(10), "        {", CHAR(10), "            ResourceName = ElectricCharge", CHAR(10), "            Ratio = ", Conversion!C39, CHAR(10), "            DumpExcess = true", CHAR(10), "        }"))</f>
        <v/>
      </c>
      <c r="G39" s="0" t="str">
        <f aca="false">IF(ISBLANK(Conversion!S39),"",CONCATENATE(CHAR(10), "        OUTPUT_RESOURCE", CHAR(10), "        {", CHAR(10), "            ResourceName = ", Conversion!R39, CHAR(10), "            Ratio = ", Conversion!U39, CHAR(10), "            DumpExcess = false", CHAR(10), "        }"))</f>
        <v/>
      </c>
      <c r="H39" s="0" t="str">
        <f aca="false">IF(ISBLANK(Conversion!W39),"",CONCATENATE(CHAR(10), "        OUTPUT_RESOURCE", CHAR(10), "        {", CHAR(10), "            ResourceName = ", Conversion!V39, CHAR(10), "            Ratio = ", Conversion!Y39, CHAR(10), "            DumpExcess = false", CHAR(10), "        }"))</f>
        <v/>
      </c>
      <c r="I39" s="0" t="str">
        <f aca="false">IF(ISBLANK(Conversion!AA39),"",CONCATENATE(CHAR(10), "        OUTPUT_RESOURCE", CHAR(10), "        {", CHAR(10), "            ResourceName = ", Conversion!Z39, CHAR(10), "            Ratio = ", Conversion!AC39, CHAR(10), "            DumpExcess = false", CHAR(10), "        }"))</f>
        <v/>
      </c>
      <c r="J39" s="0" t="str">
        <f aca="false">IF(ISBLANK(Conversion!AE39),"",CONCATENATE(CHAR(10), "        OUTPUT_RESOURCE", CHAR(10), "        {", CHAR(10), "            ResourceName = ", Conversion!AD39, CHAR(10), "            Ratio = ", Conversion!AG39, CHAR(10), "            DumpExcess = false", CHAR(10), "        }"))</f>
        <v/>
      </c>
    </row>
    <row r="40" customFormat="false" ht="12.8" hidden="false" customHeight="false" outlineLevel="0" collapsed="false">
      <c r="A40" s="0" t="str">
        <f aca="false">IF(ISBLANK(Conversion!A40),"",CONCATENATE("    MODULE", CHAR(10), "    {", CHAR(10), "        name = ModuleResourceConverter", CHAR(10), "        ConverterName = ", Conversion!A40, CHAR(10), "        StartActionName = Start ", Conversion!A40, CHAR(10), "        StopActionName = Stop ", Conversion!A40, CHAR(10), "        AutoShutdown = false", CHAR(10), "        GeneratesHeat = true", CHAR(10), "        UseSpecialistBonus = false", CHAR(10), B40, C40, D40, E40, F40, G40, H40, I40, J40, CHAR(10), "    }"))</f>
        <v/>
      </c>
      <c r="B40" s="0" t="str">
        <f aca="false">IF(ISBLANK(Conversion!B40),"",CONCATENATE(CHAR(10),"        INPUT_RESOURCE", CHAR(10), "        {", CHAR(10), "            ResourceName = ElectricCharge", CHAR(10), "            Ratio = ", Conversion!B40, CHAR(10), "        }"))</f>
        <v/>
      </c>
      <c r="C40" s="0" t="str">
        <f aca="false">IF(ISBLANK(Conversion!G40),"",CONCATENATE(CHAR(10),"        INPUT_RESOURCE", CHAR(10), "        {", CHAR(10), "            ResourceName = ", Conversion!F40, CHAR(10), "            Ratio = ", Conversion!I40, CHAR(10), "        }"))</f>
        <v/>
      </c>
      <c r="D40" s="0" t="str">
        <f aca="false">IF(ISBLANK(Conversion!K40),"",CONCATENATE(CHAR(10),"        INPUT_RESOURCE", CHAR(10), "        {", CHAR(10), "            ResourceName = ", Conversion!J40, CHAR(10), "            Ratio = ", Conversion!M40, CHAR(10), "        }"))</f>
        <v/>
      </c>
      <c r="E40" s="0" t="str">
        <f aca="false">IF(ISBLANK(Conversion!O40),"",CONCATENATE(CHAR(10),"        INPUT_RESOURCE", CHAR(10), "        {", CHAR(10), "            ResourceName = ", Conversion!N40, CHAR(10), "            Ratio = ", Conversion!Q40, CHAR(10), "        }"))</f>
        <v/>
      </c>
      <c r="F40" s="0" t="str">
        <f aca="false">IF(ISBLANK(Conversion!C40),"",CONCATENATE(CHAR(10), "        OUTPUT_RESOURCE", CHAR(10), "        {", CHAR(10), "            ResourceName = ElectricCharge", CHAR(10), "            Ratio = ", Conversion!C40, CHAR(10), "            DumpExcess = true", CHAR(10), "        }"))</f>
        <v/>
      </c>
      <c r="G40" s="0" t="str">
        <f aca="false">IF(ISBLANK(Conversion!S40),"",CONCATENATE(CHAR(10), "        OUTPUT_RESOURCE", CHAR(10), "        {", CHAR(10), "            ResourceName = ", Conversion!R40, CHAR(10), "            Ratio = ", Conversion!U40, CHAR(10), "            DumpExcess = false", CHAR(10), "        }"))</f>
        <v/>
      </c>
      <c r="H40" s="0" t="str">
        <f aca="false">IF(ISBLANK(Conversion!W40),"",CONCATENATE(CHAR(10), "        OUTPUT_RESOURCE", CHAR(10), "        {", CHAR(10), "            ResourceName = ", Conversion!V40, CHAR(10), "            Ratio = ", Conversion!Y40, CHAR(10), "            DumpExcess = false", CHAR(10), "        }"))</f>
        <v/>
      </c>
      <c r="I40" s="0" t="str">
        <f aca="false">IF(ISBLANK(Conversion!AA40),"",CONCATENATE(CHAR(10), "        OUTPUT_RESOURCE", CHAR(10), "        {", CHAR(10), "            ResourceName = ", Conversion!Z40, CHAR(10), "            Ratio = ", Conversion!AC40, CHAR(10), "            DumpExcess = false", CHAR(10), "        }"))</f>
        <v/>
      </c>
      <c r="J40" s="0" t="str">
        <f aca="false">IF(ISBLANK(Conversion!AE40),"",CONCATENATE(CHAR(10), "        OUTPUT_RESOURCE", CHAR(10), "        {", CHAR(10), "            ResourceName = ", Conversion!AD40, CHAR(10), "            Ratio = ", Conversion!AG40, CHAR(10), "            DumpExcess = false", CHAR(10), "        }"))</f>
        <v/>
      </c>
    </row>
    <row r="41" customFormat="false" ht="12.8" hidden="false" customHeight="false" outlineLevel="0" collapsed="false">
      <c r="A41" s="0" t="str">
        <f aca="false">IF(ISBLANK(Conversion!A41),"",CONCATENATE("    MODULE", CHAR(10), "    {", CHAR(10), "        name = ModuleResourceConverter", CHAR(10), "        ConverterName = ", Conversion!A41, CHAR(10), "        StartActionName = Start ", Conversion!A41, CHAR(10), "        StopActionName = Stop ", Conversion!A41, CHAR(10), "        AutoShutdown = false", CHAR(10), "        GeneratesHeat = true", CHAR(10), "        UseSpecialistBonus = false", CHAR(10), B41, C41, D41, E41, F41, G41, H41, I41, J41, CHAR(10), "    }"))</f>
        <v/>
      </c>
      <c r="B41" s="0" t="str">
        <f aca="false">IF(ISBLANK(Conversion!B41),"",CONCATENATE(CHAR(10),"        INPUT_RESOURCE", CHAR(10), "        {", CHAR(10), "            ResourceName = ElectricCharge", CHAR(10), "            Ratio = ", Conversion!B41, CHAR(10), "        }"))</f>
        <v/>
      </c>
      <c r="C41" s="0" t="str">
        <f aca="false">IF(ISBLANK(Conversion!G41),"",CONCATENATE(CHAR(10),"        INPUT_RESOURCE", CHAR(10), "        {", CHAR(10), "            ResourceName = ", Conversion!F41, CHAR(10), "            Ratio = ", Conversion!I41, CHAR(10), "        }"))</f>
        <v/>
      </c>
      <c r="D41" s="0" t="str">
        <f aca="false">IF(ISBLANK(Conversion!K41),"",CONCATENATE(CHAR(10),"        INPUT_RESOURCE", CHAR(10), "        {", CHAR(10), "            ResourceName = ", Conversion!J41, CHAR(10), "            Ratio = ", Conversion!M41, CHAR(10), "        }"))</f>
        <v/>
      </c>
      <c r="E41" s="0" t="str">
        <f aca="false">IF(ISBLANK(Conversion!O41),"",CONCATENATE(CHAR(10),"        INPUT_RESOURCE", CHAR(10), "        {", CHAR(10), "            ResourceName = ", Conversion!N41, CHAR(10), "            Ratio = ", Conversion!Q41, CHAR(10), "        }"))</f>
        <v/>
      </c>
      <c r="F41" s="0" t="str">
        <f aca="false">IF(ISBLANK(Conversion!C41),"",CONCATENATE(CHAR(10), "        OUTPUT_RESOURCE", CHAR(10), "        {", CHAR(10), "            ResourceName = ElectricCharge", CHAR(10), "            Ratio = ", Conversion!C41, CHAR(10), "            DumpExcess = true", CHAR(10), "        }"))</f>
        <v/>
      </c>
      <c r="G41" s="0" t="str">
        <f aca="false">IF(ISBLANK(Conversion!S41),"",CONCATENATE(CHAR(10), "        OUTPUT_RESOURCE", CHAR(10), "        {", CHAR(10), "            ResourceName = ", Conversion!R41, CHAR(10), "            Ratio = ", Conversion!U41, CHAR(10), "            DumpExcess = false", CHAR(10), "        }"))</f>
        <v/>
      </c>
      <c r="H41" s="0" t="str">
        <f aca="false">IF(ISBLANK(Conversion!W41),"",CONCATENATE(CHAR(10), "        OUTPUT_RESOURCE", CHAR(10), "        {", CHAR(10), "            ResourceName = ", Conversion!V41, CHAR(10), "            Ratio = ", Conversion!Y41, CHAR(10), "            DumpExcess = false", CHAR(10), "        }"))</f>
        <v/>
      </c>
      <c r="I41" s="0" t="str">
        <f aca="false">IF(ISBLANK(Conversion!AA41),"",CONCATENATE(CHAR(10), "        OUTPUT_RESOURCE", CHAR(10), "        {", CHAR(10), "            ResourceName = ", Conversion!Z41, CHAR(10), "            Ratio = ", Conversion!AC41, CHAR(10), "            DumpExcess = false", CHAR(10), "        }"))</f>
        <v/>
      </c>
      <c r="J41" s="0" t="str">
        <f aca="false">IF(ISBLANK(Conversion!AE41),"",CONCATENATE(CHAR(10), "        OUTPUT_RESOURCE", CHAR(10), "        {", CHAR(10), "            ResourceName = ", Conversion!AD41, CHAR(10), "            Ratio = ", Conversion!AG41, CHAR(10), "            DumpExcess = false", CHAR(10), "        }"))</f>
        <v/>
      </c>
    </row>
    <row r="42" customFormat="false" ht="12.8" hidden="false" customHeight="false" outlineLevel="0" collapsed="false">
      <c r="A42" s="0" t="str">
        <f aca="false">IF(ISBLANK(Conversion!A42),"",CONCATENATE("    MODULE", CHAR(10), "    {", CHAR(10), "        name = ModuleResourceConverter", CHAR(10), "        ConverterName = ", Conversion!A42, CHAR(10), "        StartActionName = Start ", Conversion!A42, CHAR(10), "        StopActionName = Stop ", Conversion!A42, CHAR(10), "        AutoShutdown = false", CHAR(10), "        GeneratesHeat = true", CHAR(10), "        UseSpecialistBonus = false", CHAR(10), B42, C42, D42, E42, F42, G42, H42, I42, J42, CHAR(10), "    }"))</f>
        <v/>
      </c>
      <c r="B42" s="0" t="str">
        <f aca="false">IF(ISBLANK(Conversion!B42),"",CONCATENATE(CHAR(10),"        INPUT_RESOURCE", CHAR(10), "        {", CHAR(10), "            ResourceName = ElectricCharge", CHAR(10), "            Ratio = ", Conversion!B42, CHAR(10), "        }"))</f>
        <v/>
      </c>
      <c r="C42" s="0" t="str">
        <f aca="false">IF(ISBLANK(Conversion!G42),"",CONCATENATE(CHAR(10),"        INPUT_RESOURCE", CHAR(10), "        {", CHAR(10), "            ResourceName = ", Conversion!F42, CHAR(10), "            Ratio = ", Conversion!I42, CHAR(10), "        }"))</f>
        <v/>
      </c>
      <c r="D42" s="0" t="str">
        <f aca="false">IF(ISBLANK(Conversion!K42),"",CONCATENATE(CHAR(10),"        INPUT_RESOURCE", CHAR(10), "        {", CHAR(10), "            ResourceName = ", Conversion!J42, CHAR(10), "            Ratio = ", Conversion!M42, CHAR(10), "        }"))</f>
        <v/>
      </c>
      <c r="E42" s="0" t="str">
        <f aca="false">IF(ISBLANK(Conversion!O42),"",CONCATENATE(CHAR(10),"        INPUT_RESOURCE", CHAR(10), "        {", CHAR(10), "            ResourceName = ", Conversion!N42, CHAR(10), "            Ratio = ", Conversion!Q42, CHAR(10), "        }"))</f>
        <v/>
      </c>
      <c r="F42" s="0" t="str">
        <f aca="false">IF(ISBLANK(Conversion!C42),"",CONCATENATE(CHAR(10), "        OUTPUT_RESOURCE", CHAR(10), "        {", CHAR(10), "            ResourceName = ElectricCharge", CHAR(10), "            Ratio = ", Conversion!C42, CHAR(10), "            DumpExcess = true", CHAR(10), "        }"))</f>
        <v/>
      </c>
      <c r="G42" s="0" t="str">
        <f aca="false">IF(ISBLANK(Conversion!S42),"",CONCATENATE(CHAR(10), "        OUTPUT_RESOURCE", CHAR(10), "        {", CHAR(10), "            ResourceName = ", Conversion!R42, CHAR(10), "            Ratio = ", Conversion!U42, CHAR(10), "            DumpExcess = false", CHAR(10), "        }"))</f>
        <v/>
      </c>
      <c r="H42" s="0" t="str">
        <f aca="false">IF(ISBLANK(Conversion!W42),"",CONCATENATE(CHAR(10), "        OUTPUT_RESOURCE", CHAR(10), "        {", CHAR(10), "            ResourceName = ", Conversion!V42, CHAR(10), "            Ratio = ", Conversion!Y42, CHAR(10), "            DumpExcess = false", CHAR(10), "        }"))</f>
        <v/>
      </c>
      <c r="I42" s="0" t="str">
        <f aca="false">IF(ISBLANK(Conversion!AA42),"",CONCATENATE(CHAR(10), "        OUTPUT_RESOURCE", CHAR(10), "        {", CHAR(10), "            ResourceName = ", Conversion!Z42, CHAR(10), "            Ratio = ", Conversion!AC42, CHAR(10), "            DumpExcess = false", CHAR(10), "        }"))</f>
        <v/>
      </c>
      <c r="J42" s="0" t="str">
        <f aca="false">IF(ISBLANK(Conversion!AE42),"",CONCATENATE(CHAR(10), "        OUTPUT_RESOURCE", CHAR(10), "        {", CHAR(10), "            ResourceName = ", Conversion!AD42, CHAR(10), "            Ratio = ", Conversion!AG42, CHAR(10), "            DumpExcess = false", CHAR(10), "        }"))</f>
        <v/>
      </c>
    </row>
    <row r="43" customFormat="false" ht="12.8" hidden="false" customHeight="false" outlineLevel="0" collapsed="false">
      <c r="A43" s="0" t="str">
        <f aca="false">IF(ISBLANK(Conversion!A43),"",CONCATENATE("    MODULE", CHAR(10), "    {", CHAR(10), "        name = ModuleResourceConverter", CHAR(10), "        ConverterName = ", Conversion!A43, CHAR(10), "        StartActionName = Start ", Conversion!A43, CHAR(10), "        StopActionName = Stop ", Conversion!A43, CHAR(10), "        AutoShutdown = false", CHAR(10), "        GeneratesHeat = true", CHAR(10), "        UseSpecialistBonus = false", CHAR(10), B43, C43, D43, E43, F43, G43, H43, I43, J43, CHAR(10), "    }"))</f>
        <v/>
      </c>
      <c r="B43" s="0" t="str">
        <f aca="false">IF(ISBLANK(Conversion!B43),"",CONCATENATE(CHAR(10),"        INPUT_RESOURCE", CHAR(10), "        {", CHAR(10), "            ResourceName = ElectricCharge", CHAR(10), "            Ratio = ", Conversion!B43, CHAR(10), "        }"))</f>
        <v/>
      </c>
      <c r="C43" s="0" t="str">
        <f aca="false">IF(ISBLANK(Conversion!G43),"",CONCATENATE(CHAR(10),"        INPUT_RESOURCE", CHAR(10), "        {", CHAR(10), "            ResourceName = ", Conversion!F43, CHAR(10), "            Ratio = ", Conversion!I43, CHAR(10), "        }"))</f>
        <v/>
      </c>
      <c r="D43" s="0" t="str">
        <f aca="false">IF(ISBLANK(Conversion!K43),"",CONCATENATE(CHAR(10),"        INPUT_RESOURCE", CHAR(10), "        {", CHAR(10), "            ResourceName = ", Conversion!J43, CHAR(10), "            Ratio = ", Conversion!M43, CHAR(10), "        }"))</f>
        <v/>
      </c>
      <c r="E43" s="0" t="str">
        <f aca="false">IF(ISBLANK(Conversion!O43),"",CONCATENATE(CHAR(10),"        INPUT_RESOURCE", CHAR(10), "        {", CHAR(10), "            ResourceName = ", Conversion!N43, CHAR(10), "            Ratio = ", Conversion!Q43, CHAR(10), "        }"))</f>
        <v/>
      </c>
      <c r="F43" s="0" t="str">
        <f aca="false">IF(ISBLANK(Conversion!C43),"",CONCATENATE(CHAR(10), "        OUTPUT_RESOURCE", CHAR(10), "        {", CHAR(10), "            ResourceName = ElectricCharge", CHAR(10), "            Ratio = ", Conversion!C43, CHAR(10), "            DumpExcess = true", CHAR(10), "        }"))</f>
        <v/>
      </c>
      <c r="G43" s="0" t="str">
        <f aca="false">IF(ISBLANK(Conversion!S43),"",CONCATENATE(CHAR(10), "        OUTPUT_RESOURCE", CHAR(10), "        {", CHAR(10), "            ResourceName = ", Conversion!R43, CHAR(10), "            Ratio = ", Conversion!U43, CHAR(10), "            DumpExcess = false", CHAR(10), "        }"))</f>
        <v/>
      </c>
      <c r="H43" s="0" t="str">
        <f aca="false">IF(ISBLANK(Conversion!W43),"",CONCATENATE(CHAR(10), "        OUTPUT_RESOURCE", CHAR(10), "        {", CHAR(10), "            ResourceName = ", Conversion!V43, CHAR(10), "            Ratio = ", Conversion!Y43, CHAR(10), "            DumpExcess = false", CHAR(10), "        }"))</f>
        <v/>
      </c>
      <c r="I43" s="0" t="str">
        <f aca="false">IF(ISBLANK(Conversion!AA43),"",CONCATENATE(CHAR(10), "        OUTPUT_RESOURCE", CHAR(10), "        {", CHAR(10), "            ResourceName = ", Conversion!Z43, CHAR(10), "            Ratio = ", Conversion!AC43, CHAR(10), "            DumpExcess = false", CHAR(10), "        }"))</f>
        <v/>
      </c>
      <c r="J43" s="0" t="str">
        <f aca="false">IF(ISBLANK(Conversion!AE43),"",CONCATENATE(CHAR(10), "        OUTPUT_RESOURCE", CHAR(10), "        {", CHAR(10), "            ResourceName = ", Conversion!AD43, CHAR(10), "            Ratio = ", Conversion!AG43, CHAR(10), "            DumpExcess = false", CHAR(10), "        }"))</f>
        <v/>
      </c>
    </row>
    <row r="44" customFormat="false" ht="12.8" hidden="false" customHeight="false" outlineLevel="0" collapsed="false">
      <c r="A44" s="0" t="str">
        <f aca="false">IF(ISBLANK(Conversion!A44),"",CONCATENATE("    MODULE", CHAR(10), "    {", CHAR(10), "        name = ModuleResourceConverter", CHAR(10), "        ConverterName = ", Conversion!A44, CHAR(10), "        StartActionName = Start ", Conversion!A44, CHAR(10), "        StopActionName = Stop ", Conversion!A44, CHAR(10), "        AutoShutdown = false", CHAR(10), "        GeneratesHeat = true", CHAR(10), "        UseSpecialistBonus = false", CHAR(10), B44, C44, D44, E44, F44, G44, H44, I44, J44, CHAR(10), "    }"))</f>
        <v/>
      </c>
      <c r="B44" s="0" t="str">
        <f aca="false">IF(ISBLANK(Conversion!B44),"",CONCATENATE(CHAR(10),"        INPUT_RESOURCE", CHAR(10), "        {", CHAR(10), "            ResourceName = ElectricCharge", CHAR(10), "            Ratio = ", Conversion!B44, CHAR(10), "        }"))</f>
        <v/>
      </c>
      <c r="C44" s="0" t="str">
        <f aca="false">IF(ISBLANK(Conversion!G44),"",CONCATENATE(CHAR(10),"        INPUT_RESOURCE", CHAR(10), "        {", CHAR(10), "            ResourceName = ", Conversion!F44, CHAR(10), "            Ratio = ", Conversion!I44, CHAR(10), "        }"))</f>
        <v/>
      </c>
      <c r="D44" s="0" t="str">
        <f aca="false">IF(ISBLANK(Conversion!K44),"",CONCATENATE(CHAR(10),"        INPUT_RESOURCE", CHAR(10), "        {", CHAR(10), "            ResourceName = ", Conversion!J44, CHAR(10), "            Ratio = ", Conversion!M44, CHAR(10), "        }"))</f>
        <v/>
      </c>
      <c r="E44" s="0" t="str">
        <f aca="false">IF(ISBLANK(Conversion!O44),"",CONCATENATE(CHAR(10),"        INPUT_RESOURCE", CHAR(10), "        {", CHAR(10), "            ResourceName = ", Conversion!N44, CHAR(10), "            Ratio = ", Conversion!Q44, CHAR(10), "        }"))</f>
        <v/>
      </c>
      <c r="F44" s="0" t="str">
        <f aca="false">IF(ISBLANK(Conversion!C44),"",CONCATENATE(CHAR(10), "        OUTPUT_RESOURCE", CHAR(10), "        {", CHAR(10), "            ResourceName = ElectricCharge", CHAR(10), "            Ratio = ", Conversion!C44, CHAR(10), "            DumpExcess = true", CHAR(10), "        }"))</f>
        <v/>
      </c>
      <c r="G44" s="0" t="str">
        <f aca="false">IF(ISBLANK(Conversion!S44),"",CONCATENATE(CHAR(10), "        OUTPUT_RESOURCE", CHAR(10), "        {", CHAR(10), "            ResourceName = ", Conversion!R44, CHAR(10), "            Ratio = ", Conversion!U44, CHAR(10), "            DumpExcess = false", CHAR(10), "        }"))</f>
        <v/>
      </c>
      <c r="H44" s="0" t="str">
        <f aca="false">IF(ISBLANK(Conversion!W44),"",CONCATENATE(CHAR(10), "        OUTPUT_RESOURCE", CHAR(10), "        {", CHAR(10), "            ResourceName = ", Conversion!V44, CHAR(10), "            Ratio = ", Conversion!Y44, CHAR(10), "            DumpExcess = false", CHAR(10), "        }"))</f>
        <v/>
      </c>
      <c r="I44" s="0" t="str">
        <f aca="false">IF(ISBLANK(Conversion!AA44),"",CONCATENATE(CHAR(10), "        OUTPUT_RESOURCE", CHAR(10), "        {", CHAR(10), "            ResourceName = ", Conversion!Z44, CHAR(10), "            Ratio = ", Conversion!AC44, CHAR(10), "            DumpExcess = false", CHAR(10), "        }"))</f>
        <v/>
      </c>
      <c r="J44" s="0" t="str">
        <f aca="false">IF(ISBLANK(Conversion!AE44),"",CONCATENATE(CHAR(10), "        OUTPUT_RESOURCE", CHAR(10), "        {", CHAR(10), "            ResourceName = ", Conversion!AD44, CHAR(10), "            Ratio = ", Conversion!AG44, CHAR(10), "            DumpExcess = false", CHAR(10), "        }"))</f>
        <v/>
      </c>
    </row>
    <row r="45" customFormat="false" ht="12.8" hidden="false" customHeight="false" outlineLevel="0" collapsed="false">
      <c r="A45" s="0" t="str">
        <f aca="false">IF(ISBLANK(Conversion!A45),"",CONCATENATE("    MODULE", CHAR(10), "    {", CHAR(10), "        name = ModuleResourceConverter", CHAR(10), "        ConverterName = ", Conversion!A45, CHAR(10), "        StartActionName = Start ", Conversion!A45, CHAR(10), "        StopActionName = Stop ", Conversion!A45, CHAR(10), "        AutoShutdown = false", CHAR(10), "        GeneratesHeat = true", CHAR(10), "        UseSpecialistBonus = false", CHAR(10), B45, C45, D45, E45, F45, G45, H45, I45, J45, CHAR(10), "    }"))</f>
        <v/>
      </c>
      <c r="B45" s="0" t="str">
        <f aca="false">IF(ISBLANK(Conversion!B45),"",CONCATENATE(CHAR(10),"        INPUT_RESOURCE", CHAR(10), "        {", CHAR(10), "            ResourceName = ElectricCharge", CHAR(10), "            Ratio = ", Conversion!B45, CHAR(10), "        }"))</f>
        <v/>
      </c>
      <c r="C45" s="0" t="str">
        <f aca="false">IF(ISBLANK(Conversion!G45),"",CONCATENATE(CHAR(10),"        INPUT_RESOURCE", CHAR(10), "        {", CHAR(10), "            ResourceName = ", Conversion!F45, CHAR(10), "            Ratio = ", Conversion!I45, CHAR(10), "        }"))</f>
        <v/>
      </c>
      <c r="D45" s="0" t="str">
        <f aca="false">IF(ISBLANK(Conversion!K45),"",CONCATENATE(CHAR(10),"        INPUT_RESOURCE", CHAR(10), "        {", CHAR(10), "            ResourceName = ", Conversion!J45, CHAR(10), "            Ratio = ", Conversion!M45, CHAR(10), "        }"))</f>
        <v/>
      </c>
      <c r="E45" s="0" t="str">
        <f aca="false">IF(ISBLANK(Conversion!O45),"",CONCATENATE(CHAR(10),"        INPUT_RESOURCE", CHAR(10), "        {", CHAR(10), "            ResourceName = ", Conversion!N45, CHAR(10), "            Ratio = ", Conversion!Q45, CHAR(10), "        }"))</f>
        <v/>
      </c>
      <c r="F45" s="0" t="str">
        <f aca="false">IF(ISBLANK(Conversion!C45),"",CONCATENATE(CHAR(10), "        OUTPUT_RESOURCE", CHAR(10), "        {", CHAR(10), "            ResourceName = ElectricCharge", CHAR(10), "            Ratio = ", Conversion!C45, CHAR(10), "            DumpExcess = true", CHAR(10), "        }"))</f>
        <v/>
      </c>
      <c r="G45" s="0" t="str">
        <f aca="false">IF(ISBLANK(Conversion!S45),"",CONCATENATE(CHAR(10), "        OUTPUT_RESOURCE", CHAR(10), "        {", CHAR(10), "            ResourceName = ", Conversion!R45, CHAR(10), "            Ratio = ", Conversion!U45, CHAR(10), "            DumpExcess = false", CHAR(10), "        }"))</f>
        <v/>
      </c>
      <c r="H45" s="0" t="str">
        <f aca="false">IF(ISBLANK(Conversion!W45),"",CONCATENATE(CHAR(10), "        OUTPUT_RESOURCE", CHAR(10), "        {", CHAR(10), "            ResourceName = ", Conversion!V45, CHAR(10), "            Ratio = ", Conversion!Y45, CHAR(10), "            DumpExcess = false", CHAR(10), "        }"))</f>
        <v/>
      </c>
      <c r="I45" s="0" t="str">
        <f aca="false">IF(ISBLANK(Conversion!AA45),"",CONCATENATE(CHAR(10), "        OUTPUT_RESOURCE", CHAR(10), "        {", CHAR(10), "            ResourceName = ", Conversion!Z45, CHAR(10), "            Ratio = ", Conversion!AC45, CHAR(10), "            DumpExcess = false", CHAR(10), "        }"))</f>
        <v/>
      </c>
      <c r="J45" s="0" t="str">
        <f aca="false">IF(ISBLANK(Conversion!AE45),"",CONCATENATE(CHAR(10), "        OUTPUT_RESOURCE", CHAR(10), "        {", CHAR(10), "            ResourceName = ", Conversion!AD45, CHAR(10), "            Ratio = ", Conversion!AG45, CHAR(10), "            DumpExcess = false", CHAR(10), "        }"))</f>
        <v/>
      </c>
    </row>
    <row r="46" customFormat="false" ht="12.8" hidden="false" customHeight="false" outlineLevel="0" collapsed="false">
      <c r="A46" s="0" t="str">
        <f aca="false">IF(ISBLANK(Conversion!A46),"",CONCATENATE("    MODULE", CHAR(10), "    {", CHAR(10), "        name = ModuleResourceConverter", CHAR(10), "        ConverterName = ", Conversion!A46, CHAR(10), "        StartActionName = Start ", Conversion!A46, CHAR(10), "        StopActionName = Stop ", Conversion!A46, CHAR(10), "        AutoShutdown = false", CHAR(10), "        GeneratesHeat = true", CHAR(10), "        UseSpecialistBonus = false", CHAR(10), B46, C46, D46, E46, F46, G46, H46, I46, J46, CHAR(10), "    }"))</f>
        <v/>
      </c>
      <c r="B46" s="0" t="str">
        <f aca="false">IF(ISBLANK(Conversion!B46),"",CONCATENATE(CHAR(10),"        INPUT_RESOURCE", CHAR(10), "        {", CHAR(10), "            ResourceName = ElectricCharge", CHAR(10), "            Ratio = ", Conversion!B46, CHAR(10), "        }"))</f>
        <v/>
      </c>
      <c r="C46" s="0" t="str">
        <f aca="false">IF(ISBLANK(Conversion!G46),"",CONCATENATE(CHAR(10),"        INPUT_RESOURCE", CHAR(10), "        {", CHAR(10), "            ResourceName = ", Conversion!F46, CHAR(10), "            Ratio = ", Conversion!I46, CHAR(10), "        }"))</f>
        <v/>
      </c>
      <c r="D46" s="0" t="str">
        <f aca="false">IF(ISBLANK(Conversion!K46),"",CONCATENATE(CHAR(10),"        INPUT_RESOURCE", CHAR(10), "        {", CHAR(10), "            ResourceName = ", Conversion!J46, CHAR(10), "            Ratio = ", Conversion!M46, CHAR(10), "        }"))</f>
        <v/>
      </c>
      <c r="E46" s="0" t="str">
        <f aca="false">IF(ISBLANK(Conversion!O46),"",CONCATENATE(CHAR(10),"        INPUT_RESOURCE", CHAR(10), "        {", CHAR(10), "            ResourceName = ", Conversion!N46, CHAR(10), "            Ratio = ", Conversion!Q46, CHAR(10), "        }"))</f>
        <v/>
      </c>
      <c r="F46" s="0" t="str">
        <f aca="false">IF(ISBLANK(Conversion!C46),"",CONCATENATE(CHAR(10), "        OUTPUT_RESOURCE", CHAR(10), "        {", CHAR(10), "            ResourceName = ElectricCharge", CHAR(10), "            Ratio = ", Conversion!C46, CHAR(10), "            DumpExcess = true", CHAR(10), "        }"))</f>
        <v/>
      </c>
      <c r="G46" s="0" t="str">
        <f aca="false">IF(ISBLANK(Conversion!S46),"",CONCATENATE(CHAR(10), "        OUTPUT_RESOURCE", CHAR(10), "        {", CHAR(10), "            ResourceName = ", Conversion!R46, CHAR(10), "            Ratio = ", Conversion!U46, CHAR(10), "            DumpExcess = false", CHAR(10), "        }"))</f>
        <v/>
      </c>
      <c r="H46" s="0" t="str">
        <f aca="false">IF(ISBLANK(Conversion!W46),"",CONCATENATE(CHAR(10), "        OUTPUT_RESOURCE", CHAR(10), "        {", CHAR(10), "            ResourceName = ", Conversion!V46, CHAR(10), "            Ratio = ", Conversion!Y46, CHAR(10), "            DumpExcess = false", CHAR(10), "        }"))</f>
        <v/>
      </c>
      <c r="I46" s="0" t="str">
        <f aca="false">IF(ISBLANK(Conversion!AA46),"",CONCATENATE(CHAR(10), "        OUTPUT_RESOURCE", CHAR(10), "        {", CHAR(10), "            ResourceName = ", Conversion!Z46, CHAR(10), "            Ratio = ", Conversion!AC46, CHAR(10), "            DumpExcess = false", CHAR(10), "        }"))</f>
        <v/>
      </c>
      <c r="J46" s="0" t="str">
        <f aca="false">IF(ISBLANK(Conversion!AE46),"",CONCATENATE(CHAR(10), "        OUTPUT_RESOURCE", CHAR(10), "        {", CHAR(10), "            ResourceName = ", Conversion!AD46, CHAR(10), "            Ratio = ", Conversion!AG46, CHAR(10), "            DumpExcess = false", CHAR(10), "        }"))</f>
        <v/>
      </c>
    </row>
    <row r="47" customFormat="false" ht="12.8" hidden="false" customHeight="false" outlineLevel="0" collapsed="false">
      <c r="A47" s="0" t="str">
        <f aca="false">IF(ISBLANK(Conversion!A47),"",CONCATENATE("    MODULE", CHAR(10), "    {", CHAR(10), "        name = ModuleResourceConverter", CHAR(10), "        ConverterName = ", Conversion!A47, CHAR(10), "        StartActionName = Start ", Conversion!A47, CHAR(10), "        StopActionName = Stop ", Conversion!A47, CHAR(10), "        AutoShutdown = false", CHAR(10), "        GeneratesHeat = true", CHAR(10), "        UseSpecialistBonus = false", CHAR(10), B47, C47, D47, E47, F47, G47, H47, I47, J47, CHAR(10), "    }"))</f>
        <v/>
      </c>
      <c r="B47" s="0" t="str">
        <f aca="false">IF(ISBLANK(Conversion!B47),"",CONCATENATE(CHAR(10),"        INPUT_RESOURCE", CHAR(10), "        {", CHAR(10), "            ResourceName = ElectricCharge", CHAR(10), "            Ratio = ", Conversion!B47, CHAR(10), "        }"))</f>
        <v/>
      </c>
      <c r="C47" s="0" t="str">
        <f aca="false">IF(ISBLANK(Conversion!G47),"",CONCATENATE(CHAR(10),"        INPUT_RESOURCE", CHAR(10), "        {", CHAR(10), "            ResourceName = ", Conversion!F47, CHAR(10), "            Ratio = ", Conversion!I47, CHAR(10), "        }"))</f>
        <v/>
      </c>
      <c r="D47" s="0" t="str">
        <f aca="false">IF(ISBLANK(Conversion!K47),"",CONCATENATE(CHAR(10),"        INPUT_RESOURCE", CHAR(10), "        {", CHAR(10), "            ResourceName = ", Conversion!J47, CHAR(10), "            Ratio = ", Conversion!M47, CHAR(10), "        }"))</f>
        <v/>
      </c>
      <c r="E47" s="0" t="str">
        <f aca="false">IF(ISBLANK(Conversion!O47),"",CONCATENATE(CHAR(10),"        INPUT_RESOURCE", CHAR(10), "        {", CHAR(10), "            ResourceName = ", Conversion!N47, CHAR(10), "            Ratio = ", Conversion!Q47, CHAR(10), "        }"))</f>
        <v/>
      </c>
      <c r="F47" s="0" t="str">
        <f aca="false">IF(ISBLANK(Conversion!C47),"",CONCATENATE(CHAR(10), "        OUTPUT_RESOURCE", CHAR(10), "        {", CHAR(10), "            ResourceName = ElectricCharge", CHAR(10), "            Ratio = ", Conversion!C47, CHAR(10), "            DumpExcess = true", CHAR(10), "        }"))</f>
        <v/>
      </c>
      <c r="G47" s="0" t="str">
        <f aca="false">IF(ISBLANK(Conversion!S47),"",CONCATENATE(CHAR(10), "        OUTPUT_RESOURCE", CHAR(10), "        {", CHAR(10), "            ResourceName = ", Conversion!R47, CHAR(10), "            Ratio = ", Conversion!U47, CHAR(10), "            DumpExcess = false", CHAR(10), "        }"))</f>
        <v/>
      </c>
      <c r="H47" s="0" t="str">
        <f aca="false">IF(ISBLANK(Conversion!W47),"",CONCATENATE(CHAR(10), "        OUTPUT_RESOURCE", CHAR(10), "        {", CHAR(10), "            ResourceName = ", Conversion!V47, CHAR(10), "            Ratio = ", Conversion!Y47, CHAR(10), "            DumpExcess = false", CHAR(10), "        }"))</f>
        <v/>
      </c>
      <c r="I47" s="0" t="str">
        <f aca="false">IF(ISBLANK(Conversion!AA47),"",CONCATENATE(CHAR(10), "        OUTPUT_RESOURCE", CHAR(10), "        {", CHAR(10), "            ResourceName = ", Conversion!Z47, CHAR(10), "            Ratio = ", Conversion!AC47, CHAR(10), "            DumpExcess = false", CHAR(10), "        }"))</f>
        <v/>
      </c>
      <c r="J47" s="0" t="str">
        <f aca="false">IF(ISBLANK(Conversion!AE47),"",CONCATENATE(CHAR(10), "        OUTPUT_RESOURCE", CHAR(10), "        {", CHAR(10), "            ResourceName = ", Conversion!AD47, CHAR(10), "            Ratio = ", Conversion!AG47, CHAR(10), "            DumpExcess = false", CHAR(10), "        }"))</f>
        <v/>
      </c>
    </row>
    <row r="48" customFormat="false" ht="12.8" hidden="false" customHeight="false" outlineLevel="0" collapsed="false">
      <c r="A48" s="0" t="str">
        <f aca="false">IF(ISBLANK(Conversion!A48),"",CONCATENATE("    MODULE", CHAR(10), "    {", CHAR(10), "        name = ModuleResourceConverter", CHAR(10), "        ConverterName = ", Conversion!A48, CHAR(10), "        StartActionName = Start ", Conversion!A48, CHAR(10), "        StopActionName = Stop ", Conversion!A48, CHAR(10), "        AutoShutdown = false", CHAR(10), "        GeneratesHeat = true", CHAR(10), "        UseSpecialistBonus = false", CHAR(10), B48, C48, D48, E48, F48, G48, H48, I48, J48, CHAR(10), "    }"))</f>
        <v/>
      </c>
      <c r="B48" s="0" t="str">
        <f aca="false">IF(ISBLANK(Conversion!B48),"",CONCATENATE(CHAR(10),"        INPUT_RESOURCE", CHAR(10), "        {", CHAR(10), "            ResourceName = ElectricCharge", CHAR(10), "            Ratio = ", Conversion!B48, CHAR(10), "        }"))</f>
        <v/>
      </c>
      <c r="C48" s="0" t="str">
        <f aca="false">IF(ISBLANK(Conversion!G48),"",CONCATENATE(CHAR(10),"        INPUT_RESOURCE", CHAR(10), "        {", CHAR(10), "            ResourceName = ", Conversion!F48, CHAR(10), "            Ratio = ", Conversion!I48, CHAR(10), "        }"))</f>
        <v/>
      </c>
      <c r="D48" s="0" t="str">
        <f aca="false">IF(ISBLANK(Conversion!K48),"",CONCATENATE(CHAR(10),"        INPUT_RESOURCE", CHAR(10), "        {", CHAR(10), "            ResourceName = ", Conversion!J48, CHAR(10), "            Ratio = ", Conversion!M48, CHAR(10), "        }"))</f>
        <v/>
      </c>
      <c r="E48" s="0" t="str">
        <f aca="false">IF(ISBLANK(Conversion!O48),"",CONCATENATE(CHAR(10),"        INPUT_RESOURCE", CHAR(10), "        {", CHAR(10), "            ResourceName = ", Conversion!N48, CHAR(10), "            Ratio = ", Conversion!Q48, CHAR(10), "        }"))</f>
        <v/>
      </c>
      <c r="F48" s="0" t="str">
        <f aca="false">IF(ISBLANK(Conversion!C48),"",CONCATENATE(CHAR(10), "        OUTPUT_RESOURCE", CHAR(10), "        {", CHAR(10), "            ResourceName = ElectricCharge", CHAR(10), "            Ratio = ", Conversion!C48, CHAR(10), "            DumpExcess = true", CHAR(10), "        }"))</f>
        <v/>
      </c>
      <c r="G48" s="0" t="str">
        <f aca="false">IF(ISBLANK(Conversion!S48),"",CONCATENATE(CHAR(10), "        OUTPUT_RESOURCE", CHAR(10), "        {", CHAR(10), "            ResourceName = ", Conversion!R48, CHAR(10), "            Ratio = ", Conversion!U48, CHAR(10), "            DumpExcess = false", CHAR(10), "        }"))</f>
        <v/>
      </c>
      <c r="H48" s="0" t="str">
        <f aca="false">IF(ISBLANK(Conversion!W48),"",CONCATENATE(CHAR(10), "        OUTPUT_RESOURCE", CHAR(10), "        {", CHAR(10), "            ResourceName = ", Conversion!V48, CHAR(10), "            Ratio = ", Conversion!Y48, CHAR(10), "            DumpExcess = false", CHAR(10), "        }"))</f>
        <v/>
      </c>
      <c r="I48" s="0" t="str">
        <f aca="false">IF(ISBLANK(Conversion!AA48),"",CONCATENATE(CHAR(10), "        OUTPUT_RESOURCE", CHAR(10), "        {", CHAR(10), "            ResourceName = ", Conversion!Z48, CHAR(10), "            Ratio = ", Conversion!AC48, CHAR(10), "            DumpExcess = false", CHAR(10), "        }"))</f>
        <v/>
      </c>
      <c r="J48" s="0" t="str">
        <f aca="false">IF(ISBLANK(Conversion!AE48),"",CONCATENATE(CHAR(10), "        OUTPUT_RESOURCE", CHAR(10), "        {", CHAR(10), "            ResourceName = ", Conversion!AD48, CHAR(10), "            Ratio = ", Conversion!AG48, CHAR(10), "            DumpExcess = false", CHAR(10), "        }"))</f>
        <v/>
      </c>
    </row>
    <row r="49" customFormat="false" ht="12.8" hidden="false" customHeight="false" outlineLevel="0" collapsed="false">
      <c r="A49" s="0" t="str">
        <f aca="false">IF(ISBLANK(Conversion!A49),"",CONCATENATE("    MODULE", CHAR(10), "    {", CHAR(10), "        name = ModuleResourceConverter", CHAR(10), "        ConverterName = ", Conversion!A49, CHAR(10), "        StartActionName = Start ", Conversion!A49, CHAR(10), "        StopActionName = Stop ", Conversion!A49, CHAR(10), "        AutoShutdown = false", CHAR(10), "        GeneratesHeat = true", CHAR(10), "        UseSpecialistBonus = false", CHAR(10), B49, C49, D49, E49, F49, G49, H49, I49, J49, CHAR(10), "    }"))</f>
        <v/>
      </c>
      <c r="B49" s="0" t="str">
        <f aca="false">IF(ISBLANK(Conversion!B49),"",CONCATENATE(CHAR(10),"        INPUT_RESOURCE", CHAR(10), "        {", CHAR(10), "            ResourceName = ElectricCharge", CHAR(10), "            Ratio = ", Conversion!B49, CHAR(10), "        }"))</f>
        <v/>
      </c>
      <c r="C49" s="0" t="str">
        <f aca="false">IF(ISBLANK(Conversion!G49),"",CONCATENATE(CHAR(10),"        INPUT_RESOURCE", CHAR(10), "        {", CHAR(10), "            ResourceName = ", Conversion!F49, CHAR(10), "            Ratio = ", Conversion!I49, CHAR(10), "        }"))</f>
        <v/>
      </c>
      <c r="D49" s="0" t="str">
        <f aca="false">IF(ISBLANK(Conversion!K49),"",CONCATENATE(CHAR(10),"        INPUT_RESOURCE", CHAR(10), "        {", CHAR(10), "            ResourceName = ", Conversion!J49, CHAR(10), "            Ratio = ", Conversion!M49, CHAR(10), "        }"))</f>
        <v/>
      </c>
      <c r="E49" s="0" t="str">
        <f aca="false">IF(ISBLANK(Conversion!O49),"",CONCATENATE(CHAR(10),"        INPUT_RESOURCE", CHAR(10), "        {", CHAR(10), "            ResourceName = ", Conversion!N49, CHAR(10), "            Ratio = ", Conversion!Q49, CHAR(10), "        }"))</f>
        <v/>
      </c>
      <c r="F49" s="0" t="str">
        <f aca="false">IF(ISBLANK(Conversion!C49),"",CONCATENATE(CHAR(10), "        OUTPUT_RESOURCE", CHAR(10), "        {", CHAR(10), "            ResourceName = ElectricCharge", CHAR(10), "            Ratio = ", Conversion!C49, CHAR(10), "            DumpExcess = true", CHAR(10), "        }"))</f>
        <v/>
      </c>
      <c r="G49" s="0" t="str">
        <f aca="false">IF(ISBLANK(Conversion!S49),"",CONCATENATE(CHAR(10), "        OUTPUT_RESOURCE", CHAR(10), "        {", CHAR(10), "            ResourceName = ", Conversion!R49, CHAR(10), "            Ratio = ", Conversion!U49, CHAR(10), "            DumpExcess = false", CHAR(10), "        }"))</f>
        <v/>
      </c>
      <c r="H49" s="0" t="str">
        <f aca="false">IF(ISBLANK(Conversion!W49),"",CONCATENATE(CHAR(10), "        OUTPUT_RESOURCE", CHAR(10), "        {", CHAR(10), "            ResourceName = ", Conversion!V49, CHAR(10), "            Ratio = ", Conversion!Y49, CHAR(10), "            DumpExcess = false", CHAR(10), "        }"))</f>
        <v/>
      </c>
      <c r="I49" s="0" t="str">
        <f aca="false">IF(ISBLANK(Conversion!AA49),"",CONCATENATE(CHAR(10), "        OUTPUT_RESOURCE", CHAR(10), "        {", CHAR(10), "            ResourceName = ", Conversion!Z49, CHAR(10), "            Ratio = ", Conversion!AC49, CHAR(10), "            DumpExcess = false", CHAR(10), "        }"))</f>
        <v/>
      </c>
      <c r="J49" s="0" t="str">
        <f aca="false">IF(ISBLANK(Conversion!AE49),"",CONCATENATE(CHAR(10), "        OUTPUT_RESOURCE", CHAR(10), "        {", CHAR(10), "            ResourceName = ", Conversion!AD49, CHAR(10), "            Ratio = ", Conversion!AG49, CHAR(10), "            DumpExcess = false", CHAR(10), "        }"))</f>
        <v/>
      </c>
    </row>
    <row r="50" customFormat="false" ht="12.8" hidden="false" customHeight="false" outlineLevel="0" collapsed="false">
      <c r="A50" s="0" t="str">
        <f aca="false">IF(ISBLANK(Conversion!A50),"",CONCATENATE("    MODULE", CHAR(10), "    {", CHAR(10), "        name = ModuleResourceConverter", CHAR(10), "        ConverterName = ", Conversion!A50, CHAR(10), "        StartActionName = Start ", Conversion!A50, CHAR(10), "        StopActionName = Stop ", Conversion!A50, CHAR(10), "        AutoShutdown = false", CHAR(10), "        GeneratesHeat = true", CHAR(10), "        UseSpecialistBonus = false", CHAR(10), B50, C50, D50, E50, F50, G50, H50, I50, J50, CHAR(10), "    }"))</f>
        <v/>
      </c>
      <c r="B50" s="0" t="str">
        <f aca="false">IF(ISBLANK(Conversion!B50),"",CONCATENATE(CHAR(10),"        INPUT_RESOURCE", CHAR(10), "        {", CHAR(10), "            ResourceName = ElectricCharge", CHAR(10), "            Ratio = ", Conversion!B50, CHAR(10), "        }"))</f>
        <v/>
      </c>
      <c r="C50" s="0" t="str">
        <f aca="false">IF(ISBLANK(Conversion!G50),"",CONCATENATE(CHAR(10),"        INPUT_RESOURCE", CHAR(10), "        {", CHAR(10), "            ResourceName = ", Conversion!F50, CHAR(10), "            Ratio = ", Conversion!I50, CHAR(10), "        }"))</f>
        <v/>
      </c>
      <c r="D50" s="0" t="str">
        <f aca="false">IF(ISBLANK(Conversion!K50),"",CONCATENATE(CHAR(10),"        INPUT_RESOURCE", CHAR(10), "        {", CHAR(10), "            ResourceName = ", Conversion!J50, CHAR(10), "            Ratio = ", Conversion!M50, CHAR(10), "        }"))</f>
        <v/>
      </c>
      <c r="E50" s="0" t="str">
        <f aca="false">IF(ISBLANK(Conversion!O50),"",CONCATENATE(CHAR(10),"        INPUT_RESOURCE", CHAR(10), "        {", CHAR(10), "            ResourceName = ", Conversion!N50, CHAR(10), "            Ratio = ", Conversion!Q50, CHAR(10), "        }"))</f>
        <v/>
      </c>
      <c r="F50" s="0" t="str">
        <f aca="false">IF(ISBLANK(Conversion!C50),"",CONCATENATE(CHAR(10), "        OUTPUT_RESOURCE", CHAR(10), "        {", CHAR(10), "            ResourceName = ElectricCharge", CHAR(10), "            Ratio = ", Conversion!C50, CHAR(10), "            DumpExcess = true", CHAR(10), "        }"))</f>
        <v/>
      </c>
      <c r="G50" s="0" t="str">
        <f aca="false">IF(ISBLANK(Conversion!S50),"",CONCATENATE(CHAR(10), "        OUTPUT_RESOURCE", CHAR(10), "        {", CHAR(10), "            ResourceName = ", Conversion!R50, CHAR(10), "            Ratio = ", Conversion!U50, CHAR(10), "            DumpExcess = false", CHAR(10), "        }"))</f>
        <v/>
      </c>
      <c r="H50" s="0" t="str">
        <f aca="false">IF(ISBLANK(Conversion!W50),"",CONCATENATE(CHAR(10), "        OUTPUT_RESOURCE", CHAR(10), "        {", CHAR(10), "            ResourceName = ", Conversion!V50, CHAR(10), "            Ratio = ", Conversion!Y50, CHAR(10), "            DumpExcess = false", CHAR(10), "        }"))</f>
        <v/>
      </c>
      <c r="I50" s="0" t="str">
        <f aca="false">IF(ISBLANK(Conversion!AA50),"",CONCATENATE(CHAR(10), "        OUTPUT_RESOURCE", CHAR(10), "        {", CHAR(10), "            ResourceName = ", Conversion!Z50, CHAR(10), "            Ratio = ", Conversion!AC50, CHAR(10), "            DumpExcess = false", CHAR(10), "        }"))</f>
        <v/>
      </c>
      <c r="J50" s="0" t="str">
        <f aca="false">IF(ISBLANK(Conversion!AE50),"",CONCATENATE(CHAR(10), "        OUTPUT_RESOURCE", CHAR(10), "        {", CHAR(10), "            ResourceName = ", Conversion!AD50, CHAR(10), "            Ratio = ", Conversion!AG50, CHAR(10), "            DumpExcess = false", CHAR(10), "        }"))</f>
        <v/>
      </c>
    </row>
    <row r="51" customFormat="false" ht="12.8" hidden="false" customHeight="false" outlineLevel="0" collapsed="false">
      <c r="A51" s="0" t="str">
        <f aca="false">IF(ISBLANK(Conversion!A51),"",CONCATENATE("    MODULE", CHAR(10), "    {", CHAR(10), "        name = ModuleResourceConverter", CHAR(10), "        ConverterName = ", Conversion!A51, CHAR(10), "        StartActionName = Start ", Conversion!A51, CHAR(10), "        StopActionName = Stop ", Conversion!A51, CHAR(10), "        AutoShutdown = false", CHAR(10), "        GeneratesHeat = true", CHAR(10), "        UseSpecialistBonus = false", CHAR(10), B51, C51, D51, E51, F51, G51, H51, I51, J51, CHAR(10), "    }"))</f>
        <v/>
      </c>
      <c r="B51" s="0" t="str">
        <f aca="false">IF(ISBLANK(Conversion!B51),"",CONCATENATE(CHAR(10),"        INPUT_RESOURCE", CHAR(10), "        {", CHAR(10), "            ResourceName = ElectricCharge", CHAR(10), "            Ratio = ", Conversion!B51, CHAR(10), "        }"))</f>
        <v/>
      </c>
      <c r="C51" s="0" t="str">
        <f aca="false">IF(ISBLANK(Conversion!G51),"",CONCATENATE(CHAR(10),"        INPUT_RESOURCE", CHAR(10), "        {", CHAR(10), "            ResourceName = ", Conversion!F51, CHAR(10), "            Ratio = ", Conversion!I51, CHAR(10), "        }"))</f>
        <v/>
      </c>
      <c r="D51" s="0" t="str">
        <f aca="false">IF(ISBLANK(Conversion!K51),"",CONCATENATE(CHAR(10),"        INPUT_RESOURCE", CHAR(10), "        {", CHAR(10), "            ResourceName = ", Conversion!J51, CHAR(10), "            Ratio = ", Conversion!M51, CHAR(10), "        }"))</f>
        <v/>
      </c>
      <c r="E51" s="0" t="str">
        <f aca="false">IF(ISBLANK(Conversion!O51),"",CONCATENATE(CHAR(10),"        INPUT_RESOURCE", CHAR(10), "        {", CHAR(10), "            ResourceName = ", Conversion!N51, CHAR(10), "            Ratio = ", Conversion!Q51, CHAR(10), "        }"))</f>
        <v/>
      </c>
      <c r="F51" s="0" t="str">
        <f aca="false">IF(ISBLANK(Conversion!C51),"",CONCATENATE(CHAR(10), "        OUTPUT_RESOURCE", CHAR(10), "        {", CHAR(10), "            ResourceName = ElectricCharge", CHAR(10), "            Ratio = ", Conversion!C51, CHAR(10), "            DumpExcess = true", CHAR(10), "        }"))</f>
        <v/>
      </c>
      <c r="G51" s="0" t="str">
        <f aca="false">IF(ISBLANK(Conversion!S51),"",CONCATENATE(CHAR(10), "        OUTPUT_RESOURCE", CHAR(10), "        {", CHAR(10), "            ResourceName = ", Conversion!R51, CHAR(10), "            Ratio = ", Conversion!U51, CHAR(10), "            DumpExcess = false", CHAR(10), "        }"))</f>
        <v/>
      </c>
      <c r="H51" s="0" t="str">
        <f aca="false">IF(ISBLANK(Conversion!W51),"",CONCATENATE(CHAR(10), "        OUTPUT_RESOURCE", CHAR(10), "        {", CHAR(10), "            ResourceName = ", Conversion!V51, CHAR(10), "            Ratio = ", Conversion!Y51, CHAR(10), "            DumpExcess = false", CHAR(10), "        }"))</f>
        <v/>
      </c>
      <c r="I51" s="0" t="str">
        <f aca="false">IF(ISBLANK(Conversion!AA51),"",CONCATENATE(CHAR(10), "        OUTPUT_RESOURCE", CHAR(10), "        {", CHAR(10), "            ResourceName = ", Conversion!Z51, CHAR(10), "            Ratio = ", Conversion!AC51, CHAR(10), "            DumpExcess = false", CHAR(10), "        }"))</f>
        <v/>
      </c>
      <c r="J51" s="0" t="str">
        <f aca="false">IF(ISBLANK(Conversion!AE51),"",CONCATENATE(CHAR(10), "        OUTPUT_RESOURCE", CHAR(10), "        {", CHAR(10), "            ResourceName = ", Conversion!AD51, CHAR(10), "            Ratio = ", Conversion!AG51, CHAR(10), "            DumpExcess = false", CHAR(10), "        }"))</f>
        <v/>
      </c>
    </row>
    <row r="52" customFormat="false" ht="12.8" hidden="false" customHeight="false" outlineLevel="0" collapsed="false">
      <c r="A52" s="0" t="str">
        <f aca="false">IF(ISBLANK(Conversion!A52),"",CONCATENATE("    MODULE", CHAR(10), "    {", CHAR(10), "        name = ModuleResourceConverter", CHAR(10), "        ConverterName = ", Conversion!A52, CHAR(10), "        StartActionName = Start ", Conversion!A52, CHAR(10), "        StopActionName = Stop ", Conversion!A52, CHAR(10), "        AutoShutdown = false", CHAR(10), "        GeneratesHeat = true", CHAR(10), "        UseSpecialistBonus = false", CHAR(10), B52, C52, D52, E52, F52, G52, H52, I52, J52, CHAR(10), "    }"))</f>
        <v/>
      </c>
      <c r="B52" s="0" t="str">
        <f aca="false">IF(ISBLANK(Conversion!B52),"",CONCATENATE(CHAR(10),"        INPUT_RESOURCE", CHAR(10), "        {", CHAR(10), "            ResourceName = ElectricCharge", CHAR(10), "            Ratio = ", Conversion!B52, CHAR(10), "        }"))</f>
        <v/>
      </c>
      <c r="C52" s="0" t="str">
        <f aca="false">IF(ISBLANK(Conversion!G52),"",CONCATENATE(CHAR(10),"        INPUT_RESOURCE", CHAR(10), "        {", CHAR(10), "            ResourceName = ", Conversion!F52, CHAR(10), "            Ratio = ", Conversion!I52, CHAR(10), "        }"))</f>
        <v/>
      </c>
      <c r="D52" s="0" t="str">
        <f aca="false">IF(ISBLANK(Conversion!K52),"",CONCATENATE(CHAR(10),"        INPUT_RESOURCE", CHAR(10), "        {", CHAR(10), "            ResourceName = ", Conversion!J52, CHAR(10), "            Ratio = ", Conversion!M52, CHAR(10), "        }"))</f>
        <v/>
      </c>
      <c r="E52" s="0" t="str">
        <f aca="false">IF(ISBLANK(Conversion!O52),"",CONCATENATE(CHAR(10),"        INPUT_RESOURCE", CHAR(10), "        {", CHAR(10), "            ResourceName = ", Conversion!N52, CHAR(10), "            Ratio = ", Conversion!Q52, CHAR(10), "        }"))</f>
        <v/>
      </c>
      <c r="F52" s="0" t="str">
        <f aca="false">IF(ISBLANK(Conversion!C52),"",CONCATENATE(CHAR(10), "        OUTPUT_RESOURCE", CHAR(10), "        {", CHAR(10), "            ResourceName = ElectricCharge", CHAR(10), "            Ratio = ", Conversion!C52, CHAR(10), "            DumpExcess = true", CHAR(10), "        }"))</f>
        <v/>
      </c>
      <c r="G52" s="0" t="str">
        <f aca="false">IF(ISBLANK(Conversion!S52),"",CONCATENATE(CHAR(10), "        OUTPUT_RESOURCE", CHAR(10), "        {", CHAR(10), "            ResourceName = ", Conversion!R52, CHAR(10), "            Ratio = ", Conversion!U52, CHAR(10), "            DumpExcess = false", CHAR(10), "        }"))</f>
        <v/>
      </c>
      <c r="H52" s="0" t="str">
        <f aca="false">IF(ISBLANK(Conversion!W52),"",CONCATENATE(CHAR(10), "        OUTPUT_RESOURCE", CHAR(10), "        {", CHAR(10), "            ResourceName = ", Conversion!V52, CHAR(10), "            Ratio = ", Conversion!Y52, CHAR(10), "            DumpExcess = false", CHAR(10), "        }"))</f>
        <v/>
      </c>
      <c r="I52" s="0" t="str">
        <f aca="false">IF(ISBLANK(Conversion!AA52),"",CONCATENATE(CHAR(10), "        OUTPUT_RESOURCE", CHAR(10), "        {", CHAR(10), "            ResourceName = ", Conversion!Z52, CHAR(10), "            Ratio = ", Conversion!AC52, CHAR(10), "            DumpExcess = false", CHAR(10), "        }"))</f>
        <v/>
      </c>
      <c r="J52" s="0" t="str">
        <f aca="false">IF(ISBLANK(Conversion!AE52),"",CONCATENATE(CHAR(10), "        OUTPUT_RESOURCE", CHAR(10), "        {", CHAR(10), "            ResourceName = ", Conversion!AD52, CHAR(10), "            Ratio = ", Conversion!AG52, CHAR(10), "            DumpExcess = false", CHAR(10), "        }"))</f>
        <v/>
      </c>
    </row>
    <row r="53" customFormat="false" ht="12.8" hidden="false" customHeight="false" outlineLevel="0" collapsed="false">
      <c r="A53" s="0" t="str">
        <f aca="false">IF(ISBLANK(Conversion!A53),"",CONCATENATE("    MODULE", CHAR(10), "    {", CHAR(10), "        name = ModuleResourceConverter", CHAR(10), "        ConverterName = ", Conversion!A53, CHAR(10), "        StartActionName = Start ", Conversion!A53, CHAR(10), "        StopActionName = Stop ", Conversion!A53, CHAR(10), "        AutoShutdown = false", CHAR(10), "        GeneratesHeat = true", CHAR(10), "        UseSpecialistBonus = false", CHAR(10), B53, C53, D53, E53, F53, G53, H53, I53, J53, CHAR(10), "    }"))</f>
        <v/>
      </c>
      <c r="B53" s="0" t="str">
        <f aca="false">IF(ISBLANK(Conversion!B53),"",CONCATENATE(CHAR(10),"        INPUT_RESOURCE", CHAR(10), "        {", CHAR(10), "            ResourceName = ElectricCharge", CHAR(10), "            Ratio = ", Conversion!B53, CHAR(10), "        }"))</f>
        <v/>
      </c>
      <c r="C53" s="0" t="str">
        <f aca="false">IF(ISBLANK(Conversion!G53),"",CONCATENATE(CHAR(10),"        INPUT_RESOURCE", CHAR(10), "        {", CHAR(10), "            ResourceName = ", Conversion!F53, CHAR(10), "            Ratio = ", Conversion!I53, CHAR(10), "        }"))</f>
        <v/>
      </c>
      <c r="D53" s="0" t="str">
        <f aca="false">IF(ISBLANK(Conversion!K53),"",CONCATENATE(CHAR(10),"        INPUT_RESOURCE", CHAR(10), "        {", CHAR(10), "            ResourceName = ", Conversion!J53, CHAR(10), "            Ratio = ", Conversion!M53, CHAR(10), "        }"))</f>
        <v/>
      </c>
      <c r="E53" s="0" t="str">
        <f aca="false">IF(ISBLANK(Conversion!O53),"",CONCATENATE(CHAR(10),"        INPUT_RESOURCE", CHAR(10), "        {", CHAR(10), "            ResourceName = ", Conversion!N53, CHAR(10), "            Ratio = ", Conversion!Q53, CHAR(10), "        }"))</f>
        <v/>
      </c>
      <c r="F53" s="0" t="str">
        <f aca="false">IF(ISBLANK(Conversion!C53),"",CONCATENATE(CHAR(10), "        OUTPUT_RESOURCE", CHAR(10), "        {", CHAR(10), "            ResourceName = ElectricCharge", CHAR(10), "            Ratio = ", Conversion!C53, CHAR(10), "            DumpExcess = true", CHAR(10), "        }"))</f>
        <v/>
      </c>
      <c r="G53" s="0" t="str">
        <f aca="false">IF(ISBLANK(Conversion!S53),"",CONCATENATE(CHAR(10), "        OUTPUT_RESOURCE", CHAR(10), "        {", CHAR(10), "            ResourceName = ", Conversion!R53, CHAR(10), "            Ratio = ", Conversion!U53, CHAR(10), "            DumpExcess = false", CHAR(10), "        }"))</f>
        <v/>
      </c>
      <c r="H53" s="0" t="str">
        <f aca="false">IF(ISBLANK(Conversion!W53),"",CONCATENATE(CHAR(10), "        OUTPUT_RESOURCE", CHAR(10), "        {", CHAR(10), "            ResourceName = ", Conversion!V53, CHAR(10), "            Ratio = ", Conversion!Y53, CHAR(10), "            DumpExcess = false", CHAR(10), "        }"))</f>
        <v/>
      </c>
      <c r="I53" s="0" t="str">
        <f aca="false">IF(ISBLANK(Conversion!AA53),"",CONCATENATE(CHAR(10), "        OUTPUT_RESOURCE", CHAR(10), "        {", CHAR(10), "            ResourceName = ", Conversion!Z53, CHAR(10), "            Ratio = ", Conversion!AC53, CHAR(10), "            DumpExcess = false", CHAR(10), "        }"))</f>
        <v/>
      </c>
      <c r="J53" s="0" t="str">
        <f aca="false">IF(ISBLANK(Conversion!AE53),"",CONCATENATE(CHAR(10), "        OUTPUT_RESOURCE", CHAR(10), "        {", CHAR(10), "            ResourceName = ", Conversion!AD53, CHAR(10), "            Ratio = ", Conversion!AG53, CHAR(10), "            DumpExcess = false", CHAR(10), "        }"))</f>
        <v/>
      </c>
    </row>
    <row r="54" customFormat="false" ht="12.8" hidden="false" customHeight="false" outlineLevel="0" collapsed="false">
      <c r="A54" s="0" t="str">
        <f aca="false">IF(ISBLANK(Conversion!A54),"",CONCATENATE("    MODULE", CHAR(10), "    {", CHAR(10), "        name = ModuleResourceConverter", CHAR(10), "        ConverterName = ", Conversion!A54, CHAR(10), "        StartActionName = Start ", Conversion!A54, CHAR(10), "        StopActionName = Stop ", Conversion!A54, CHAR(10), "        AutoShutdown = false", CHAR(10), "        GeneratesHeat = true", CHAR(10), "        UseSpecialistBonus = false", CHAR(10), B54, C54, D54, E54, F54, G54, H54, I54, J54, CHAR(10), "    }"))</f>
        <v/>
      </c>
      <c r="B54" s="0" t="str">
        <f aca="false">IF(ISBLANK(Conversion!B54),"",CONCATENATE(CHAR(10),"        INPUT_RESOURCE", CHAR(10), "        {", CHAR(10), "            ResourceName = ElectricCharge", CHAR(10), "            Ratio = ", Conversion!B54, CHAR(10), "        }"))</f>
        <v/>
      </c>
      <c r="C54" s="0" t="str">
        <f aca="false">IF(ISBLANK(Conversion!G54),"",CONCATENATE(CHAR(10),"        INPUT_RESOURCE", CHAR(10), "        {", CHAR(10), "            ResourceName = ", Conversion!F54, CHAR(10), "            Ratio = ", Conversion!I54, CHAR(10), "        }"))</f>
        <v/>
      </c>
      <c r="D54" s="0" t="str">
        <f aca="false">IF(ISBLANK(Conversion!K54),"",CONCATENATE(CHAR(10),"        INPUT_RESOURCE", CHAR(10), "        {", CHAR(10), "            ResourceName = ", Conversion!J54, CHAR(10), "            Ratio = ", Conversion!M54, CHAR(10), "        }"))</f>
        <v/>
      </c>
      <c r="E54" s="0" t="str">
        <f aca="false">IF(ISBLANK(Conversion!O54),"",CONCATENATE(CHAR(10),"        INPUT_RESOURCE", CHAR(10), "        {", CHAR(10), "            ResourceName = ", Conversion!N54, CHAR(10), "            Ratio = ", Conversion!Q54, CHAR(10), "        }"))</f>
        <v/>
      </c>
      <c r="F54" s="0" t="str">
        <f aca="false">IF(ISBLANK(Conversion!C54),"",CONCATENATE(CHAR(10), "        OUTPUT_RESOURCE", CHAR(10), "        {", CHAR(10), "            ResourceName = ElectricCharge", CHAR(10), "            Ratio = ", Conversion!C54, CHAR(10), "            DumpExcess = true", CHAR(10), "        }"))</f>
        <v/>
      </c>
      <c r="G54" s="0" t="str">
        <f aca="false">IF(ISBLANK(Conversion!S54),"",CONCATENATE(CHAR(10), "        OUTPUT_RESOURCE", CHAR(10), "        {", CHAR(10), "            ResourceName = ", Conversion!R54, CHAR(10), "            Ratio = ", Conversion!U54, CHAR(10), "            DumpExcess = false", CHAR(10), "        }"))</f>
        <v/>
      </c>
      <c r="H54" s="0" t="str">
        <f aca="false">IF(ISBLANK(Conversion!W54),"",CONCATENATE(CHAR(10), "        OUTPUT_RESOURCE", CHAR(10), "        {", CHAR(10), "            ResourceName = ", Conversion!V54, CHAR(10), "            Ratio = ", Conversion!Y54, CHAR(10), "            DumpExcess = false", CHAR(10), "        }"))</f>
        <v/>
      </c>
      <c r="I54" s="0" t="str">
        <f aca="false">IF(ISBLANK(Conversion!AA54),"",CONCATENATE(CHAR(10), "        OUTPUT_RESOURCE", CHAR(10), "        {", CHAR(10), "            ResourceName = ", Conversion!Z54, CHAR(10), "            Ratio = ", Conversion!AC54, CHAR(10), "            DumpExcess = false", CHAR(10), "        }"))</f>
        <v/>
      </c>
      <c r="J54" s="0" t="str">
        <f aca="false">IF(ISBLANK(Conversion!AE54),"",CONCATENATE(CHAR(10), "        OUTPUT_RESOURCE", CHAR(10), "        {", CHAR(10), "            ResourceName = ", Conversion!AD54, CHAR(10), "            Ratio = ", Conversion!AG54, CHAR(10), "            DumpExcess = false", CHAR(10), "        }"))</f>
        <v/>
      </c>
    </row>
    <row r="55" customFormat="false" ht="12.8" hidden="false" customHeight="false" outlineLevel="0" collapsed="false">
      <c r="A55" s="0" t="str">
        <f aca="false">IF(ISBLANK(Conversion!A55),"",CONCATENATE("    MODULE", CHAR(10), "    {", CHAR(10), "        name = ModuleResourceConverter", CHAR(10), "        ConverterName = ", Conversion!A55, CHAR(10), "        StartActionName = Start ", Conversion!A55, CHAR(10), "        StopActionName = Stop ", Conversion!A55, CHAR(10), "        AutoShutdown = false", CHAR(10), "        GeneratesHeat = true", CHAR(10), "        UseSpecialistBonus = false", CHAR(10), B55, C55, D55, E55, F55, G55, H55, I55, J55, CHAR(10), "    }"))</f>
        <v/>
      </c>
      <c r="B55" s="0" t="str">
        <f aca="false">IF(ISBLANK(Conversion!B55),"",CONCATENATE(CHAR(10),"        INPUT_RESOURCE", CHAR(10), "        {", CHAR(10), "            ResourceName = ElectricCharge", CHAR(10), "            Ratio = ", Conversion!B55, CHAR(10), "        }"))</f>
        <v/>
      </c>
      <c r="C55" s="0" t="str">
        <f aca="false">IF(ISBLANK(Conversion!G55),"",CONCATENATE(CHAR(10),"        INPUT_RESOURCE", CHAR(10), "        {", CHAR(10), "            ResourceName = ", Conversion!F55, CHAR(10), "            Ratio = ", Conversion!I55, CHAR(10), "        }"))</f>
        <v/>
      </c>
      <c r="D55" s="0" t="str">
        <f aca="false">IF(ISBLANK(Conversion!K55),"",CONCATENATE(CHAR(10),"        INPUT_RESOURCE", CHAR(10), "        {", CHAR(10), "            ResourceName = ", Conversion!J55, CHAR(10), "            Ratio = ", Conversion!M55, CHAR(10), "        }"))</f>
        <v/>
      </c>
      <c r="E55" s="0" t="str">
        <f aca="false">IF(ISBLANK(Conversion!O55),"",CONCATENATE(CHAR(10),"        INPUT_RESOURCE", CHAR(10), "        {", CHAR(10), "            ResourceName = ", Conversion!N55, CHAR(10), "            Ratio = ", Conversion!Q55, CHAR(10), "        }"))</f>
        <v/>
      </c>
      <c r="F55" s="0" t="str">
        <f aca="false">IF(ISBLANK(Conversion!C55),"",CONCATENATE(CHAR(10), "        OUTPUT_RESOURCE", CHAR(10), "        {", CHAR(10), "            ResourceName = ElectricCharge", CHAR(10), "            Ratio = ", Conversion!C55, CHAR(10), "            DumpExcess = true", CHAR(10), "        }"))</f>
        <v/>
      </c>
      <c r="G55" s="0" t="str">
        <f aca="false">IF(ISBLANK(Conversion!S55),"",CONCATENATE(CHAR(10), "        OUTPUT_RESOURCE", CHAR(10), "        {", CHAR(10), "            ResourceName = ", Conversion!R55, CHAR(10), "            Ratio = ", Conversion!U55, CHAR(10), "            DumpExcess = false", CHAR(10), "        }"))</f>
        <v/>
      </c>
      <c r="H55" s="0" t="str">
        <f aca="false">IF(ISBLANK(Conversion!W55),"",CONCATENATE(CHAR(10), "        OUTPUT_RESOURCE", CHAR(10), "        {", CHAR(10), "            ResourceName = ", Conversion!V55, CHAR(10), "            Ratio = ", Conversion!Y55, CHAR(10), "            DumpExcess = false", CHAR(10), "        }"))</f>
        <v/>
      </c>
      <c r="I55" s="0" t="str">
        <f aca="false">IF(ISBLANK(Conversion!AA55),"",CONCATENATE(CHAR(10), "        OUTPUT_RESOURCE", CHAR(10), "        {", CHAR(10), "            ResourceName = ", Conversion!Z55, CHAR(10), "            Ratio = ", Conversion!AC55, CHAR(10), "            DumpExcess = false", CHAR(10), "        }"))</f>
        <v/>
      </c>
      <c r="J55" s="0" t="str">
        <f aca="false">IF(ISBLANK(Conversion!AE55),"",CONCATENATE(CHAR(10), "        OUTPUT_RESOURCE", CHAR(10), "        {", CHAR(10), "            ResourceName = ", Conversion!AD55, CHAR(10), "            Ratio = ", Conversion!AG55, CHAR(10), "            DumpExcess = false", CHAR(10), "        }"))</f>
        <v/>
      </c>
    </row>
    <row r="56" customFormat="false" ht="12.8" hidden="false" customHeight="false" outlineLevel="0" collapsed="false">
      <c r="A56" s="0" t="str">
        <f aca="false">IF(ISBLANK(Conversion!A56),"",CONCATENATE("    MODULE", CHAR(10), "    {", CHAR(10), "        name = ModuleResourceConverter", CHAR(10), "        ConverterName = ", Conversion!A56, CHAR(10), "        StartActionName = Start ", Conversion!A56, CHAR(10), "        StopActionName = Stop ", Conversion!A56, CHAR(10), "        AutoShutdown = false", CHAR(10), "        GeneratesHeat = true", CHAR(10), "        UseSpecialistBonus = false", CHAR(10), B56, C56, D56, E56, F56, G56, H56, I56, J56, CHAR(10), "    }"))</f>
        <v/>
      </c>
      <c r="B56" s="0" t="str">
        <f aca="false">IF(ISBLANK(Conversion!B56),"",CONCATENATE(CHAR(10),"        INPUT_RESOURCE", CHAR(10), "        {", CHAR(10), "            ResourceName = ElectricCharge", CHAR(10), "            Ratio = ", Conversion!B56, CHAR(10), "        }"))</f>
        <v/>
      </c>
      <c r="C56" s="0" t="str">
        <f aca="false">IF(ISBLANK(Conversion!G56),"",CONCATENATE(CHAR(10),"        INPUT_RESOURCE", CHAR(10), "        {", CHAR(10), "            ResourceName = ", Conversion!F56, CHAR(10), "            Ratio = ", Conversion!I56, CHAR(10), "        }"))</f>
        <v/>
      </c>
      <c r="D56" s="0" t="str">
        <f aca="false">IF(ISBLANK(Conversion!K56),"",CONCATENATE(CHAR(10),"        INPUT_RESOURCE", CHAR(10), "        {", CHAR(10), "            ResourceName = ", Conversion!J56, CHAR(10), "            Ratio = ", Conversion!M56, CHAR(10), "        }"))</f>
        <v/>
      </c>
      <c r="E56" s="0" t="str">
        <f aca="false">IF(ISBLANK(Conversion!O56),"",CONCATENATE(CHAR(10),"        INPUT_RESOURCE", CHAR(10), "        {", CHAR(10), "            ResourceName = ", Conversion!N56, CHAR(10), "            Ratio = ", Conversion!Q56, CHAR(10), "        }"))</f>
        <v/>
      </c>
      <c r="F56" s="0" t="str">
        <f aca="false">IF(ISBLANK(Conversion!C56),"",CONCATENATE(CHAR(10), "        OUTPUT_RESOURCE", CHAR(10), "        {", CHAR(10), "            ResourceName = ElectricCharge", CHAR(10), "            Ratio = ", Conversion!C56, CHAR(10), "            DumpExcess = true", CHAR(10), "        }"))</f>
        <v/>
      </c>
      <c r="G56" s="0" t="str">
        <f aca="false">IF(ISBLANK(Conversion!S56),"",CONCATENATE(CHAR(10), "        OUTPUT_RESOURCE", CHAR(10), "        {", CHAR(10), "            ResourceName = ", Conversion!R56, CHAR(10), "            Ratio = ", Conversion!U56, CHAR(10), "            DumpExcess = false", CHAR(10), "        }"))</f>
        <v/>
      </c>
      <c r="H56" s="0" t="str">
        <f aca="false">IF(ISBLANK(Conversion!W56),"",CONCATENATE(CHAR(10), "        OUTPUT_RESOURCE", CHAR(10), "        {", CHAR(10), "            ResourceName = ", Conversion!V56, CHAR(10), "            Ratio = ", Conversion!Y56, CHAR(10), "            DumpExcess = false", CHAR(10), "        }"))</f>
        <v/>
      </c>
      <c r="I56" s="0" t="str">
        <f aca="false">IF(ISBLANK(Conversion!AA56),"",CONCATENATE(CHAR(10), "        OUTPUT_RESOURCE", CHAR(10), "        {", CHAR(10), "            ResourceName = ", Conversion!Z56, CHAR(10), "            Ratio = ", Conversion!AC56, CHAR(10), "            DumpExcess = false", CHAR(10), "        }"))</f>
        <v/>
      </c>
      <c r="J56" s="0" t="str">
        <f aca="false">IF(ISBLANK(Conversion!AE56),"",CONCATENATE(CHAR(10), "        OUTPUT_RESOURCE", CHAR(10), "        {", CHAR(10), "            ResourceName = ", Conversion!AD56, CHAR(10), "            Ratio = ", Conversion!AG56, CHAR(10), "            DumpExcess = false", CHAR(10), "        }"))</f>
        <v/>
      </c>
    </row>
    <row r="57" customFormat="false" ht="12.8" hidden="false" customHeight="false" outlineLevel="0" collapsed="false">
      <c r="A57" s="0" t="str">
        <f aca="false">IF(ISBLANK(Conversion!A57),"",CONCATENATE("    MODULE", CHAR(10), "    {", CHAR(10), "        name = ModuleResourceConverter", CHAR(10), "        ConverterName = ", Conversion!A57, CHAR(10), "        StartActionName = Start ", Conversion!A57, CHAR(10), "        StopActionName = Stop ", Conversion!A57, CHAR(10), "        AutoShutdown = false", CHAR(10), "        GeneratesHeat = true", CHAR(10), "        UseSpecialistBonus = false", CHAR(10), B57, C57, D57, E57, F57, G57, H57, I57, J57, CHAR(10), "    }"))</f>
        <v/>
      </c>
      <c r="B57" s="0" t="str">
        <f aca="false">IF(ISBLANK(Conversion!B57),"",CONCATENATE(CHAR(10),"        INPUT_RESOURCE", CHAR(10), "        {", CHAR(10), "            ResourceName = ElectricCharge", CHAR(10), "            Ratio = ", Conversion!B57, CHAR(10), "        }"))</f>
        <v/>
      </c>
      <c r="C57" s="0" t="str">
        <f aca="false">IF(ISBLANK(Conversion!G57),"",CONCATENATE(CHAR(10),"        INPUT_RESOURCE", CHAR(10), "        {", CHAR(10), "            ResourceName = ", Conversion!F57, CHAR(10), "            Ratio = ", Conversion!I57, CHAR(10), "        }"))</f>
        <v/>
      </c>
      <c r="D57" s="0" t="str">
        <f aca="false">IF(ISBLANK(Conversion!K57),"",CONCATENATE(CHAR(10),"        INPUT_RESOURCE", CHAR(10), "        {", CHAR(10), "            ResourceName = ", Conversion!J57, CHAR(10), "            Ratio = ", Conversion!M57, CHAR(10), "        }"))</f>
        <v/>
      </c>
      <c r="E57" s="0" t="str">
        <f aca="false">IF(ISBLANK(Conversion!O57),"",CONCATENATE(CHAR(10),"        INPUT_RESOURCE", CHAR(10), "        {", CHAR(10), "            ResourceName = ", Conversion!N57, CHAR(10), "            Ratio = ", Conversion!Q57, CHAR(10), "        }"))</f>
        <v/>
      </c>
      <c r="F57" s="0" t="str">
        <f aca="false">IF(ISBLANK(Conversion!C57),"",CONCATENATE(CHAR(10), "        OUTPUT_RESOURCE", CHAR(10), "        {", CHAR(10), "            ResourceName = ElectricCharge", CHAR(10), "            Ratio = ", Conversion!C57, CHAR(10), "            DumpExcess = true", CHAR(10), "        }"))</f>
        <v/>
      </c>
      <c r="G57" s="0" t="str">
        <f aca="false">IF(ISBLANK(Conversion!S57),"",CONCATENATE(CHAR(10), "        OUTPUT_RESOURCE", CHAR(10), "        {", CHAR(10), "            ResourceName = ", Conversion!R57, CHAR(10), "            Ratio = ", Conversion!U57, CHAR(10), "            DumpExcess = false", CHAR(10), "        }"))</f>
        <v/>
      </c>
      <c r="H57" s="0" t="str">
        <f aca="false">IF(ISBLANK(Conversion!W57),"",CONCATENATE(CHAR(10), "        OUTPUT_RESOURCE", CHAR(10), "        {", CHAR(10), "            ResourceName = ", Conversion!V57, CHAR(10), "            Ratio = ", Conversion!Y57, CHAR(10), "            DumpExcess = false", CHAR(10), "        }"))</f>
        <v/>
      </c>
      <c r="I57" s="0" t="str">
        <f aca="false">IF(ISBLANK(Conversion!AA57),"",CONCATENATE(CHAR(10), "        OUTPUT_RESOURCE", CHAR(10), "        {", CHAR(10), "            ResourceName = ", Conversion!Z57, CHAR(10), "            Ratio = ", Conversion!AC57, CHAR(10), "            DumpExcess = false", CHAR(10), "        }"))</f>
        <v/>
      </c>
      <c r="J57" s="0" t="str">
        <f aca="false">IF(ISBLANK(Conversion!AE57),"",CONCATENATE(CHAR(10), "        OUTPUT_RESOURCE", CHAR(10), "        {", CHAR(10), "            ResourceName = ", Conversion!AD57, CHAR(10), "            Ratio = ", Conversion!AG57, CHAR(10), "            DumpExcess = false", CHAR(10), "        }"))</f>
        <v/>
      </c>
    </row>
    <row r="58" customFormat="false" ht="12.8" hidden="false" customHeight="false" outlineLevel="0" collapsed="false">
      <c r="A58" s="0" t="str">
        <f aca="false">IF(ISBLANK(Conversion!A58),"",CONCATENATE("    MODULE", CHAR(10), "    {", CHAR(10), "        name = ModuleResourceConverter", CHAR(10), "        ConverterName = ", Conversion!A58, CHAR(10), "        StartActionName = Start ", Conversion!A58, CHAR(10), "        StopActionName = Stop ", Conversion!A58, CHAR(10), "        AutoShutdown = false", CHAR(10), "        GeneratesHeat = true", CHAR(10), "        UseSpecialistBonus = false", CHAR(10), B58, C58, D58, E58, F58, G58, H58, I58, J58, CHAR(10), "    }"))</f>
        <v/>
      </c>
      <c r="B58" s="0" t="str">
        <f aca="false">IF(ISBLANK(Conversion!B58),"",CONCATENATE(CHAR(10),"        INPUT_RESOURCE", CHAR(10), "        {", CHAR(10), "            ResourceName = ElectricCharge", CHAR(10), "            Ratio = ", Conversion!B58, CHAR(10), "        }"))</f>
        <v/>
      </c>
      <c r="C58" s="0" t="str">
        <f aca="false">IF(ISBLANK(Conversion!G58),"",CONCATENATE(CHAR(10),"        INPUT_RESOURCE", CHAR(10), "        {", CHAR(10), "            ResourceName = ", Conversion!F58, CHAR(10), "            Ratio = ", Conversion!I58, CHAR(10), "        }"))</f>
        <v/>
      </c>
      <c r="D58" s="0" t="str">
        <f aca="false">IF(ISBLANK(Conversion!K58),"",CONCATENATE(CHAR(10),"        INPUT_RESOURCE", CHAR(10), "        {", CHAR(10), "            ResourceName = ", Conversion!J58, CHAR(10), "            Ratio = ", Conversion!M58, CHAR(10), "        }"))</f>
        <v/>
      </c>
      <c r="E58" s="0" t="str">
        <f aca="false">IF(ISBLANK(Conversion!O58),"",CONCATENATE(CHAR(10),"        INPUT_RESOURCE", CHAR(10), "        {", CHAR(10), "            ResourceName = ", Conversion!N58, CHAR(10), "            Ratio = ", Conversion!Q58, CHAR(10), "        }"))</f>
        <v/>
      </c>
      <c r="F58" s="0" t="str">
        <f aca="false">IF(ISBLANK(Conversion!C58),"",CONCATENATE(CHAR(10), "        OUTPUT_RESOURCE", CHAR(10), "        {", CHAR(10), "            ResourceName = ElectricCharge", CHAR(10), "            Ratio = ", Conversion!C58, CHAR(10), "            DumpExcess = true", CHAR(10), "        }"))</f>
        <v/>
      </c>
      <c r="G58" s="0" t="str">
        <f aca="false">IF(ISBLANK(Conversion!S58),"",CONCATENATE(CHAR(10), "        OUTPUT_RESOURCE", CHAR(10), "        {", CHAR(10), "            ResourceName = ", Conversion!R58, CHAR(10), "            Ratio = ", Conversion!U58, CHAR(10), "            DumpExcess = false", CHAR(10), "        }"))</f>
        <v/>
      </c>
      <c r="H58" s="0" t="str">
        <f aca="false">IF(ISBLANK(Conversion!W58),"",CONCATENATE(CHAR(10), "        OUTPUT_RESOURCE", CHAR(10), "        {", CHAR(10), "            ResourceName = ", Conversion!V58, CHAR(10), "            Ratio = ", Conversion!Y58, CHAR(10), "            DumpExcess = false", CHAR(10), "        }"))</f>
        <v/>
      </c>
      <c r="I58" s="0" t="str">
        <f aca="false">IF(ISBLANK(Conversion!AA58),"",CONCATENATE(CHAR(10), "        OUTPUT_RESOURCE", CHAR(10), "        {", CHAR(10), "            ResourceName = ", Conversion!Z58, CHAR(10), "            Ratio = ", Conversion!AC58, CHAR(10), "            DumpExcess = false", CHAR(10), "        }"))</f>
        <v/>
      </c>
      <c r="J58" s="0" t="str">
        <f aca="false">IF(ISBLANK(Conversion!AE58),"",CONCATENATE(CHAR(10), "        OUTPUT_RESOURCE", CHAR(10), "        {", CHAR(10), "            ResourceName = ", Conversion!AD58, CHAR(10), "            Ratio = ", Conversion!AG58, CHAR(10), "            DumpExcess = false", CHAR(10), "        }"))</f>
        <v/>
      </c>
    </row>
    <row r="59" customFormat="false" ht="12.8" hidden="false" customHeight="false" outlineLevel="0" collapsed="false">
      <c r="A59" s="0" t="str">
        <f aca="false">IF(ISBLANK(Conversion!A59),"",CONCATENATE("    MODULE", CHAR(10), "    {", CHAR(10), "        name = ModuleResourceConverter", CHAR(10), "        ConverterName = ", Conversion!A59, CHAR(10), "        StartActionName = Start ", Conversion!A59, CHAR(10), "        StopActionName = Stop ", Conversion!A59, CHAR(10), "        AutoShutdown = false", CHAR(10), "        GeneratesHeat = true", CHAR(10), "        UseSpecialistBonus = false", CHAR(10), B59, C59, D59, E59, F59, G59, H59, I59, J59, CHAR(10), "    }"))</f>
        <v/>
      </c>
      <c r="B59" s="0" t="str">
        <f aca="false">IF(ISBLANK(Conversion!B59),"",CONCATENATE(CHAR(10),"        INPUT_RESOURCE", CHAR(10), "        {", CHAR(10), "            ResourceName = ElectricCharge", CHAR(10), "            Ratio = ", Conversion!B59, CHAR(10), "        }"))</f>
        <v/>
      </c>
      <c r="C59" s="0" t="str">
        <f aca="false">IF(ISBLANK(Conversion!G59),"",CONCATENATE(CHAR(10),"        INPUT_RESOURCE", CHAR(10), "        {", CHAR(10), "            ResourceName = ", Conversion!F59, CHAR(10), "            Ratio = ", Conversion!I59, CHAR(10), "        }"))</f>
        <v/>
      </c>
      <c r="D59" s="0" t="str">
        <f aca="false">IF(ISBLANK(Conversion!K59),"",CONCATENATE(CHAR(10),"        INPUT_RESOURCE", CHAR(10), "        {", CHAR(10), "            ResourceName = ", Conversion!J59, CHAR(10), "            Ratio = ", Conversion!M59, CHAR(10), "        }"))</f>
        <v/>
      </c>
      <c r="E59" s="0" t="str">
        <f aca="false">IF(ISBLANK(Conversion!O59),"",CONCATENATE(CHAR(10),"        INPUT_RESOURCE", CHAR(10), "        {", CHAR(10), "            ResourceName = ", Conversion!N59, CHAR(10), "            Ratio = ", Conversion!Q59, CHAR(10), "        }"))</f>
        <v/>
      </c>
      <c r="F59" s="0" t="str">
        <f aca="false">IF(ISBLANK(Conversion!C59),"",CONCATENATE(CHAR(10), "        OUTPUT_RESOURCE", CHAR(10), "        {", CHAR(10), "            ResourceName = ElectricCharge", CHAR(10), "            Ratio = ", Conversion!C59, CHAR(10), "            DumpExcess = true", CHAR(10), "        }"))</f>
        <v/>
      </c>
      <c r="G59" s="0" t="str">
        <f aca="false">IF(ISBLANK(Conversion!S59),"",CONCATENATE(CHAR(10), "        OUTPUT_RESOURCE", CHAR(10), "        {", CHAR(10), "            ResourceName = ", Conversion!R59, CHAR(10), "            Ratio = ", Conversion!U59, CHAR(10), "            DumpExcess = false", CHAR(10), "        }"))</f>
        <v/>
      </c>
      <c r="H59" s="0" t="str">
        <f aca="false">IF(ISBLANK(Conversion!W59),"",CONCATENATE(CHAR(10), "        OUTPUT_RESOURCE", CHAR(10), "        {", CHAR(10), "            ResourceName = ", Conversion!V59, CHAR(10), "            Ratio = ", Conversion!Y59, CHAR(10), "            DumpExcess = false", CHAR(10), "        }"))</f>
        <v/>
      </c>
      <c r="I59" s="0" t="str">
        <f aca="false">IF(ISBLANK(Conversion!AA59),"",CONCATENATE(CHAR(10), "        OUTPUT_RESOURCE", CHAR(10), "        {", CHAR(10), "            ResourceName = ", Conversion!Z59, CHAR(10), "            Ratio = ", Conversion!AC59, CHAR(10), "            DumpExcess = false", CHAR(10), "        }"))</f>
        <v/>
      </c>
      <c r="J59" s="0" t="str">
        <f aca="false">IF(ISBLANK(Conversion!AE59),"",CONCATENATE(CHAR(10), "        OUTPUT_RESOURCE", CHAR(10), "        {", CHAR(10), "            ResourceName = ", Conversion!AD59, CHAR(10), "            Ratio = ", Conversion!AG59, CHAR(10), "            DumpExcess = false", CHAR(10), "        }"))</f>
        <v/>
      </c>
    </row>
    <row r="60" customFormat="false" ht="12.8" hidden="false" customHeight="false" outlineLevel="0" collapsed="false">
      <c r="A60" s="0" t="str">
        <f aca="false">IF(ISBLANK(Conversion!A60),"",CONCATENATE("    MODULE", CHAR(10), "    {", CHAR(10), "        name = ModuleResourceConverter", CHAR(10), "        ConverterName = ", Conversion!A60, CHAR(10), "        StartActionName = Start ", Conversion!A60, CHAR(10), "        StopActionName = Stop ", Conversion!A60, CHAR(10), "        AutoShutdown = false", CHAR(10), "        GeneratesHeat = true", CHAR(10), "        UseSpecialistBonus = false", CHAR(10), B60, C60, D60, E60, F60, G60, H60, I60, J60, CHAR(10), "    }"))</f>
        <v/>
      </c>
      <c r="B60" s="0" t="str">
        <f aca="false">IF(ISBLANK(Conversion!B60),"",CONCATENATE(CHAR(10),"        INPUT_RESOURCE", CHAR(10), "        {", CHAR(10), "            ResourceName = ElectricCharge", CHAR(10), "            Ratio = ", Conversion!B60, CHAR(10), "        }"))</f>
        <v/>
      </c>
      <c r="C60" s="0" t="str">
        <f aca="false">IF(ISBLANK(Conversion!G60),"",CONCATENATE(CHAR(10),"        INPUT_RESOURCE", CHAR(10), "        {", CHAR(10), "            ResourceName = ", Conversion!F60, CHAR(10), "            Ratio = ", Conversion!I60, CHAR(10), "        }"))</f>
        <v/>
      </c>
      <c r="D60" s="0" t="str">
        <f aca="false">IF(ISBLANK(Conversion!K60),"",CONCATENATE(CHAR(10),"        INPUT_RESOURCE", CHAR(10), "        {", CHAR(10), "            ResourceName = ", Conversion!J60, CHAR(10), "            Ratio = ", Conversion!M60, CHAR(10), "        }"))</f>
        <v/>
      </c>
      <c r="E60" s="0" t="str">
        <f aca="false">IF(ISBLANK(Conversion!O60),"",CONCATENATE(CHAR(10),"        INPUT_RESOURCE", CHAR(10), "        {", CHAR(10), "            ResourceName = ", Conversion!N60, CHAR(10), "            Ratio = ", Conversion!Q60, CHAR(10), "        }"))</f>
        <v/>
      </c>
      <c r="F60" s="0" t="str">
        <f aca="false">IF(ISBLANK(Conversion!C60),"",CONCATENATE(CHAR(10), "        OUTPUT_RESOURCE", CHAR(10), "        {", CHAR(10), "            ResourceName = ElectricCharge", CHAR(10), "            Ratio = ", Conversion!C60, CHAR(10), "            DumpExcess = true", CHAR(10), "        }"))</f>
        <v/>
      </c>
      <c r="G60" s="0" t="str">
        <f aca="false">IF(ISBLANK(Conversion!S60),"",CONCATENATE(CHAR(10), "        OUTPUT_RESOURCE", CHAR(10), "        {", CHAR(10), "            ResourceName = ", Conversion!R60, CHAR(10), "            Ratio = ", Conversion!U60, CHAR(10), "            DumpExcess = false", CHAR(10), "        }"))</f>
        <v/>
      </c>
      <c r="H60" s="0" t="str">
        <f aca="false">IF(ISBLANK(Conversion!W60),"",CONCATENATE(CHAR(10), "        OUTPUT_RESOURCE", CHAR(10), "        {", CHAR(10), "            ResourceName = ", Conversion!V60, CHAR(10), "            Ratio = ", Conversion!Y60, CHAR(10), "            DumpExcess = false", CHAR(10), "        }"))</f>
        <v/>
      </c>
      <c r="I60" s="0" t="str">
        <f aca="false">IF(ISBLANK(Conversion!AA60),"",CONCATENATE(CHAR(10), "        OUTPUT_RESOURCE", CHAR(10), "        {", CHAR(10), "            ResourceName = ", Conversion!Z60, CHAR(10), "            Ratio = ", Conversion!AC60, CHAR(10), "            DumpExcess = false", CHAR(10), "        }"))</f>
        <v/>
      </c>
      <c r="J60" s="0" t="str">
        <f aca="false">IF(ISBLANK(Conversion!AE60),"",CONCATENATE(CHAR(10), "        OUTPUT_RESOURCE", CHAR(10), "        {", CHAR(10), "            ResourceName = ", Conversion!AD60, CHAR(10), "            Ratio = ", Conversion!AG60, CHAR(10), "            DumpExcess = false", CHAR(10), "        }"))</f>
        <v/>
      </c>
    </row>
    <row r="61" customFormat="false" ht="12.8" hidden="false" customHeight="false" outlineLevel="0" collapsed="false">
      <c r="A61" s="0" t="str">
        <f aca="false">IF(ISBLANK(Conversion!A61),"",CONCATENATE("    MODULE", CHAR(10), "    {", CHAR(10), "        name = ModuleResourceConverter", CHAR(10), "        ConverterName = ", Conversion!A61, CHAR(10), "        StartActionName = Start ", Conversion!A61, CHAR(10), "        StopActionName = Stop ", Conversion!A61, CHAR(10), "        AutoShutdown = false", CHAR(10), "        GeneratesHeat = true", CHAR(10), "        UseSpecialistBonus = false", CHAR(10), B61, C61, D61, E61, F61, G61, H61, I61, J61, CHAR(10), "    }"))</f>
        <v/>
      </c>
      <c r="B61" s="0" t="str">
        <f aca="false">IF(ISBLANK(Conversion!B61),"",CONCATENATE(CHAR(10),"        INPUT_RESOURCE", CHAR(10), "        {", CHAR(10), "            ResourceName = ElectricCharge", CHAR(10), "            Ratio = ", Conversion!B61, CHAR(10), "        }"))</f>
        <v/>
      </c>
      <c r="C61" s="0" t="str">
        <f aca="false">IF(ISBLANK(Conversion!G61),"",CONCATENATE(CHAR(10),"        INPUT_RESOURCE", CHAR(10), "        {", CHAR(10), "            ResourceName = ", Conversion!F61, CHAR(10), "            Ratio = ", Conversion!I61, CHAR(10), "        }"))</f>
        <v/>
      </c>
      <c r="D61" s="0" t="str">
        <f aca="false">IF(ISBLANK(Conversion!K61),"",CONCATENATE(CHAR(10),"        INPUT_RESOURCE", CHAR(10), "        {", CHAR(10), "            ResourceName = ", Conversion!J61, CHAR(10), "            Ratio = ", Conversion!M61, CHAR(10), "        }"))</f>
        <v/>
      </c>
      <c r="E61" s="0" t="str">
        <f aca="false">IF(ISBLANK(Conversion!O61),"",CONCATENATE(CHAR(10),"        INPUT_RESOURCE", CHAR(10), "        {", CHAR(10), "            ResourceName = ", Conversion!N61, CHAR(10), "            Ratio = ", Conversion!Q61, CHAR(10), "        }"))</f>
        <v/>
      </c>
      <c r="F61" s="0" t="str">
        <f aca="false">IF(ISBLANK(Conversion!C61),"",CONCATENATE(CHAR(10), "        OUTPUT_RESOURCE", CHAR(10), "        {", CHAR(10), "            ResourceName = ElectricCharge", CHAR(10), "            Ratio = ", Conversion!C61, CHAR(10), "            DumpExcess = true", CHAR(10), "        }"))</f>
        <v/>
      </c>
      <c r="G61" s="0" t="str">
        <f aca="false">IF(ISBLANK(Conversion!S61),"",CONCATENATE(CHAR(10), "        OUTPUT_RESOURCE", CHAR(10), "        {", CHAR(10), "            ResourceName = ", Conversion!R61, CHAR(10), "            Ratio = ", Conversion!U61, CHAR(10), "            DumpExcess = false", CHAR(10), "        }"))</f>
        <v/>
      </c>
      <c r="H61" s="0" t="str">
        <f aca="false">IF(ISBLANK(Conversion!W61),"",CONCATENATE(CHAR(10), "        OUTPUT_RESOURCE", CHAR(10), "        {", CHAR(10), "            ResourceName = ", Conversion!V61, CHAR(10), "            Ratio = ", Conversion!Y61, CHAR(10), "            DumpExcess = false", CHAR(10), "        }"))</f>
        <v/>
      </c>
      <c r="I61" s="0" t="str">
        <f aca="false">IF(ISBLANK(Conversion!AA61),"",CONCATENATE(CHAR(10), "        OUTPUT_RESOURCE", CHAR(10), "        {", CHAR(10), "            ResourceName = ", Conversion!Z61, CHAR(10), "            Ratio = ", Conversion!AC61, CHAR(10), "            DumpExcess = false", CHAR(10), "        }"))</f>
        <v/>
      </c>
      <c r="J61" s="0" t="str">
        <f aca="false">IF(ISBLANK(Conversion!AE61),"",CONCATENATE(CHAR(10), "        OUTPUT_RESOURCE", CHAR(10), "        {", CHAR(10), "            ResourceName = ", Conversion!AD61, CHAR(10), "            Ratio = ", Conversion!AG61, CHAR(10), "            DumpExcess = false", CHAR(10), "        }"))</f>
        <v/>
      </c>
    </row>
    <row r="62" customFormat="false" ht="12.8" hidden="false" customHeight="false" outlineLevel="0" collapsed="false">
      <c r="A62" s="0" t="str">
        <f aca="false">IF(ISBLANK(Conversion!A62),"",CONCATENATE("    MODULE", CHAR(10), "    {", CHAR(10), "        name = ModuleResourceConverter", CHAR(10), "        ConverterName = ", Conversion!A62, CHAR(10), "        StartActionName = Start ", Conversion!A62, CHAR(10), "        StopActionName = Stop ", Conversion!A62, CHAR(10), "        AutoShutdown = false", CHAR(10), "        GeneratesHeat = true", CHAR(10), "        UseSpecialistBonus = false", CHAR(10), B62, C62, D62, E62, F62, G62, H62, I62, J62, CHAR(10), "    }"))</f>
        <v/>
      </c>
      <c r="B62" s="0" t="str">
        <f aca="false">IF(ISBLANK(Conversion!B62),"",CONCATENATE(CHAR(10),"        INPUT_RESOURCE", CHAR(10), "        {", CHAR(10), "            ResourceName = ElectricCharge", CHAR(10), "            Ratio = ", Conversion!B62, CHAR(10), "        }"))</f>
        <v/>
      </c>
      <c r="C62" s="0" t="str">
        <f aca="false">IF(ISBLANK(Conversion!G62),"",CONCATENATE(CHAR(10),"        INPUT_RESOURCE", CHAR(10), "        {", CHAR(10), "            ResourceName = ", Conversion!F62, CHAR(10), "            Ratio = ", Conversion!I62, CHAR(10), "        }"))</f>
        <v/>
      </c>
      <c r="D62" s="0" t="str">
        <f aca="false">IF(ISBLANK(Conversion!K62),"",CONCATENATE(CHAR(10),"        INPUT_RESOURCE", CHAR(10), "        {", CHAR(10), "            ResourceName = ", Conversion!J62, CHAR(10), "            Ratio = ", Conversion!M62, CHAR(10), "        }"))</f>
        <v/>
      </c>
      <c r="E62" s="0" t="str">
        <f aca="false">IF(ISBLANK(Conversion!O62),"",CONCATENATE(CHAR(10),"        INPUT_RESOURCE", CHAR(10), "        {", CHAR(10), "            ResourceName = ", Conversion!N62, CHAR(10), "            Ratio = ", Conversion!Q62, CHAR(10), "        }"))</f>
        <v/>
      </c>
      <c r="F62" s="0" t="str">
        <f aca="false">IF(ISBLANK(Conversion!C62),"",CONCATENATE(CHAR(10), "        OUTPUT_RESOURCE", CHAR(10), "        {", CHAR(10), "            ResourceName = ElectricCharge", CHAR(10), "            Ratio = ", Conversion!C62, CHAR(10), "            DumpExcess = true", CHAR(10), "        }"))</f>
        <v/>
      </c>
      <c r="G62" s="0" t="str">
        <f aca="false">IF(ISBLANK(Conversion!S62),"",CONCATENATE(CHAR(10), "        OUTPUT_RESOURCE", CHAR(10), "        {", CHAR(10), "            ResourceName = ", Conversion!R62, CHAR(10), "            Ratio = ", Conversion!U62, CHAR(10), "            DumpExcess = false", CHAR(10), "        }"))</f>
        <v/>
      </c>
      <c r="H62" s="0" t="str">
        <f aca="false">IF(ISBLANK(Conversion!W62),"",CONCATENATE(CHAR(10), "        OUTPUT_RESOURCE", CHAR(10), "        {", CHAR(10), "            ResourceName = ", Conversion!V62, CHAR(10), "            Ratio = ", Conversion!Y62, CHAR(10), "            DumpExcess = false", CHAR(10), "        }"))</f>
        <v/>
      </c>
      <c r="I62" s="0" t="str">
        <f aca="false">IF(ISBLANK(Conversion!AA62),"",CONCATENATE(CHAR(10), "        OUTPUT_RESOURCE", CHAR(10), "        {", CHAR(10), "            ResourceName = ", Conversion!Z62, CHAR(10), "            Ratio = ", Conversion!AC62, CHAR(10), "            DumpExcess = false", CHAR(10), "        }"))</f>
        <v/>
      </c>
      <c r="J62" s="0" t="str">
        <f aca="false">IF(ISBLANK(Conversion!AE62),"",CONCATENATE(CHAR(10), "        OUTPUT_RESOURCE", CHAR(10), "        {", CHAR(10), "            ResourceName = ", Conversion!AD62, CHAR(10), "            Ratio = ", Conversion!AG62, CHAR(10), "            DumpExcess = false", CHAR(10), "        }"))</f>
        <v/>
      </c>
    </row>
    <row r="63" customFormat="false" ht="12.8" hidden="false" customHeight="false" outlineLevel="0" collapsed="false">
      <c r="A63" s="0" t="str">
        <f aca="false">IF(ISBLANK(Conversion!A63),"",CONCATENATE("    MODULE", CHAR(10), "    {", CHAR(10), "        name = ModuleResourceConverter", CHAR(10), "        ConverterName = ", Conversion!A63, CHAR(10), "        StartActionName = Start ", Conversion!A63, CHAR(10), "        StopActionName = Stop ", Conversion!A63, CHAR(10), "        AutoShutdown = false", CHAR(10), "        GeneratesHeat = true", CHAR(10), "        UseSpecialistBonus = false", CHAR(10), B63, C63, D63, E63, F63, G63, H63, I63, J63, CHAR(10), "    }"))</f>
        <v/>
      </c>
      <c r="B63" s="0" t="str">
        <f aca="false">IF(ISBLANK(Conversion!B63),"",CONCATENATE(CHAR(10),"        INPUT_RESOURCE", CHAR(10), "        {", CHAR(10), "            ResourceName = ElectricCharge", CHAR(10), "            Ratio = ", Conversion!B63, CHAR(10), "        }"))</f>
        <v/>
      </c>
      <c r="C63" s="0" t="str">
        <f aca="false">IF(ISBLANK(Conversion!G63),"",CONCATENATE(CHAR(10),"        INPUT_RESOURCE", CHAR(10), "        {", CHAR(10), "            ResourceName = ", Conversion!F63, CHAR(10), "            Ratio = ", Conversion!I63, CHAR(10), "        }"))</f>
        <v/>
      </c>
      <c r="D63" s="0" t="str">
        <f aca="false">IF(ISBLANK(Conversion!K63),"",CONCATENATE(CHAR(10),"        INPUT_RESOURCE", CHAR(10), "        {", CHAR(10), "            ResourceName = ", Conversion!J63, CHAR(10), "            Ratio = ", Conversion!M63, CHAR(10), "        }"))</f>
        <v/>
      </c>
      <c r="E63" s="0" t="str">
        <f aca="false">IF(ISBLANK(Conversion!O63),"",CONCATENATE(CHAR(10),"        INPUT_RESOURCE", CHAR(10), "        {", CHAR(10), "            ResourceName = ", Conversion!N63, CHAR(10), "            Ratio = ", Conversion!Q63, CHAR(10), "        }"))</f>
        <v/>
      </c>
      <c r="F63" s="0" t="str">
        <f aca="false">IF(ISBLANK(Conversion!C63),"",CONCATENATE(CHAR(10), "        OUTPUT_RESOURCE", CHAR(10), "        {", CHAR(10), "            ResourceName = ElectricCharge", CHAR(10), "            Ratio = ", Conversion!C63, CHAR(10), "            DumpExcess = true", CHAR(10), "        }"))</f>
        <v/>
      </c>
      <c r="G63" s="0" t="str">
        <f aca="false">IF(ISBLANK(Conversion!S63),"",CONCATENATE(CHAR(10), "        OUTPUT_RESOURCE", CHAR(10), "        {", CHAR(10), "            ResourceName = ", Conversion!R63, CHAR(10), "            Ratio = ", Conversion!U63, CHAR(10), "            DumpExcess = false", CHAR(10), "        }"))</f>
        <v/>
      </c>
      <c r="H63" s="0" t="str">
        <f aca="false">IF(ISBLANK(Conversion!W63),"",CONCATENATE(CHAR(10), "        OUTPUT_RESOURCE", CHAR(10), "        {", CHAR(10), "            ResourceName = ", Conversion!V63, CHAR(10), "            Ratio = ", Conversion!Y63, CHAR(10), "            DumpExcess = false", CHAR(10), "        }"))</f>
        <v/>
      </c>
      <c r="I63" s="0" t="str">
        <f aca="false">IF(ISBLANK(Conversion!AA63),"",CONCATENATE(CHAR(10), "        OUTPUT_RESOURCE", CHAR(10), "        {", CHAR(10), "            ResourceName = ", Conversion!Z63, CHAR(10), "            Ratio = ", Conversion!AC63, CHAR(10), "            DumpExcess = false", CHAR(10), "        }"))</f>
        <v/>
      </c>
      <c r="J63" s="0" t="str">
        <f aca="false">IF(ISBLANK(Conversion!AE63),"",CONCATENATE(CHAR(10), "        OUTPUT_RESOURCE", CHAR(10), "        {", CHAR(10), "            ResourceName = ", Conversion!AD63, CHAR(10), "            Ratio = ", Conversion!AG63, CHAR(10), "            DumpExcess = false", CHAR(10), "        }"))</f>
        <v/>
      </c>
    </row>
    <row r="64" customFormat="false" ht="12.8" hidden="false" customHeight="false" outlineLevel="0" collapsed="false">
      <c r="A64" s="0" t="str">
        <f aca="false">IF(ISBLANK(Conversion!A64),"",CONCATENATE("    MODULE", CHAR(10), "    {", CHAR(10), "        name = ModuleResourceConverter", CHAR(10), "        ConverterName = ", Conversion!A64, CHAR(10), "        StartActionName = Start ", Conversion!A64, CHAR(10), "        StopActionName = Stop ", Conversion!A64, CHAR(10), "        AutoShutdown = false", CHAR(10), "        GeneratesHeat = true", CHAR(10), "        UseSpecialistBonus = false", CHAR(10), B64, C64, D64, E64, F64, G64, H64, I64, J64, CHAR(10), "    }"))</f>
        <v/>
      </c>
      <c r="B64" s="0" t="str">
        <f aca="false">IF(ISBLANK(Conversion!B64),"",CONCATENATE(CHAR(10),"        INPUT_RESOURCE", CHAR(10), "        {", CHAR(10), "            ResourceName = ElectricCharge", CHAR(10), "            Ratio = ", Conversion!B64, CHAR(10), "        }"))</f>
        <v/>
      </c>
      <c r="C64" s="0" t="str">
        <f aca="false">IF(ISBLANK(Conversion!G64),"",CONCATENATE(CHAR(10),"        INPUT_RESOURCE", CHAR(10), "        {", CHAR(10), "            ResourceName = ", Conversion!F64, CHAR(10), "            Ratio = ", Conversion!I64, CHAR(10), "        }"))</f>
        <v/>
      </c>
      <c r="D64" s="0" t="str">
        <f aca="false">IF(ISBLANK(Conversion!K64),"",CONCATENATE(CHAR(10),"        INPUT_RESOURCE", CHAR(10), "        {", CHAR(10), "            ResourceName = ", Conversion!J64, CHAR(10), "            Ratio = ", Conversion!M64, CHAR(10), "        }"))</f>
        <v/>
      </c>
      <c r="E64" s="0" t="str">
        <f aca="false">IF(ISBLANK(Conversion!O64),"",CONCATENATE(CHAR(10),"        INPUT_RESOURCE", CHAR(10), "        {", CHAR(10), "            ResourceName = ", Conversion!N64, CHAR(10), "            Ratio = ", Conversion!Q64, CHAR(10), "        }"))</f>
        <v/>
      </c>
      <c r="F64" s="0" t="str">
        <f aca="false">IF(ISBLANK(Conversion!C64),"",CONCATENATE(CHAR(10), "        OUTPUT_RESOURCE", CHAR(10), "        {", CHAR(10), "            ResourceName = ElectricCharge", CHAR(10), "            Ratio = ", Conversion!C64, CHAR(10), "            DumpExcess = true", CHAR(10), "        }"))</f>
        <v/>
      </c>
      <c r="G64" s="0" t="str">
        <f aca="false">IF(ISBLANK(Conversion!S64),"",CONCATENATE(CHAR(10), "        OUTPUT_RESOURCE", CHAR(10), "        {", CHAR(10), "            ResourceName = ", Conversion!R64, CHAR(10), "            Ratio = ", Conversion!U64, CHAR(10), "            DumpExcess = false", CHAR(10), "        }"))</f>
        <v/>
      </c>
      <c r="H64" s="0" t="str">
        <f aca="false">IF(ISBLANK(Conversion!W64),"",CONCATENATE(CHAR(10), "        OUTPUT_RESOURCE", CHAR(10), "        {", CHAR(10), "            ResourceName = ", Conversion!V64, CHAR(10), "            Ratio = ", Conversion!Y64, CHAR(10), "            DumpExcess = false", CHAR(10), "        }"))</f>
        <v/>
      </c>
      <c r="I64" s="0" t="str">
        <f aca="false">IF(ISBLANK(Conversion!AA64),"",CONCATENATE(CHAR(10), "        OUTPUT_RESOURCE", CHAR(10), "        {", CHAR(10), "            ResourceName = ", Conversion!Z64, CHAR(10), "            Ratio = ", Conversion!AC64, CHAR(10), "            DumpExcess = false", CHAR(10), "        }"))</f>
        <v/>
      </c>
      <c r="J64" s="0" t="str">
        <f aca="false">IF(ISBLANK(Conversion!AE64),"",CONCATENATE(CHAR(10), "        OUTPUT_RESOURCE", CHAR(10), "        {", CHAR(10), "            ResourceName = ", Conversion!AD64, CHAR(10), "            Ratio = ", Conversion!AG64, CHAR(10), "            DumpExcess = false", CHAR(10), "        }"))</f>
        <v/>
      </c>
    </row>
    <row r="65" customFormat="false" ht="12.8" hidden="false" customHeight="false" outlineLevel="0" collapsed="false">
      <c r="A65" s="0" t="str">
        <f aca="false">IF(ISBLANK(Conversion!A65),"",CONCATENATE("    MODULE", CHAR(10), "    {", CHAR(10), "        name = ModuleResourceConverter", CHAR(10), "        ConverterName = ", Conversion!A65, CHAR(10), "        StartActionName = Start ", Conversion!A65, CHAR(10), "        StopActionName = Stop ", Conversion!A65, CHAR(10), "        AutoShutdown = false", CHAR(10), "        GeneratesHeat = true", CHAR(10), "        UseSpecialistBonus = false", CHAR(10), B65, C65, D65, E65, F65, G65, H65, I65, J65, CHAR(10), "    }"))</f>
        <v/>
      </c>
      <c r="B65" s="0" t="str">
        <f aca="false">IF(ISBLANK(Conversion!B65),"",CONCATENATE(CHAR(10),"        INPUT_RESOURCE", CHAR(10), "        {", CHAR(10), "            ResourceName = ElectricCharge", CHAR(10), "            Ratio = ", Conversion!B65, CHAR(10), "        }"))</f>
        <v/>
      </c>
      <c r="C65" s="0" t="str">
        <f aca="false">IF(ISBLANK(Conversion!G65),"",CONCATENATE(CHAR(10),"        INPUT_RESOURCE", CHAR(10), "        {", CHAR(10), "            ResourceName = ", Conversion!F65, CHAR(10), "            Ratio = ", Conversion!I65, CHAR(10), "        }"))</f>
        <v/>
      </c>
      <c r="D65" s="0" t="str">
        <f aca="false">IF(ISBLANK(Conversion!K65),"",CONCATENATE(CHAR(10),"        INPUT_RESOURCE", CHAR(10), "        {", CHAR(10), "            ResourceName = ", Conversion!J65, CHAR(10), "            Ratio = ", Conversion!M65, CHAR(10), "        }"))</f>
        <v/>
      </c>
      <c r="E65" s="0" t="str">
        <f aca="false">IF(ISBLANK(Conversion!O65),"",CONCATENATE(CHAR(10),"        INPUT_RESOURCE", CHAR(10), "        {", CHAR(10), "            ResourceName = ", Conversion!N65, CHAR(10), "            Ratio = ", Conversion!Q65, CHAR(10), "        }"))</f>
        <v/>
      </c>
      <c r="F65" s="0" t="str">
        <f aca="false">IF(ISBLANK(Conversion!C65),"",CONCATENATE(CHAR(10), "        OUTPUT_RESOURCE", CHAR(10), "        {", CHAR(10), "            ResourceName = ElectricCharge", CHAR(10), "            Ratio = ", Conversion!C65, CHAR(10), "            DumpExcess = true", CHAR(10), "        }"))</f>
        <v/>
      </c>
      <c r="G65" s="0" t="str">
        <f aca="false">IF(ISBLANK(Conversion!S65),"",CONCATENATE(CHAR(10), "        OUTPUT_RESOURCE", CHAR(10), "        {", CHAR(10), "            ResourceName = ", Conversion!R65, CHAR(10), "            Ratio = ", Conversion!U65, CHAR(10), "            DumpExcess = false", CHAR(10), "        }"))</f>
        <v/>
      </c>
      <c r="H65" s="0" t="str">
        <f aca="false">IF(ISBLANK(Conversion!W65),"",CONCATENATE(CHAR(10), "        OUTPUT_RESOURCE", CHAR(10), "        {", CHAR(10), "            ResourceName = ", Conversion!V65, CHAR(10), "            Ratio = ", Conversion!Y65, CHAR(10), "            DumpExcess = false", CHAR(10), "        }"))</f>
        <v/>
      </c>
      <c r="I65" s="0" t="str">
        <f aca="false">IF(ISBLANK(Conversion!AA65),"",CONCATENATE(CHAR(10), "        OUTPUT_RESOURCE", CHAR(10), "        {", CHAR(10), "            ResourceName = ", Conversion!Z65, CHAR(10), "            Ratio = ", Conversion!AC65, CHAR(10), "            DumpExcess = false", CHAR(10), "        }"))</f>
        <v/>
      </c>
      <c r="J65" s="0" t="str">
        <f aca="false">IF(ISBLANK(Conversion!AE65),"",CONCATENATE(CHAR(10), "        OUTPUT_RESOURCE", CHAR(10), "        {", CHAR(10), "            ResourceName = ", Conversion!AD65, CHAR(10), "            Ratio = ", Conversion!AG65, CHAR(10), "            DumpExcess = false", CHAR(10), "        }"))</f>
        <v/>
      </c>
    </row>
    <row r="66" customFormat="false" ht="12.8" hidden="false" customHeight="false" outlineLevel="0" collapsed="false">
      <c r="A66" s="0" t="str">
        <f aca="false">IF(ISBLANK(Conversion!A66),"",CONCATENATE("    MODULE", CHAR(10), "    {", CHAR(10), "        name = ModuleResourceConverter", CHAR(10), "        ConverterName = ", Conversion!A66, CHAR(10), "        StartActionName = Start ", Conversion!A66, CHAR(10), "        StopActionName = Stop ", Conversion!A66, CHAR(10), "        AutoShutdown = false", CHAR(10), "        GeneratesHeat = true", CHAR(10), "        UseSpecialistBonus = false", CHAR(10), B66, C66, D66, E66, F66, G66, H66, I66, J66, CHAR(10), "    }"))</f>
        <v/>
      </c>
      <c r="B66" s="0" t="str">
        <f aca="false">IF(ISBLANK(Conversion!B66),"",CONCATENATE(CHAR(10),"        INPUT_RESOURCE", CHAR(10), "        {", CHAR(10), "            ResourceName = ElectricCharge", CHAR(10), "            Ratio = ", Conversion!B66, CHAR(10), "        }"))</f>
        <v/>
      </c>
      <c r="C66" s="0" t="str">
        <f aca="false">IF(ISBLANK(Conversion!G66),"",CONCATENATE(CHAR(10),"        INPUT_RESOURCE", CHAR(10), "        {", CHAR(10), "            ResourceName = ", Conversion!F66, CHAR(10), "            Ratio = ", Conversion!I66, CHAR(10), "        }"))</f>
        <v/>
      </c>
      <c r="D66" s="0" t="str">
        <f aca="false">IF(ISBLANK(Conversion!K66),"",CONCATENATE(CHAR(10),"        INPUT_RESOURCE", CHAR(10), "        {", CHAR(10), "            ResourceName = ", Conversion!J66, CHAR(10), "            Ratio = ", Conversion!M66, CHAR(10), "        }"))</f>
        <v/>
      </c>
      <c r="E66" s="0" t="str">
        <f aca="false">IF(ISBLANK(Conversion!O66),"",CONCATENATE(CHAR(10),"        INPUT_RESOURCE", CHAR(10), "        {", CHAR(10), "            ResourceName = ", Conversion!N66, CHAR(10), "            Ratio = ", Conversion!Q66, CHAR(10), "        }"))</f>
        <v/>
      </c>
      <c r="F66" s="0" t="str">
        <f aca="false">IF(ISBLANK(Conversion!C66),"",CONCATENATE(CHAR(10), "        OUTPUT_RESOURCE", CHAR(10), "        {", CHAR(10), "            ResourceName = ElectricCharge", CHAR(10), "            Ratio = ", Conversion!C66, CHAR(10), "            DumpExcess = true", CHAR(10), "        }"))</f>
        <v/>
      </c>
      <c r="G66" s="0" t="str">
        <f aca="false">IF(ISBLANK(Conversion!S66),"",CONCATENATE(CHAR(10), "        OUTPUT_RESOURCE", CHAR(10), "        {", CHAR(10), "            ResourceName = ", Conversion!R66, CHAR(10), "            Ratio = ", Conversion!U66, CHAR(10), "            DumpExcess = false", CHAR(10), "        }"))</f>
        <v/>
      </c>
      <c r="H66" s="0" t="str">
        <f aca="false">IF(ISBLANK(Conversion!W66),"",CONCATENATE(CHAR(10), "        OUTPUT_RESOURCE", CHAR(10), "        {", CHAR(10), "            ResourceName = ", Conversion!V66, CHAR(10), "            Ratio = ", Conversion!Y66, CHAR(10), "            DumpExcess = false", CHAR(10), "        }"))</f>
        <v/>
      </c>
      <c r="I66" s="0" t="str">
        <f aca="false">IF(ISBLANK(Conversion!AA66),"",CONCATENATE(CHAR(10), "        OUTPUT_RESOURCE", CHAR(10), "        {", CHAR(10), "            ResourceName = ", Conversion!Z66, CHAR(10), "            Ratio = ", Conversion!AC66, CHAR(10), "            DumpExcess = false", CHAR(10), "        }"))</f>
        <v/>
      </c>
      <c r="J66" s="0" t="str">
        <f aca="false">IF(ISBLANK(Conversion!AE66),"",CONCATENATE(CHAR(10), "        OUTPUT_RESOURCE", CHAR(10), "        {", CHAR(10), "            ResourceName = ", Conversion!AD66, CHAR(10), "            Ratio = ", Conversion!AG66, CHAR(10), "            DumpExcess = false", CHAR(10), "        }"))</f>
        <v/>
      </c>
    </row>
    <row r="67" customFormat="false" ht="12.8" hidden="false" customHeight="false" outlineLevel="0" collapsed="false">
      <c r="A67" s="0" t="str">
        <f aca="false">IF(ISBLANK(Conversion!A67),"",CONCATENATE("    MODULE", CHAR(10), "    {", CHAR(10), "        name = ModuleResourceConverter", CHAR(10), "        ConverterName = ", Conversion!A67, CHAR(10), "        StartActionName = Start ", Conversion!A67, CHAR(10), "        StopActionName = Stop ", Conversion!A67, CHAR(10), "        AutoShutdown = false", CHAR(10), "        GeneratesHeat = true", CHAR(10), "        UseSpecialistBonus = false", CHAR(10), B67, C67, D67, E67, F67, G67, H67, I67, J67, CHAR(10), "    }"))</f>
        <v/>
      </c>
      <c r="B67" s="0" t="str">
        <f aca="false">IF(ISBLANK(Conversion!B67),"",CONCATENATE(CHAR(10),"        INPUT_RESOURCE", CHAR(10), "        {", CHAR(10), "            ResourceName = ElectricCharge", CHAR(10), "            Ratio = ", Conversion!B67, CHAR(10), "        }"))</f>
        <v/>
      </c>
      <c r="C67" s="0" t="str">
        <f aca="false">IF(ISBLANK(Conversion!G67),"",CONCATENATE(CHAR(10),"        INPUT_RESOURCE", CHAR(10), "        {", CHAR(10), "            ResourceName = ", Conversion!F67, CHAR(10), "            Ratio = ", Conversion!I67, CHAR(10), "        }"))</f>
        <v/>
      </c>
      <c r="D67" s="0" t="str">
        <f aca="false">IF(ISBLANK(Conversion!K67),"",CONCATENATE(CHAR(10),"        INPUT_RESOURCE", CHAR(10), "        {", CHAR(10), "            ResourceName = ", Conversion!J67, CHAR(10), "            Ratio = ", Conversion!M67, CHAR(10), "        }"))</f>
        <v/>
      </c>
      <c r="E67" s="0" t="str">
        <f aca="false">IF(ISBLANK(Conversion!O67),"",CONCATENATE(CHAR(10),"        INPUT_RESOURCE", CHAR(10), "        {", CHAR(10), "            ResourceName = ", Conversion!N67, CHAR(10), "            Ratio = ", Conversion!Q67, CHAR(10), "        }"))</f>
        <v/>
      </c>
      <c r="F67" s="0" t="str">
        <f aca="false">IF(ISBLANK(Conversion!C67),"",CONCATENATE(CHAR(10), "        OUTPUT_RESOURCE", CHAR(10), "        {", CHAR(10), "            ResourceName = ElectricCharge", CHAR(10), "            Ratio = ", Conversion!C67, CHAR(10), "            DumpExcess = true", CHAR(10), "        }"))</f>
        <v/>
      </c>
      <c r="G67" s="0" t="str">
        <f aca="false">IF(ISBLANK(Conversion!S67),"",CONCATENATE(CHAR(10), "        OUTPUT_RESOURCE", CHAR(10), "        {", CHAR(10), "            ResourceName = ", Conversion!R67, CHAR(10), "            Ratio = ", Conversion!U67, CHAR(10), "            DumpExcess = false", CHAR(10), "        }"))</f>
        <v/>
      </c>
      <c r="H67" s="0" t="str">
        <f aca="false">IF(ISBLANK(Conversion!W67),"",CONCATENATE(CHAR(10), "        OUTPUT_RESOURCE", CHAR(10), "        {", CHAR(10), "            ResourceName = ", Conversion!V67, CHAR(10), "            Ratio = ", Conversion!Y67, CHAR(10), "            DumpExcess = false", CHAR(10), "        }"))</f>
        <v/>
      </c>
      <c r="I67" s="0" t="str">
        <f aca="false">IF(ISBLANK(Conversion!AA67),"",CONCATENATE(CHAR(10), "        OUTPUT_RESOURCE", CHAR(10), "        {", CHAR(10), "            ResourceName = ", Conversion!Z67, CHAR(10), "            Ratio = ", Conversion!AC67, CHAR(10), "            DumpExcess = false", CHAR(10), "        }"))</f>
        <v/>
      </c>
      <c r="J67" s="0" t="str">
        <f aca="false">IF(ISBLANK(Conversion!AE67),"",CONCATENATE(CHAR(10), "        OUTPUT_RESOURCE", CHAR(10), "        {", CHAR(10), "            ResourceName = ", Conversion!AD67, CHAR(10), "            Ratio = ", Conversion!AG67, CHAR(10), "            DumpExcess = false", CHAR(10), "        }"))</f>
        <v/>
      </c>
    </row>
    <row r="68" customFormat="false" ht="12.8" hidden="false" customHeight="false" outlineLevel="0" collapsed="false">
      <c r="A68" s="0" t="str">
        <f aca="false">IF(ISBLANK(Conversion!A68),"",CONCATENATE("    MODULE", CHAR(10), "    {", CHAR(10), "        name = ModuleResourceConverter", CHAR(10), "        ConverterName = ", Conversion!A68, CHAR(10), "        StartActionName = Start ", Conversion!A68, CHAR(10), "        StopActionName = Stop ", Conversion!A68, CHAR(10), "        AutoShutdown = false", CHAR(10), "        GeneratesHeat = true", CHAR(10), "        UseSpecialistBonus = false", CHAR(10), B68, C68, D68, E68, F68, G68, H68, I68, J68, CHAR(10), "    }"))</f>
        <v/>
      </c>
      <c r="B68" s="0" t="str">
        <f aca="false">IF(ISBLANK(Conversion!B68),"",CONCATENATE(CHAR(10),"        INPUT_RESOURCE", CHAR(10), "        {", CHAR(10), "            ResourceName = ElectricCharge", CHAR(10), "            Ratio = ", Conversion!B68, CHAR(10), "        }"))</f>
        <v/>
      </c>
      <c r="C68" s="0" t="str">
        <f aca="false">IF(ISBLANK(Conversion!G68),"",CONCATENATE(CHAR(10),"        INPUT_RESOURCE", CHAR(10), "        {", CHAR(10), "            ResourceName = ", Conversion!F68, CHAR(10), "            Ratio = ", Conversion!I68, CHAR(10), "        }"))</f>
        <v/>
      </c>
      <c r="D68" s="0" t="str">
        <f aca="false">IF(ISBLANK(Conversion!K68),"",CONCATENATE(CHAR(10),"        INPUT_RESOURCE", CHAR(10), "        {", CHAR(10), "            ResourceName = ", Conversion!J68, CHAR(10), "            Ratio = ", Conversion!M68, CHAR(10), "        }"))</f>
        <v/>
      </c>
      <c r="E68" s="0" t="str">
        <f aca="false">IF(ISBLANK(Conversion!O68),"",CONCATENATE(CHAR(10),"        INPUT_RESOURCE", CHAR(10), "        {", CHAR(10), "            ResourceName = ", Conversion!N68, CHAR(10), "            Ratio = ", Conversion!Q68, CHAR(10), "        }"))</f>
        <v/>
      </c>
      <c r="F68" s="0" t="str">
        <f aca="false">IF(ISBLANK(Conversion!C68),"",CONCATENATE(CHAR(10), "        OUTPUT_RESOURCE", CHAR(10), "        {", CHAR(10), "            ResourceName = ElectricCharge", CHAR(10), "            Ratio = ", Conversion!C68, CHAR(10), "            DumpExcess = true", CHAR(10), "        }"))</f>
        <v/>
      </c>
      <c r="G68" s="0" t="str">
        <f aca="false">IF(ISBLANK(Conversion!S68),"",CONCATENATE(CHAR(10), "        OUTPUT_RESOURCE", CHAR(10), "        {", CHAR(10), "            ResourceName = ", Conversion!R68, CHAR(10), "            Ratio = ", Conversion!U68, CHAR(10), "            DumpExcess = false", CHAR(10), "        }"))</f>
        <v/>
      </c>
      <c r="H68" s="0" t="str">
        <f aca="false">IF(ISBLANK(Conversion!W68),"",CONCATENATE(CHAR(10), "        OUTPUT_RESOURCE", CHAR(10), "        {", CHAR(10), "            ResourceName = ", Conversion!V68, CHAR(10), "            Ratio = ", Conversion!Y68, CHAR(10), "            DumpExcess = false", CHAR(10), "        }"))</f>
        <v/>
      </c>
      <c r="I68" s="0" t="str">
        <f aca="false">IF(ISBLANK(Conversion!AA68),"",CONCATENATE(CHAR(10), "        OUTPUT_RESOURCE", CHAR(10), "        {", CHAR(10), "            ResourceName = ", Conversion!Z68, CHAR(10), "            Ratio = ", Conversion!AC68, CHAR(10), "            DumpExcess = false", CHAR(10), "        }"))</f>
        <v/>
      </c>
      <c r="J68" s="0" t="str">
        <f aca="false">IF(ISBLANK(Conversion!AE68),"",CONCATENATE(CHAR(10), "        OUTPUT_RESOURCE", CHAR(10), "        {", CHAR(10), "            ResourceName = ", Conversion!AD68, CHAR(10), "            Ratio = ", Conversion!AG68, CHAR(10), "            DumpExcess = false", CHAR(10), "        }"))</f>
        <v/>
      </c>
    </row>
    <row r="69" customFormat="false" ht="12.8" hidden="false" customHeight="false" outlineLevel="0" collapsed="false">
      <c r="A69" s="0" t="str">
        <f aca="false">IF(ISBLANK(Conversion!A69),"",CONCATENATE("    MODULE", CHAR(10), "    {", CHAR(10), "        name = ModuleResourceConverter", CHAR(10), "        ConverterName = ", Conversion!A69, CHAR(10), "        StartActionName = Start ", Conversion!A69, CHAR(10), "        StopActionName = Stop ", Conversion!A69, CHAR(10), "        AutoShutdown = false", CHAR(10), "        GeneratesHeat = true", CHAR(10), "        UseSpecialistBonus = false", CHAR(10), B69, C69, D69, E69, F69, G69, H69, I69, J69, CHAR(10), "    }"))</f>
        <v/>
      </c>
      <c r="B69" s="0" t="str">
        <f aca="false">IF(ISBLANK(Conversion!B69),"",CONCATENATE(CHAR(10),"        INPUT_RESOURCE", CHAR(10), "        {", CHAR(10), "            ResourceName = ElectricCharge", CHAR(10), "            Ratio = ", Conversion!B69, CHAR(10), "        }"))</f>
        <v/>
      </c>
      <c r="C69" s="0" t="str">
        <f aca="false">IF(ISBLANK(Conversion!G69),"",CONCATENATE(CHAR(10),"        INPUT_RESOURCE", CHAR(10), "        {", CHAR(10), "            ResourceName = ", Conversion!F69, CHAR(10), "            Ratio = ", Conversion!I69, CHAR(10), "        }"))</f>
        <v/>
      </c>
      <c r="D69" s="0" t="str">
        <f aca="false">IF(ISBLANK(Conversion!K69),"",CONCATENATE(CHAR(10),"        INPUT_RESOURCE", CHAR(10), "        {", CHAR(10), "            ResourceName = ", Conversion!J69, CHAR(10), "            Ratio = ", Conversion!M69, CHAR(10), "        }"))</f>
        <v/>
      </c>
      <c r="E69" s="0" t="str">
        <f aca="false">IF(ISBLANK(Conversion!O69),"",CONCATENATE(CHAR(10),"        INPUT_RESOURCE", CHAR(10), "        {", CHAR(10), "            ResourceName = ", Conversion!N69, CHAR(10), "            Ratio = ", Conversion!Q69, CHAR(10), "        }"))</f>
        <v/>
      </c>
      <c r="F69" s="0" t="str">
        <f aca="false">IF(ISBLANK(Conversion!C69),"",CONCATENATE(CHAR(10), "        OUTPUT_RESOURCE", CHAR(10), "        {", CHAR(10), "            ResourceName = ElectricCharge", CHAR(10), "            Ratio = ", Conversion!C69, CHAR(10), "            DumpExcess = true", CHAR(10), "        }"))</f>
        <v/>
      </c>
      <c r="G69" s="0" t="str">
        <f aca="false">IF(ISBLANK(Conversion!S69),"",CONCATENATE(CHAR(10), "        OUTPUT_RESOURCE", CHAR(10), "        {", CHAR(10), "            ResourceName = ", Conversion!R69, CHAR(10), "            Ratio = ", Conversion!U69, CHAR(10), "            DumpExcess = false", CHAR(10), "        }"))</f>
        <v/>
      </c>
      <c r="H69" s="0" t="str">
        <f aca="false">IF(ISBLANK(Conversion!W69),"",CONCATENATE(CHAR(10), "        OUTPUT_RESOURCE", CHAR(10), "        {", CHAR(10), "            ResourceName = ", Conversion!V69, CHAR(10), "            Ratio = ", Conversion!Y69, CHAR(10), "            DumpExcess = false", CHAR(10), "        }"))</f>
        <v/>
      </c>
      <c r="I69" s="0" t="str">
        <f aca="false">IF(ISBLANK(Conversion!AA69),"",CONCATENATE(CHAR(10), "        OUTPUT_RESOURCE", CHAR(10), "        {", CHAR(10), "            ResourceName = ", Conversion!Z69, CHAR(10), "            Ratio = ", Conversion!AC69, CHAR(10), "            DumpExcess = false", CHAR(10), "        }"))</f>
        <v/>
      </c>
      <c r="J69" s="0" t="str">
        <f aca="false">IF(ISBLANK(Conversion!AE69),"",CONCATENATE(CHAR(10), "        OUTPUT_RESOURCE", CHAR(10), "        {", CHAR(10), "            ResourceName = ", Conversion!AD69, CHAR(10), "            Ratio = ", Conversion!AG69, CHAR(10), "            DumpExcess = false", CHAR(10), "        }"))</f>
        <v/>
      </c>
    </row>
    <row r="70" customFormat="false" ht="12.8" hidden="false" customHeight="false" outlineLevel="0" collapsed="false">
      <c r="A70" s="0" t="str">
        <f aca="false">IF(ISBLANK(Conversion!A70),"",CONCATENATE("    MODULE", CHAR(10), "    {", CHAR(10), "        name = ModuleResourceConverter", CHAR(10), "        ConverterName = ", Conversion!A70, CHAR(10), "        StartActionName = Start ", Conversion!A70, CHAR(10), "        StopActionName = Stop ", Conversion!A70, CHAR(10), "        AutoShutdown = false", CHAR(10), "        GeneratesHeat = true", CHAR(10), "        UseSpecialistBonus = false", CHAR(10), B70, C70, D70, E70, F70, G70, H70, I70, J70, CHAR(10), "    }"))</f>
        <v/>
      </c>
      <c r="B70" s="0" t="str">
        <f aca="false">IF(ISBLANK(Conversion!B70),"",CONCATENATE(CHAR(10),"        INPUT_RESOURCE", CHAR(10), "        {", CHAR(10), "            ResourceName = ElectricCharge", CHAR(10), "            Ratio = ", Conversion!B70, CHAR(10), "        }"))</f>
        <v/>
      </c>
      <c r="C70" s="0" t="str">
        <f aca="false">IF(ISBLANK(Conversion!G70),"",CONCATENATE(CHAR(10),"        INPUT_RESOURCE", CHAR(10), "        {", CHAR(10), "            ResourceName = ", Conversion!F70, CHAR(10), "            Ratio = ", Conversion!I70, CHAR(10), "        }"))</f>
        <v/>
      </c>
      <c r="D70" s="0" t="str">
        <f aca="false">IF(ISBLANK(Conversion!K70),"",CONCATENATE(CHAR(10),"        INPUT_RESOURCE", CHAR(10), "        {", CHAR(10), "            ResourceName = ", Conversion!J70, CHAR(10), "            Ratio = ", Conversion!M70, CHAR(10), "        }"))</f>
        <v/>
      </c>
      <c r="E70" s="0" t="str">
        <f aca="false">IF(ISBLANK(Conversion!O70),"",CONCATENATE(CHAR(10),"        INPUT_RESOURCE", CHAR(10), "        {", CHAR(10), "            ResourceName = ", Conversion!N70, CHAR(10), "            Ratio = ", Conversion!Q70, CHAR(10), "        }"))</f>
        <v/>
      </c>
      <c r="F70" s="0" t="str">
        <f aca="false">IF(ISBLANK(Conversion!C70),"",CONCATENATE(CHAR(10), "        OUTPUT_RESOURCE", CHAR(10), "        {", CHAR(10), "            ResourceName = ElectricCharge", CHAR(10), "            Ratio = ", Conversion!C70, CHAR(10), "            DumpExcess = true", CHAR(10), "        }"))</f>
        <v/>
      </c>
      <c r="G70" s="0" t="str">
        <f aca="false">IF(ISBLANK(Conversion!S70),"",CONCATENATE(CHAR(10), "        OUTPUT_RESOURCE", CHAR(10), "        {", CHAR(10), "            ResourceName = ", Conversion!R70, CHAR(10), "            Ratio = ", Conversion!U70, CHAR(10), "            DumpExcess = false", CHAR(10), "        }"))</f>
        <v/>
      </c>
      <c r="H70" s="0" t="str">
        <f aca="false">IF(ISBLANK(Conversion!W70),"",CONCATENATE(CHAR(10), "        OUTPUT_RESOURCE", CHAR(10), "        {", CHAR(10), "            ResourceName = ", Conversion!V70, CHAR(10), "            Ratio = ", Conversion!Y70, CHAR(10), "            DumpExcess = false", CHAR(10), "        }"))</f>
        <v/>
      </c>
      <c r="I70" s="0" t="str">
        <f aca="false">IF(ISBLANK(Conversion!AA70),"",CONCATENATE(CHAR(10), "        OUTPUT_RESOURCE", CHAR(10), "        {", CHAR(10), "            ResourceName = ", Conversion!Z70, CHAR(10), "            Ratio = ", Conversion!AC70, CHAR(10), "            DumpExcess = false", CHAR(10), "        }"))</f>
        <v/>
      </c>
      <c r="J70" s="0" t="str">
        <f aca="false">IF(ISBLANK(Conversion!AE70),"",CONCATENATE(CHAR(10), "        OUTPUT_RESOURCE", CHAR(10), "        {", CHAR(10), "            ResourceName = ", Conversion!AD70, CHAR(10), "            Ratio = ", Conversion!AG70, CHAR(10), "            DumpExcess = false", CHAR(10), "        }"))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2015-05-20T10:57:55Z</dcterms:created>
  <dc:language>en-US</dc:language>
  <dcterms:modified xsi:type="dcterms:W3CDTF">2015-05-22T11:00:51Z</dcterms:modified>
  <cp:revision>9</cp:revision>
</cp:coreProperties>
</file>