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<sst xmlns="http://schemas.openxmlformats.org/spreadsheetml/2006/main" count="5120" uniqueCount="515">
  <si>
    <t>Date_debarq</t>
  </si>
  <si>
    <t>Site_debarq</t>
  </si>
  <si>
    <t>Nom de la pirogue</t>
  </si>
  <si>
    <t>Immatriculation</t>
  </si>
  <si>
    <t>PIROGUE</t>
  </si>
  <si>
    <t>Coopérative</t>
  </si>
  <si>
    <t>Engin</t>
  </si>
  <si>
    <t>Zone de pêche</t>
  </si>
  <si>
    <t>Site d'attache</t>
  </si>
  <si>
    <t>Fréquentations</t>
  </si>
  <si>
    <t>Durée de marée</t>
  </si>
  <si>
    <t>Num. Auto</t>
  </si>
  <si>
    <t>Type de marée</t>
  </si>
  <si>
    <t>Année</t>
  </si>
  <si>
    <t>Code mois</t>
  </si>
  <si>
    <t>Mois</t>
  </si>
  <si>
    <t>Capitaine</t>
  </si>
  <si>
    <t>Bars</t>
  </si>
  <si>
    <t>Bossu</t>
  </si>
  <si>
    <t>Bécune</t>
  </si>
  <si>
    <t>Daurade</t>
  </si>
  <si>
    <t>Machoiron</t>
  </si>
  <si>
    <t>sole</t>
  </si>
  <si>
    <t>Rouge</t>
  </si>
  <si>
    <t>Carpe de mer</t>
  </si>
  <si>
    <t>merou</t>
  </si>
  <si>
    <t>Raie</t>
  </si>
  <si>
    <t>Disque</t>
  </si>
  <si>
    <t>Barbillon</t>
  </si>
  <si>
    <t>Maquereau</t>
  </si>
  <si>
    <t>Divers</t>
  </si>
  <si>
    <t>Turbo</t>
  </si>
  <si>
    <t>Faux thon</t>
  </si>
  <si>
    <t>Carangue</t>
  </si>
  <si>
    <t>Mulet</t>
  </si>
  <si>
    <t>Sardine</t>
  </si>
  <si>
    <t>Langouste</t>
  </si>
  <si>
    <t>Crabe</t>
  </si>
  <si>
    <t>Crevette</t>
  </si>
  <si>
    <t>Total capture</t>
  </si>
  <si>
    <t>CPUE (kg/jr)</t>
  </si>
  <si>
    <t>Taxe démers.</t>
  </si>
  <si>
    <t>Taxe pélagi.</t>
  </si>
  <si>
    <t>Taxe sardine</t>
  </si>
  <si>
    <t>Taxe Crust.</t>
  </si>
  <si>
    <t>Total taxe (FCFA)</t>
  </si>
  <si>
    <t>Durée de pêche par embarcations (jrs)</t>
  </si>
  <si>
    <t>Nationalité du propriétaire de la pirogue</t>
  </si>
  <si>
    <t>Erreur constatée lors de la saisie ? (Oui / Non)</t>
  </si>
  <si>
    <t>Total capture2</t>
  </si>
  <si>
    <t>Durée de pêche par embarcations (jrs)3</t>
  </si>
  <si>
    <t>Nombre d'enregistrements de captures par jour</t>
  </si>
  <si>
    <t>Poids pêché par jour</t>
  </si>
  <si>
    <t>Total des durées de marées par jour</t>
  </si>
  <si>
    <t>Capal</t>
  </si>
  <si>
    <t>odoum</t>
  </si>
  <si>
    <t>KG 007/18</t>
  </si>
  <si>
    <t>odoum-KG.007/18</t>
  </si>
  <si>
    <t>CAPAL</t>
  </si>
  <si>
    <t>Filet maillant de fond</t>
  </si>
  <si>
    <t>ESTUAIRE SUD</t>
  </si>
  <si>
    <t>Janvier</t>
  </si>
  <si>
    <t>newton</t>
  </si>
  <si>
    <t>L.054/96</t>
  </si>
  <si>
    <t>newton-L.054/96</t>
  </si>
  <si>
    <t>Ehuzu_2</t>
  </si>
  <si>
    <t>Filet à mulet (FMS)</t>
  </si>
  <si>
    <t>libreville II</t>
  </si>
  <si>
    <t>OW.303/06</t>
  </si>
  <si>
    <t>libreville II-OW.303/06</t>
  </si>
  <si>
    <t>Michel Marine</t>
  </si>
  <si>
    <t>LG</t>
  </si>
  <si>
    <t>KG. 002/18</t>
  </si>
  <si>
    <t>Filet maillant derivant</t>
  </si>
  <si>
    <t>Ogologo sira</t>
  </si>
  <si>
    <t>OW.061/07</t>
  </si>
  <si>
    <t>Ogologo sira-OW.061/07</t>
  </si>
  <si>
    <t>bonjour</t>
  </si>
  <si>
    <t>OW.068/95</t>
  </si>
  <si>
    <t>bonjour-OW.068/95</t>
  </si>
  <si>
    <t>Galetomé</t>
  </si>
  <si>
    <t>L 081/97</t>
  </si>
  <si>
    <t>Galetomé-L.081/97</t>
  </si>
  <si>
    <t>Olivier charles</t>
  </si>
  <si>
    <t>L.002/01</t>
  </si>
  <si>
    <t>Olivier-charles-L.002/01</t>
  </si>
  <si>
    <t>Guepard</t>
  </si>
  <si>
    <t>Guepard-L.022/18</t>
  </si>
  <si>
    <t>filet maillant de fond</t>
  </si>
  <si>
    <t>union ville</t>
  </si>
  <si>
    <t>union ville-OW.252/06</t>
  </si>
  <si>
    <t>sandra 2</t>
  </si>
  <si>
    <t>OW.250/10</t>
  </si>
  <si>
    <t>sandra 2-OW.250/10</t>
  </si>
  <si>
    <t>Scoops BTI</t>
  </si>
  <si>
    <t>BTI</t>
  </si>
  <si>
    <t>Ogoluwa black</t>
  </si>
  <si>
    <t>OW.146/01</t>
  </si>
  <si>
    <t>Ogoluwa black-OW.146/01</t>
  </si>
  <si>
    <t>COPAS Soduco</t>
  </si>
  <si>
    <t>ESTUAIRE NORD</t>
  </si>
  <si>
    <t>soduco</t>
  </si>
  <si>
    <t>pirogue la vilagoise</t>
  </si>
  <si>
    <t>La MAREE</t>
  </si>
  <si>
    <t>La marée-OW 062/2001</t>
  </si>
  <si>
    <t>Ligne de fond</t>
  </si>
  <si>
    <t>croire à dieu</t>
  </si>
  <si>
    <t>OW 242/10</t>
  </si>
  <si>
    <t>croire à dieu-OW.242/10</t>
  </si>
  <si>
    <t>CEPG 7</t>
  </si>
  <si>
    <t>AK.009/18</t>
  </si>
  <si>
    <t>CEPG 7-AK.009/18</t>
  </si>
  <si>
    <t>CEPG</t>
  </si>
  <si>
    <t>oloumi</t>
  </si>
  <si>
    <t>bekale 9</t>
  </si>
  <si>
    <t>L08/13</t>
  </si>
  <si>
    <t>bekale L 08/13</t>
  </si>
  <si>
    <t>Grande poubelle</t>
  </si>
  <si>
    <t xml:space="preserve">max </t>
  </si>
  <si>
    <t>L300/08</t>
  </si>
  <si>
    <t>max L.300/08-L.300/08</t>
  </si>
  <si>
    <t>lalala à droite</t>
  </si>
  <si>
    <t>tarzan</t>
  </si>
  <si>
    <t>kg 006/20</t>
  </si>
  <si>
    <t>tarzan-KG.006/20</t>
  </si>
  <si>
    <t>capal</t>
  </si>
  <si>
    <t>avallou</t>
  </si>
  <si>
    <t>avallou-OW.128/20</t>
  </si>
  <si>
    <t>Renaissance</t>
  </si>
  <si>
    <t>ronaldo</t>
  </si>
  <si>
    <t>OW.006/01</t>
  </si>
  <si>
    <t>ronaldo-OW.006/01</t>
  </si>
  <si>
    <t>LES AIGLES 3</t>
  </si>
  <si>
    <t>KG.06/18</t>
  </si>
  <si>
    <t xml:space="preserve"> LES AIGLES 3 - KG 06/18</t>
  </si>
  <si>
    <t>mon chasseur</t>
  </si>
  <si>
    <t>AK.004/19</t>
  </si>
  <si>
    <t>mon chasseur-AK.004/19</t>
  </si>
  <si>
    <t>eliwa bendje</t>
  </si>
  <si>
    <t>PG.023</t>
  </si>
  <si>
    <t>Eliwa bendje-PG. 023</t>
  </si>
  <si>
    <t>port gentil</t>
  </si>
  <si>
    <t>Port gentil</t>
  </si>
  <si>
    <t>Igondjo Marie Georgette</t>
  </si>
  <si>
    <t>L 045/05</t>
  </si>
  <si>
    <t>Igondjo Marie Georgette-L.045/05</t>
  </si>
  <si>
    <t>ogoluwa 3</t>
  </si>
  <si>
    <t>divinite</t>
  </si>
  <si>
    <t>Yvan</t>
  </si>
  <si>
    <t>Yvan-L.173/89</t>
  </si>
  <si>
    <t>gros canard</t>
  </si>
  <si>
    <t>L.255/03</t>
  </si>
  <si>
    <t>gros canard-L.255/03</t>
  </si>
  <si>
    <t>Ayeto 2</t>
  </si>
  <si>
    <t>OW.043/08</t>
  </si>
  <si>
    <t>Ayeto 2-OW.043/08</t>
  </si>
  <si>
    <t>Black bison</t>
  </si>
  <si>
    <t>L.016/20</t>
  </si>
  <si>
    <t>Black bison-L.016/20</t>
  </si>
  <si>
    <t>vangania gnambye</t>
  </si>
  <si>
    <t>capal 3</t>
  </si>
  <si>
    <t>capal 3-KG.001/17</t>
  </si>
  <si>
    <t>hidja</t>
  </si>
  <si>
    <t>OMB 208</t>
  </si>
  <si>
    <t>hidja-OMB 208</t>
  </si>
  <si>
    <t>PORT GENTIL</t>
  </si>
  <si>
    <t>petit mauvais</t>
  </si>
  <si>
    <t>petit mauvais-OW.296/06</t>
  </si>
  <si>
    <t>adjoua</t>
  </si>
  <si>
    <t>OW.167/08</t>
  </si>
  <si>
    <t>Ozoungue</t>
  </si>
  <si>
    <t>tassi</t>
  </si>
  <si>
    <t>L.027/02</t>
  </si>
  <si>
    <t>kedji canal</t>
  </si>
  <si>
    <t xml:space="preserve">pool </t>
  </si>
  <si>
    <t>OW.158/09</t>
  </si>
  <si>
    <t>pool OW.158/09</t>
  </si>
  <si>
    <t>Grace 1</t>
  </si>
  <si>
    <t>L.082/00</t>
  </si>
  <si>
    <t>Grace 1-L.082/00</t>
  </si>
  <si>
    <t>COGAPAC</t>
  </si>
  <si>
    <t>Grande Poubelle</t>
  </si>
  <si>
    <t>niyi</t>
  </si>
  <si>
    <t>OW.260/06</t>
  </si>
  <si>
    <t>niyi-OW.260/06</t>
  </si>
  <si>
    <t>grande poubelle</t>
  </si>
  <si>
    <t>si dieu le veut</t>
  </si>
  <si>
    <t>si dieu le veut-L.005/98</t>
  </si>
  <si>
    <t>ACAE</t>
  </si>
  <si>
    <t>CEPG 4</t>
  </si>
  <si>
    <t>OW.068/08</t>
  </si>
  <si>
    <t>CEPG 4-OW.068/08</t>
  </si>
  <si>
    <t>mahulolo</t>
  </si>
  <si>
    <t>OW.074/11</t>
  </si>
  <si>
    <t>mahulolo-OW.074/11</t>
  </si>
  <si>
    <t xml:space="preserve">Junior </t>
  </si>
  <si>
    <t>OW.045/07</t>
  </si>
  <si>
    <t>Junior -OW.045/07</t>
  </si>
  <si>
    <t>Dieu est la</t>
  </si>
  <si>
    <t>dieu est là-OW.018/14</t>
  </si>
  <si>
    <t>Etienne 1</t>
  </si>
  <si>
    <t>L.030/02</t>
  </si>
  <si>
    <t>Etienne -L.030/02</t>
  </si>
  <si>
    <t>APG</t>
  </si>
  <si>
    <t>ayenguening</t>
  </si>
  <si>
    <t>Adjoua</t>
  </si>
  <si>
    <t>Tristar</t>
  </si>
  <si>
    <t xml:space="preserve">CEPG 1 </t>
  </si>
  <si>
    <t>KG.030/18</t>
  </si>
  <si>
    <t>CEPG 1-KG.030/18</t>
  </si>
  <si>
    <t>CEPEG 17</t>
  </si>
  <si>
    <t>LA.1245/22</t>
  </si>
  <si>
    <t>CEPEG 17 LA.1245/22</t>
  </si>
  <si>
    <t>je ne manquerai de rien</t>
  </si>
  <si>
    <t>je ne manquerai de rien-OW.132/20</t>
  </si>
  <si>
    <t>Ronaldinho-gabon</t>
  </si>
  <si>
    <t>Ronaldinho-gabon-OW.307/06</t>
  </si>
  <si>
    <t>CEPG 3</t>
  </si>
  <si>
    <t>AK 040 /19</t>
  </si>
  <si>
    <t>CEPG  3 AK 040/19</t>
  </si>
  <si>
    <t>CEPG 8</t>
  </si>
  <si>
    <t>AK.003/19</t>
  </si>
  <si>
    <t>CEPG 8-AK.003/19</t>
  </si>
  <si>
    <t>dieu donné</t>
  </si>
  <si>
    <t>L.228/05</t>
  </si>
  <si>
    <t>dieu donné-L.228/05</t>
  </si>
  <si>
    <t>gween</t>
  </si>
  <si>
    <t>gween-OW.252/10</t>
  </si>
  <si>
    <t>CEPG 2</t>
  </si>
  <si>
    <t>KG.005/18</t>
  </si>
  <si>
    <t>Les aigles 2</t>
  </si>
  <si>
    <t>DIBOTI 4</t>
  </si>
  <si>
    <t>L 020/20</t>
  </si>
  <si>
    <t>diboti 4 L.020/20</t>
  </si>
  <si>
    <t xml:space="preserve">Bambouchine </t>
  </si>
  <si>
    <t>OW 296/06</t>
  </si>
  <si>
    <t>EMMANUEL</t>
  </si>
  <si>
    <t>L010/06</t>
  </si>
  <si>
    <t>EMMANUEL-L.010/06</t>
  </si>
  <si>
    <t>OW.018/14</t>
  </si>
  <si>
    <t>olivier</t>
  </si>
  <si>
    <t>OW.164/12</t>
  </si>
  <si>
    <t>olivier  -OW.164/12</t>
  </si>
  <si>
    <t>Hilarion 2</t>
  </si>
  <si>
    <t>OW. 052/17</t>
  </si>
  <si>
    <t>Hilarion 2-OW. 052/17</t>
  </si>
  <si>
    <t>capal 1</t>
  </si>
  <si>
    <t>L.023/16</t>
  </si>
  <si>
    <t>capal 1-L.023/16</t>
  </si>
  <si>
    <t>CEPG 1</t>
  </si>
  <si>
    <t>L.173/89</t>
  </si>
  <si>
    <t>Hilarion 1</t>
  </si>
  <si>
    <t>DIBOTI 1</t>
  </si>
  <si>
    <t>houkode</t>
  </si>
  <si>
    <t>OW.537/97</t>
  </si>
  <si>
    <t>brigitte 1</t>
  </si>
  <si>
    <t>L.088/99</t>
  </si>
  <si>
    <t>brigitte 1-L.088/99</t>
  </si>
  <si>
    <t>unissons nous</t>
  </si>
  <si>
    <t>ow 092/08</t>
  </si>
  <si>
    <t>unissons nous-OW.092/08</t>
  </si>
  <si>
    <t>Alade</t>
  </si>
  <si>
    <t>Black star</t>
  </si>
  <si>
    <t>Les jumeaux</t>
  </si>
  <si>
    <t>OW. 067/17</t>
  </si>
  <si>
    <t>Les jumeaux-OW.067/17</t>
  </si>
  <si>
    <t>joseph</t>
  </si>
  <si>
    <t>OW.111/08</t>
  </si>
  <si>
    <t>joseph-OW1.111/08</t>
  </si>
  <si>
    <t>PITER</t>
  </si>
  <si>
    <t>AK.086/16</t>
  </si>
  <si>
    <t>PITER-AK.086/19</t>
  </si>
  <si>
    <t>IRIDE</t>
  </si>
  <si>
    <t>KG.028/14</t>
  </si>
  <si>
    <t>etienne</t>
  </si>
  <si>
    <t>la vie</t>
  </si>
  <si>
    <t>bekam</t>
  </si>
  <si>
    <t xml:space="preserve">atiritara 1 </t>
  </si>
  <si>
    <t>cc.120/05</t>
  </si>
  <si>
    <t>justice</t>
  </si>
  <si>
    <t>L.146/00</t>
  </si>
  <si>
    <t>justice-L.146/00</t>
  </si>
  <si>
    <t>ephrem</t>
  </si>
  <si>
    <t>courage 4</t>
  </si>
  <si>
    <t>L.199/02</t>
  </si>
  <si>
    <t xml:space="preserve">libreville </t>
  </si>
  <si>
    <t>Capal 3</t>
  </si>
  <si>
    <t>colis pog</t>
  </si>
  <si>
    <t>PG.537/97</t>
  </si>
  <si>
    <t>comlan delmas</t>
  </si>
  <si>
    <t>L.003/18</t>
  </si>
  <si>
    <t xml:space="preserve">Issanga 2 </t>
  </si>
  <si>
    <t xml:space="preserve">Issanga 1 </t>
  </si>
  <si>
    <t>CEPG 6</t>
  </si>
  <si>
    <t>L.034/16</t>
  </si>
  <si>
    <t xml:space="preserve"> Atiritara 1</t>
  </si>
  <si>
    <t>toyin</t>
  </si>
  <si>
    <t>OW.128/20</t>
  </si>
  <si>
    <t>merci city</t>
  </si>
  <si>
    <t>OW.006/08</t>
  </si>
  <si>
    <t>KG.002/18</t>
  </si>
  <si>
    <t>OW.092/08</t>
  </si>
  <si>
    <t>L.010/06</t>
  </si>
  <si>
    <t>OW.296/06</t>
  </si>
  <si>
    <t>Anne peniele rita</t>
  </si>
  <si>
    <t>OW.091/19</t>
  </si>
  <si>
    <t>Anne peniele rita  OW.091/19</t>
  </si>
  <si>
    <t>Independant</t>
  </si>
  <si>
    <t>Razel  2</t>
  </si>
  <si>
    <t>Anna lucia semuelle</t>
  </si>
  <si>
    <t>OW.110/20</t>
  </si>
  <si>
    <t>Anna lucia semuelle  OW.110/20</t>
  </si>
  <si>
    <t>NICOLAS</t>
  </si>
  <si>
    <t>OW.024/13</t>
  </si>
  <si>
    <t>mawulolo</t>
  </si>
  <si>
    <t>mawulolo-OW.074/11</t>
  </si>
  <si>
    <t>Ogoluwa</t>
  </si>
  <si>
    <t>ocean queen</t>
  </si>
  <si>
    <t>village</t>
  </si>
  <si>
    <t>gbtonguidan</t>
  </si>
  <si>
    <t>Filet mailland de fond</t>
  </si>
  <si>
    <t>OW.021/13</t>
  </si>
  <si>
    <t>NICOLAS-OW.021/13</t>
  </si>
  <si>
    <t>Scoops BT+A3605:N3605I</t>
  </si>
  <si>
    <t>Filet à mulet</t>
  </si>
  <si>
    <t>OW.307/06</t>
  </si>
  <si>
    <t>la prophetie</t>
  </si>
  <si>
    <t>ayeguening</t>
  </si>
  <si>
    <t>L.001/17</t>
  </si>
  <si>
    <t>Petit village</t>
  </si>
  <si>
    <t xml:space="preserve">sea never dry </t>
  </si>
  <si>
    <t>L.083/03</t>
  </si>
  <si>
    <t>sea never dry L.083/03</t>
  </si>
  <si>
    <t>L.035/96</t>
  </si>
  <si>
    <t>tchango mbia 5</t>
  </si>
  <si>
    <t>NIL</t>
  </si>
  <si>
    <t xml:space="preserve">atiritara 2 </t>
  </si>
  <si>
    <t>OK</t>
  </si>
  <si>
    <t>OW.020/06</t>
  </si>
  <si>
    <t>OK-OW.020/06</t>
  </si>
  <si>
    <t>sea never dry</t>
  </si>
  <si>
    <t>ogoluwa black</t>
  </si>
  <si>
    <t>divinité KG.002/18</t>
  </si>
  <si>
    <t>les aigles 1</t>
  </si>
  <si>
    <t xml:space="preserve">CEPG 3 </t>
  </si>
  <si>
    <t>ozomboué</t>
  </si>
  <si>
    <t>Esperance</t>
  </si>
  <si>
    <t>tout reste</t>
  </si>
  <si>
    <t>L.145/97</t>
  </si>
  <si>
    <t>Février</t>
  </si>
  <si>
    <t>GRACE 2</t>
  </si>
  <si>
    <t>GRACE 2 . L.082/00</t>
  </si>
  <si>
    <t>OW.179/09</t>
  </si>
  <si>
    <t>Esperance-OW.172/09</t>
  </si>
  <si>
    <t xml:space="preserve">SEEG </t>
  </si>
  <si>
    <t>AK.030/19</t>
  </si>
  <si>
    <t>SEEG AK.030/19</t>
  </si>
  <si>
    <t>PETER</t>
  </si>
  <si>
    <t>AK.026/19</t>
  </si>
  <si>
    <t>PETER AK.026/19</t>
  </si>
  <si>
    <t>L.018/05</t>
  </si>
  <si>
    <t>bekam-L.018/05</t>
  </si>
  <si>
    <t>KG.020/14</t>
  </si>
  <si>
    <t>petite poubelle</t>
  </si>
  <si>
    <t xml:space="preserve">Etienne </t>
  </si>
  <si>
    <t>vanite</t>
  </si>
  <si>
    <t>aidja</t>
  </si>
  <si>
    <t>Ogolowa 3</t>
  </si>
  <si>
    <t>LES AIGLES 2</t>
  </si>
  <si>
    <t>L'awagné</t>
  </si>
  <si>
    <t xml:space="preserve">olivier </t>
  </si>
  <si>
    <t>courage 2</t>
  </si>
  <si>
    <t>OW.303/00</t>
  </si>
  <si>
    <t>OW.45/07</t>
  </si>
  <si>
    <t>tchoutchou</t>
  </si>
  <si>
    <t>L.022/18</t>
  </si>
  <si>
    <t>grace 1</t>
  </si>
  <si>
    <t>NICOLAS I</t>
  </si>
  <si>
    <t>bekale 26</t>
  </si>
  <si>
    <t>L.015/05</t>
  </si>
  <si>
    <t>essibouai</t>
  </si>
  <si>
    <t>olala</t>
  </si>
  <si>
    <t>LO.21/18</t>
  </si>
  <si>
    <t>alise</t>
  </si>
  <si>
    <t>OW.336/16</t>
  </si>
  <si>
    <t>akewa aniambie</t>
  </si>
  <si>
    <t>OW.098/13</t>
  </si>
  <si>
    <t>maye sur mer</t>
  </si>
  <si>
    <t>malenou daguan</t>
  </si>
  <si>
    <t>CC.130/14</t>
  </si>
  <si>
    <t>LES AIGLES</t>
  </si>
  <si>
    <t>CAPAL 1</t>
  </si>
  <si>
    <t>olola</t>
  </si>
  <si>
    <t>dieu est grand</t>
  </si>
  <si>
    <t>hamelo 3</t>
  </si>
  <si>
    <t>CC.350/09</t>
  </si>
  <si>
    <t>CAPAL 3</t>
  </si>
  <si>
    <t>OW.047/205</t>
  </si>
  <si>
    <t>CORNILIEUS</t>
  </si>
  <si>
    <t>OW.010/13</t>
  </si>
  <si>
    <t>ENIOLA</t>
  </si>
  <si>
    <t>OW.202/01</t>
  </si>
  <si>
    <t>la gabonaise</t>
  </si>
  <si>
    <t>neuf etage</t>
  </si>
  <si>
    <t>lewis</t>
  </si>
  <si>
    <t>no cry fabi</t>
  </si>
  <si>
    <t>L.002/98</t>
  </si>
  <si>
    <t>OW.067/17</t>
  </si>
  <si>
    <t>Moise</t>
  </si>
  <si>
    <t>OW.128/12</t>
  </si>
  <si>
    <t>Akossiwa</t>
  </si>
  <si>
    <t>OW.014/13</t>
  </si>
  <si>
    <t>OW.027/02</t>
  </si>
  <si>
    <t>Tayen 4</t>
  </si>
  <si>
    <t>CC.143/06</t>
  </si>
  <si>
    <t>Bekale 9</t>
  </si>
  <si>
    <t>le vieux</t>
  </si>
  <si>
    <t>L.035/2000</t>
  </si>
  <si>
    <t>joseph 1</t>
  </si>
  <si>
    <t>OW.18/14</t>
  </si>
  <si>
    <t>pigeon</t>
  </si>
  <si>
    <t>L.08/00</t>
  </si>
  <si>
    <t>JOHN 1</t>
  </si>
  <si>
    <t>OW.126/12</t>
  </si>
  <si>
    <t>Cernelious</t>
  </si>
  <si>
    <t>Efayong</t>
  </si>
  <si>
    <t>papa 2</t>
  </si>
  <si>
    <t>L.053/05</t>
  </si>
  <si>
    <t>Ngadi 1</t>
  </si>
  <si>
    <t>L.347/02</t>
  </si>
  <si>
    <t>Obanguidjalo</t>
  </si>
  <si>
    <t>Ade</t>
  </si>
  <si>
    <t>L.114/02</t>
  </si>
  <si>
    <t>Seyigoumi</t>
  </si>
  <si>
    <t>obangui jesus</t>
  </si>
  <si>
    <t>la léconie</t>
  </si>
  <si>
    <t>lewis 2</t>
  </si>
  <si>
    <t>Toyda</t>
  </si>
  <si>
    <t>OW.047/05</t>
  </si>
  <si>
    <t>Ayica</t>
  </si>
  <si>
    <t>essibouai 1</t>
  </si>
  <si>
    <t>gohudebo 1</t>
  </si>
  <si>
    <t>OW.113/12</t>
  </si>
  <si>
    <t>iyanu</t>
  </si>
  <si>
    <t>KG.039/14</t>
  </si>
  <si>
    <t xml:space="preserve">souviens toi de moi </t>
  </si>
  <si>
    <t>OW.129/12</t>
  </si>
  <si>
    <t>LAHIRIA MBEL</t>
  </si>
  <si>
    <t>BEKAM 1</t>
  </si>
  <si>
    <t>doudou</t>
  </si>
  <si>
    <t>L.020/20</t>
  </si>
  <si>
    <t>les aigles 2</t>
  </si>
  <si>
    <t>marina</t>
  </si>
  <si>
    <t>OW.019/16</t>
  </si>
  <si>
    <t>toyin 2</t>
  </si>
  <si>
    <t>L.054/03</t>
  </si>
  <si>
    <t>CC.568/20</t>
  </si>
  <si>
    <t>eyonami</t>
  </si>
  <si>
    <t>L.346/09</t>
  </si>
  <si>
    <t>lac bleu</t>
  </si>
  <si>
    <t>OW.011/18</t>
  </si>
  <si>
    <t>L.045/05</t>
  </si>
  <si>
    <t>L.099/02</t>
  </si>
  <si>
    <t>oliwa</t>
  </si>
  <si>
    <t>w z l'awagne</t>
  </si>
  <si>
    <t>ade</t>
  </si>
  <si>
    <t>zion</t>
  </si>
  <si>
    <t>L.104/94</t>
  </si>
  <si>
    <t>L.272/08</t>
  </si>
  <si>
    <t>DISCO</t>
  </si>
  <si>
    <t>Mars</t>
  </si>
  <si>
    <t>Ogolowu 3</t>
  </si>
  <si>
    <t>Grace 2</t>
  </si>
  <si>
    <t>PUMA</t>
  </si>
  <si>
    <t>BEKALE 9</t>
  </si>
  <si>
    <t>L.028/13</t>
  </si>
  <si>
    <t>OW.006/16</t>
  </si>
  <si>
    <t>OW.058/07</t>
  </si>
  <si>
    <t>BAKALE 8</t>
  </si>
  <si>
    <t>OW.077/08</t>
  </si>
  <si>
    <t>MINI 2</t>
  </si>
  <si>
    <t>CC.239/05</t>
  </si>
  <si>
    <t>Etienne</t>
  </si>
  <si>
    <t>Yanou</t>
  </si>
  <si>
    <t>IREDE</t>
  </si>
  <si>
    <t>L.20/20</t>
  </si>
  <si>
    <t>OW.045/05</t>
  </si>
  <si>
    <t>Ronaldo</t>
  </si>
  <si>
    <t>AK.19/20</t>
  </si>
  <si>
    <t>Dep water</t>
  </si>
  <si>
    <t>PG.858/20</t>
  </si>
  <si>
    <t>BEKALE 26</t>
  </si>
  <si>
    <t>Ntchango MBIA</t>
  </si>
  <si>
    <t>BEKALE 19</t>
  </si>
  <si>
    <t>dina</t>
  </si>
  <si>
    <t>rehobote</t>
  </si>
  <si>
    <t>OW.204/09</t>
  </si>
  <si>
    <t>melanie</t>
  </si>
  <si>
    <t>OW.061/18</t>
  </si>
  <si>
    <t>merci city OW.006/08</t>
  </si>
  <si>
    <t>brigitte 1 L.088/99</t>
  </si>
  <si>
    <t>chelcuia</t>
  </si>
  <si>
    <t xml:space="preserve">croire à dieu </t>
  </si>
  <si>
    <t>Courage</t>
  </si>
  <si>
    <t>avalloum</t>
  </si>
  <si>
    <t>dieu donné L.228/05</t>
  </si>
  <si>
    <t>Issanga I</t>
  </si>
  <si>
    <t>OW.19/16</t>
  </si>
  <si>
    <t>Issanga I OW.19/16</t>
  </si>
  <si>
    <t>BEKALE 6</t>
  </si>
  <si>
    <t>Foloba</t>
  </si>
  <si>
    <t>OW.019/06</t>
  </si>
  <si>
    <t>Olododo</t>
  </si>
  <si>
    <t>CC.427/14</t>
  </si>
  <si>
    <t>Bonjour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</si>
</sst>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Optima Normal"/>
      <family val="2"/>
    </font>
    <font>
      <sz val="12"/>
      <color theme="1"/>
      <name val="Optima normal"/>
      <family val="2"/>
    </font>
    <font>
      <sz val="12"/>
      <color rgb="FF000000"/>
      <name val="Optima normal"/>
      <family val="2"/>
    </font>
    <font>
      <sz val="11"/>
      <color rgb="FF000000"/>
      <name val="Optima normal"/>
      <family val="2"/>
    </font>
    <font>
      <sz val="11"/>
      <color theme="1"/>
      <name val="Optima normal"/>
      <family val="2"/>
    </font>
    <font>
      <b/>
      <sz val="12"/>
      <color theme="1"/>
      <name val="Optima norm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e2f0d9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7">
    <xf xfId="0" numFmtId="0" borderId="0" fontId="0" fillId="0"/>
    <xf xfId="0" numFmtId="1" applyNumberFormat="1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0" borderId="4" applyBorder="1" fontId="1" applyFont="1" fillId="2" applyFill="1" applyAlignment="1">
      <alignment horizontal="center"/>
    </xf>
    <xf xfId="0" numFmtId="164" applyNumberFormat="1" borderId="5" applyBorder="1" fontId="2" applyFont="1" fillId="0" applyAlignment="1">
      <alignment horizontal="right"/>
    </xf>
    <xf xfId="0" numFmtId="0" borderId="6" applyBorder="1" fontId="2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0" borderId="6" applyBorder="1" fontId="4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6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right"/>
    </xf>
    <xf xfId="0" numFmtId="4" applyNumberFormat="1" borderId="6" applyBorder="1" fontId="4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3" applyNumberFormat="1" borderId="6" applyBorder="1" fontId="5" applyFont="1" fillId="0" applyAlignment="1">
      <alignment horizontal="left"/>
    </xf>
    <xf xfId="0" numFmtId="4" applyNumberFormat="1" borderId="6" applyBorder="1" fontId="5" applyFont="1" fillId="0" applyAlignment="1">
      <alignment horizontal="left"/>
    </xf>
    <xf xfId="0" numFmtId="3" applyNumberFormat="1" borderId="6" applyBorder="1" fontId="5" applyFont="1" fillId="0" applyAlignment="1">
      <alignment horizontal="right"/>
    </xf>
    <xf xfId="0" numFmtId="0" borderId="6" applyBorder="1" fontId="5" applyFont="1" fillId="0" applyAlignment="1">
      <alignment horizontal="left"/>
    </xf>
    <xf xfId="0" numFmtId="4" applyNumberFormat="1" borderId="6" applyBorder="1" fontId="5" applyFont="1" fillId="0" applyAlignment="1">
      <alignment horizontal="right"/>
    </xf>
    <xf xfId="0" numFmtId="4" applyNumberFormat="1" borderId="6" applyBorder="1" fontId="4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164" applyNumberFormat="1" borderId="6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0" borderId="6" applyBorder="1" fontId="6" applyFont="1" fillId="0" applyAlignment="1">
      <alignment horizontal="left"/>
    </xf>
    <xf xfId="0" numFmtId="4" applyNumberFormat="1" borderId="6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4" applyBorder="1" fontId="5" applyFont="1" fillId="3" applyFill="1" applyAlignment="1">
      <alignment horizontal="left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BB787" displayName="Tableau1" name="Tableau1" id="1" totalsRowShown="0">
  <autoFilter ref="A1:BB787"/>
  <tableColumns count="54">
    <tableColumn name="Date_debarq" id="1"/>
    <tableColumn name="Site_debarq" id="2"/>
    <tableColumn name="Nom de la pirogue" id="3"/>
    <tableColumn name="Immatriculation" id="4"/>
    <tableColumn name="PIROGUE" id="5"/>
    <tableColumn name="Coopérative" id="6"/>
    <tableColumn name="Engin" id="7"/>
    <tableColumn name="Zone de pêche" id="8"/>
    <tableColumn name="Site d'attache" id="9"/>
    <tableColumn name="Fréquentations" id="10"/>
    <tableColumn name="Durée de marée" id="11"/>
    <tableColumn name="Num. Auto" id="12"/>
    <tableColumn name="Type de marée" id="13"/>
    <tableColumn name="Année" id="14"/>
    <tableColumn name="Code mois" id="15"/>
    <tableColumn name="Mois" id="16"/>
    <tableColumn name="Capitaine" id="17"/>
    <tableColumn name="Bars" id="18"/>
    <tableColumn name="Bossu" id="19"/>
    <tableColumn name="Bécune" id="20"/>
    <tableColumn name="Daurade" id="21"/>
    <tableColumn name="Machoiron" id="22"/>
    <tableColumn name="sole" id="23"/>
    <tableColumn name="Rouge" id="24"/>
    <tableColumn name="Carpe de mer" id="25"/>
    <tableColumn name="merou" id="26"/>
    <tableColumn name="Raie" id="27"/>
    <tableColumn name="Disque" id="28"/>
    <tableColumn name="Barbillon" id="29"/>
    <tableColumn name="Maquereau" id="30"/>
    <tableColumn name="Divers" id="31"/>
    <tableColumn name="Turbo" id="32"/>
    <tableColumn name="Faux thon" id="33"/>
    <tableColumn name="Carangue" id="34"/>
    <tableColumn name="Mulet" id="35"/>
    <tableColumn name="Sardine" id="36"/>
    <tableColumn name="Langouste" id="37"/>
    <tableColumn name="Crabe" id="38"/>
    <tableColumn name="Crevette" id="39"/>
    <tableColumn name="Total capture" id="40"/>
    <tableColumn name="CPUE (kg/jr)" id="41"/>
    <tableColumn name="Taxe démers." id="42"/>
    <tableColumn name="Taxe pélagi." id="43"/>
    <tableColumn name="Taxe sardine" id="44"/>
    <tableColumn name="Taxe Crust." id="45"/>
    <tableColumn name="Total taxe (FCFA)" id="46"/>
    <tableColumn name="Durée de pêche par embarcations (jrs)" id="47"/>
    <tableColumn name="Nationalité du propriétaire de la pirogue" id="48"/>
    <tableColumn name="Erreur constatée lors de la saisie ? (Oui / Non)" id="49"/>
    <tableColumn name="Total capture2" id="50"/>
    <tableColumn name="Durée de pêche par embarcations (jrs)3" id="51"/>
    <tableColumn name="Nombre d'enregistrements de captures par jour" id="52"/>
    <tableColumn name="Poids pêché par jour" id="53"/>
    <tableColumn name="Total des durées de marées par jour" id="54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787"/>
  <sheetViews>
    <sheetView workbookViewId="0" tabSelected="1"/>
  </sheetViews>
  <sheetFormatPr defaultRowHeight="15" x14ac:dyDescent="0.25"/>
  <cols>
    <col min="1" max="1" style="30" width="26.576428571428572" customWidth="1" bestFit="1"/>
    <col min="2" max="2" style="31" width="20.005" customWidth="1" bestFit="1"/>
    <col min="3" max="3" style="31" width="23.433571428571426" customWidth="1" bestFit="1"/>
    <col min="4" max="4" style="31" width="28.290714285714284" customWidth="1" bestFit="1"/>
    <col min="5" max="5" style="32" width="24.290714285714284" customWidth="1" bestFit="1"/>
    <col min="6" max="6" style="31" width="24.005" customWidth="1" bestFit="1"/>
    <col min="7" max="7" style="31" width="25.433571428571426" customWidth="1" bestFit="1"/>
    <col min="8" max="8" style="31" width="12.43357142857143" customWidth="1" bestFit="1"/>
    <col min="9" max="9" style="31" width="24.719285714285714" customWidth="1" bestFit="1"/>
    <col min="10" max="10" style="33" width="29.719285714285714" customWidth="1" bestFit="1"/>
    <col min="11" max="11" style="33" width="24.719285714285714" customWidth="1" bestFit="1"/>
    <col min="12" max="12" style="31" width="12.43357142857143" customWidth="1" bestFit="1"/>
    <col min="13" max="13" style="31" width="20.719285714285714" customWidth="1" bestFit="1"/>
    <col min="14" max="14" style="33" width="12.43357142857143" customWidth="1" bestFit="1"/>
    <col min="15" max="15" style="33" width="12.43357142857143" customWidth="1" bestFit="1"/>
    <col min="16" max="16" style="31" width="12.43357142857143" customWidth="1" bestFit="1"/>
    <col min="17" max="17" style="34" width="12.43357142857143" customWidth="1" bestFit="1"/>
    <col min="18" max="18" style="34" width="12.43357142857143" customWidth="1" bestFit="1"/>
    <col min="19" max="19" style="34" width="12.43357142857143" customWidth="1" bestFit="1"/>
    <col min="20" max="20" style="34" width="12.43357142857143" customWidth="1" bestFit="1"/>
    <col min="21" max="21" style="34" width="12.43357142857143" customWidth="1" bestFit="1"/>
    <col min="22" max="22" style="34" width="12.43357142857143" customWidth="1" bestFit="1"/>
    <col min="23" max="23" style="34" width="12.43357142857143" customWidth="1" bestFit="1"/>
    <col min="24" max="24" style="34" width="12.43357142857143" customWidth="1" bestFit="1"/>
    <col min="25" max="25" style="34" width="21.576428571428572" customWidth="1" bestFit="1"/>
    <col min="26" max="26" style="34" width="12.43357142857143" customWidth="1" bestFit="1"/>
    <col min="27" max="27" style="34" width="12.43357142857143" customWidth="1" bestFit="1"/>
    <col min="28" max="28" style="34" width="12.43357142857143" customWidth="1" bestFit="1"/>
    <col min="29" max="29" style="34" width="12.43357142857143" customWidth="1" bestFit="1"/>
    <col min="30" max="30" style="34" width="12.43357142857143" customWidth="1" bestFit="1"/>
    <col min="31" max="31" style="35" width="12.43357142857143" customWidth="1" bestFit="1"/>
    <col min="32" max="32" style="34" width="12.43357142857143" customWidth="1" bestFit="1"/>
    <col min="33" max="33" style="34" width="12.43357142857143" customWidth="1" bestFit="1"/>
    <col min="34" max="34" style="35" width="12.43357142857143" customWidth="1" bestFit="1"/>
    <col min="35" max="35" style="36" width="12.43357142857143" customWidth="1" bestFit="1"/>
    <col min="36" max="36" style="34" width="12.43357142857143" customWidth="1" bestFit="1"/>
    <col min="37" max="37" style="31" width="12.43357142857143" customWidth="1" bestFit="1"/>
    <col min="38" max="38" style="34" width="12.43357142857143" customWidth="1" bestFit="1"/>
    <col min="39" max="39" style="31" width="12.43357142857143" customWidth="1" bestFit="1"/>
    <col min="40" max="40" style="36" width="23.290714285714284" customWidth="1" bestFit="1"/>
    <col min="41" max="41" style="35" width="23.719285714285714" customWidth="1" bestFit="1"/>
    <col min="42" max="42" style="31" width="24.576428571428572" customWidth="1" bestFit="1"/>
    <col min="43" max="43" style="31" width="21.290714285714284" customWidth="1" bestFit="1"/>
    <col min="44" max="44" style="31" width="21.719285714285714" customWidth="1" bestFit="1"/>
    <col min="45" max="45" style="31" width="22.719285714285714" customWidth="1" bestFit="1"/>
    <col min="46" max="46" style="31" width="29.14785714285714" customWidth="1" bestFit="1"/>
    <col min="47" max="47" style="33" width="41.43357142857143" customWidth="1" bestFit="1"/>
    <col min="48" max="48" style="31" width="41.71928571428572" customWidth="1" bestFit="1"/>
    <col min="49" max="49" style="31" width="46.71928571428572" customWidth="1" bestFit="1"/>
    <col min="50" max="50" style="33" width="24.576428571428572" customWidth="1" bestFit="1"/>
    <col min="51" max="51" style="33" width="40.86214285714286" customWidth="1" bestFit="1"/>
    <col min="52" max="52" style="33" width="31.14785714285714" customWidth="1" bestFit="1"/>
    <col min="53" max="53" style="33" width="11.719285714285713" customWidth="1" bestFit="1"/>
    <col min="54" max="54" style="31" width="12.43357142857143" customWidth="1" bestFit="1"/>
  </cols>
  <sheetData>
    <row x14ac:dyDescent="0.25" r="1" customHeight="1" ht="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3" t="s">
        <v>35</v>
      </c>
      <c r="AK1" s="2" t="s">
        <v>36</v>
      </c>
      <c r="AL1" s="3" t="s">
        <v>37</v>
      </c>
      <c r="AM1" s="2" t="s">
        <v>38</v>
      </c>
      <c r="AN1" s="4" t="s">
        <v>39</v>
      </c>
      <c r="AO1" s="4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  <c r="AV1" s="2" t="s">
        <v>47</v>
      </c>
      <c r="AW1" s="5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6" t="s">
        <v>53</v>
      </c>
    </row>
    <row x14ac:dyDescent="0.25" r="2" customHeight="1" ht="20.25">
      <c r="A2" s="7">
        <v>44928</v>
      </c>
      <c r="B2" s="8" t="s">
        <v>54</v>
      </c>
      <c r="C2" s="8" t="s">
        <v>55</v>
      </c>
      <c r="D2" s="8" t="s">
        <v>56</v>
      </c>
      <c r="E2" s="8" t="s">
        <v>57</v>
      </c>
      <c r="F2" s="8" t="s">
        <v>58</v>
      </c>
      <c r="G2" s="8" t="s">
        <v>59</v>
      </c>
      <c r="H2" s="9" t="s">
        <v>60</v>
      </c>
      <c r="I2" s="8" t="s">
        <v>54</v>
      </c>
      <c r="J2" s="10">
        <v>1</v>
      </c>
      <c r="K2" s="10">
        <v>3</v>
      </c>
      <c r="L2" s="11"/>
      <c r="M2" s="11"/>
      <c r="N2" s="12">
        <v>2023</v>
      </c>
      <c r="O2" s="12">
        <v>1</v>
      </c>
      <c r="P2" s="11" t="s">
        <v>61</v>
      </c>
      <c r="Q2" s="13"/>
      <c r="R2" s="13"/>
      <c r="S2" s="13"/>
      <c r="T2" s="13"/>
      <c r="U2" s="13"/>
      <c r="V2" s="13"/>
      <c r="W2" s="13"/>
      <c r="X2" s="14">
        <v>260</v>
      </c>
      <c r="Y2" s="13"/>
      <c r="Z2" s="13"/>
      <c r="AA2" s="13"/>
      <c r="AB2" s="13"/>
      <c r="AC2" s="13"/>
      <c r="AD2" s="13"/>
      <c r="AE2" s="15"/>
      <c r="AF2" s="13"/>
      <c r="AG2" s="13"/>
      <c r="AH2" s="15"/>
      <c r="AI2" s="15"/>
      <c r="AJ2" s="13"/>
      <c r="AK2" s="11"/>
      <c r="AL2" s="13"/>
      <c r="AM2" s="11"/>
      <c r="AN2" s="14">
        <f>SUM(Q2:AM2)</f>
      </c>
      <c r="AO2" s="15"/>
      <c r="AP2" s="11"/>
      <c r="AQ2" s="11"/>
      <c r="AR2" s="11"/>
      <c r="AS2" s="11"/>
      <c r="AT2" s="11"/>
      <c r="AU2" s="14">
        <f>SUMIF(E:E,E2,K:K)</f>
      </c>
      <c r="AV2" s="11"/>
      <c r="AW2" s="16"/>
      <c r="AX2" s="14">
        <f>SUM($U2:$AQ2)</f>
      </c>
      <c r="AY2" s="14">
        <f>SUMIF($I:$I,$I2,$O:$O)</f>
      </c>
      <c r="AZ2" s="14">
        <f>COUNTIFS($BB:$BB,"&gt;0",$E:$E,$E2)</f>
      </c>
      <c r="BA2" s="14">
        <f>SUMIF($E:$E,$E2,$BB:$BB)</f>
      </c>
      <c r="BB2" s="11"/>
    </row>
    <row x14ac:dyDescent="0.25" r="3" customHeight="1" ht="20.25">
      <c r="A3" s="7">
        <v>44931</v>
      </c>
      <c r="B3" s="8" t="s">
        <v>54</v>
      </c>
      <c r="C3" s="8" t="s">
        <v>62</v>
      </c>
      <c r="D3" s="8" t="s">
        <v>63</v>
      </c>
      <c r="E3" s="8" t="s">
        <v>64</v>
      </c>
      <c r="F3" s="8" t="s">
        <v>65</v>
      </c>
      <c r="G3" s="8" t="s">
        <v>66</v>
      </c>
      <c r="H3" s="8" t="s">
        <v>60</v>
      </c>
      <c r="I3" s="8" t="s">
        <v>54</v>
      </c>
      <c r="J3" s="12">
        <v>1</v>
      </c>
      <c r="K3" s="12">
        <v>1</v>
      </c>
      <c r="L3" s="11"/>
      <c r="M3" s="11"/>
      <c r="N3" s="12">
        <v>2023</v>
      </c>
      <c r="O3" s="12">
        <v>1</v>
      </c>
      <c r="P3" s="11" t="s">
        <v>61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8"/>
      <c r="AF3" s="17"/>
      <c r="AG3" s="17"/>
      <c r="AH3" s="18"/>
      <c r="AI3" s="19">
        <v>145</v>
      </c>
      <c r="AJ3" s="17"/>
      <c r="AK3" s="20"/>
      <c r="AL3" s="17"/>
      <c r="AM3" s="20"/>
      <c r="AN3" s="14">
        <f>SUM(Q3:AM3)</f>
      </c>
      <c r="AO3" s="18"/>
      <c r="AP3" s="20"/>
      <c r="AQ3" s="20"/>
      <c r="AR3" s="20"/>
      <c r="AS3" s="20"/>
      <c r="AT3" s="20"/>
      <c r="AU3" s="14">
        <f>SUMIF(E:E,E3,K:K)</f>
      </c>
      <c r="AV3" s="11"/>
      <c r="AW3" s="16"/>
      <c r="AX3" s="14">
        <f>SUM($U3:$AQ3)</f>
      </c>
      <c r="AY3" s="14">
        <f>SUMIF($I:$I,$I3,$O:$O)</f>
      </c>
      <c r="AZ3" s="14">
        <f>COUNTIFS($BB:$BB,"&gt;0",$E:$E,$E3)</f>
      </c>
      <c r="BA3" s="14">
        <f>SUMIF($E:$E,$E3,$BB:$BB)</f>
      </c>
      <c r="BB3" s="11"/>
    </row>
    <row x14ac:dyDescent="0.25" r="4" customHeight="1" ht="20.25">
      <c r="A4" s="7">
        <v>44931</v>
      </c>
      <c r="B4" s="8" t="s">
        <v>54</v>
      </c>
      <c r="C4" s="8" t="s">
        <v>67</v>
      </c>
      <c r="D4" s="8" t="s">
        <v>68</v>
      </c>
      <c r="E4" s="8" t="s">
        <v>69</v>
      </c>
      <c r="F4" s="8" t="s">
        <v>70</v>
      </c>
      <c r="G4" s="8" t="s">
        <v>66</v>
      </c>
      <c r="H4" s="8" t="s">
        <v>60</v>
      </c>
      <c r="I4" s="8" t="s">
        <v>54</v>
      </c>
      <c r="J4" s="12">
        <v>1</v>
      </c>
      <c r="K4" s="12">
        <v>1</v>
      </c>
      <c r="L4" s="11"/>
      <c r="M4" s="11"/>
      <c r="N4" s="12">
        <v>2023</v>
      </c>
      <c r="O4" s="12">
        <v>1</v>
      </c>
      <c r="P4" s="11" t="s">
        <v>61</v>
      </c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8"/>
      <c r="AF4" s="17"/>
      <c r="AG4" s="17"/>
      <c r="AH4" s="18"/>
      <c r="AI4" s="19">
        <v>75</v>
      </c>
      <c r="AJ4" s="17"/>
      <c r="AK4" s="20"/>
      <c r="AL4" s="17"/>
      <c r="AM4" s="20"/>
      <c r="AN4" s="14">
        <f>SUM(Q4:AM4)</f>
      </c>
      <c r="AO4" s="18"/>
      <c r="AP4" s="20"/>
      <c r="AQ4" s="20"/>
      <c r="AR4" s="20"/>
      <c r="AS4" s="20"/>
      <c r="AT4" s="20"/>
      <c r="AU4" s="14">
        <f>SUMIF(E:E,E4,K:K)</f>
      </c>
      <c r="AV4" s="11"/>
      <c r="AW4" s="16"/>
      <c r="AX4" s="14">
        <f>SUM($U4:$AQ4)</f>
      </c>
      <c r="AY4" s="14">
        <f>SUMIF($I:$I,$I4,$O:$O)</f>
      </c>
      <c r="AZ4" s="14">
        <f>COUNTIFS($BB:$BB,"&gt;0",$E:$E,$E4)</f>
      </c>
      <c r="BA4" s="14">
        <f>SUMIF($E:$E,$E4,$BB:$BB)</f>
      </c>
      <c r="BB4" s="11"/>
    </row>
    <row x14ac:dyDescent="0.25" r="5" customHeight="1" ht="20.25">
      <c r="A5" s="7">
        <v>44931</v>
      </c>
      <c r="B5" s="8" t="s">
        <v>54</v>
      </c>
      <c r="C5" s="20" t="s">
        <v>71</v>
      </c>
      <c r="D5" s="20" t="s">
        <v>72</v>
      </c>
      <c r="E5" s="20"/>
      <c r="F5" s="20"/>
      <c r="G5" s="8" t="s">
        <v>73</v>
      </c>
      <c r="H5" s="20"/>
      <c r="I5" s="20"/>
      <c r="J5" s="19">
        <v>1</v>
      </c>
      <c r="K5" s="19">
        <v>4</v>
      </c>
      <c r="L5" s="11"/>
      <c r="M5" s="11"/>
      <c r="N5" s="19">
        <v>2023</v>
      </c>
      <c r="O5" s="19">
        <v>1</v>
      </c>
      <c r="P5" s="11" t="s">
        <v>61</v>
      </c>
      <c r="Q5" s="17"/>
      <c r="R5" s="21">
        <v>186.48</v>
      </c>
      <c r="S5" s="17"/>
      <c r="T5" s="17"/>
      <c r="U5" s="17"/>
      <c r="V5" s="21">
        <v>55.6</v>
      </c>
      <c r="W5" s="17"/>
      <c r="X5" s="17"/>
      <c r="Y5" s="17"/>
      <c r="Z5" s="17"/>
      <c r="AA5" s="17"/>
      <c r="AB5" s="17"/>
      <c r="AC5" s="17"/>
      <c r="AD5" s="21">
        <v>115.9</v>
      </c>
      <c r="AE5" s="21">
        <v>78.18</v>
      </c>
      <c r="AF5" s="21">
        <v>13.4</v>
      </c>
      <c r="AG5" s="17"/>
      <c r="AH5" s="18"/>
      <c r="AI5" s="18"/>
      <c r="AJ5" s="17"/>
      <c r="AK5" s="20"/>
      <c r="AL5" s="17"/>
      <c r="AM5" s="20"/>
      <c r="AN5" s="22">
        <f>SUM(Q5:AM5)</f>
      </c>
      <c r="AO5" s="18"/>
      <c r="AP5" s="20"/>
      <c r="AQ5" s="20"/>
      <c r="AR5" s="20"/>
      <c r="AS5" s="20"/>
      <c r="AT5" s="20"/>
      <c r="AU5" s="14">
        <f>SUMIF(E:E,E5,K:K)</f>
      </c>
      <c r="AV5" s="11"/>
      <c r="AW5" s="16"/>
      <c r="AX5" s="22">
        <f>SUM($U5:$AQ5)</f>
      </c>
      <c r="AY5" s="14">
        <f>SUMIF($I:$I,$I5,$O:$O)</f>
      </c>
      <c r="AZ5" s="14">
        <f>COUNTIFS($BB:$BB,"&gt;0",$E:$E,$E5)</f>
      </c>
      <c r="BA5" s="14">
        <f>SUMIF($E:$E,$E5,$BB:$BB)</f>
      </c>
      <c r="BB5" s="11"/>
    </row>
    <row x14ac:dyDescent="0.25" r="6" customHeight="1" ht="20.25">
      <c r="A6" s="7">
        <v>44931</v>
      </c>
      <c r="B6" s="8" t="s">
        <v>54</v>
      </c>
      <c r="C6" s="8" t="s">
        <v>74</v>
      </c>
      <c r="D6" s="8" t="s">
        <v>75</v>
      </c>
      <c r="E6" s="8" t="s">
        <v>76</v>
      </c>
      <c r="F6" s="8" t="s">
        <v>65</v>
      </c>
      <c r="G6" s="8" t="s">
        <v>66</v>
      </c>
      <c r="H6" s="8" t="s">
        <v>60</v>
      </c>
      <c r="I6" s="8" t="s">
        <v>54</v>
      </c>
      <c r="J6" s="12">
        <v>1</v>
      </c>
      <c r="K6" s="12">
        <v>1</v>
      </c>
      <c r="L6" s="11"/>
      <c r="M6" s="11"/>
      <c r="N6" s="12">
        <v>2023</v>
      </c>
      <c r="O6" s="12">
        <v>1</v>
      </c>
      <c r="P6" s="11" t="s">
        <v>61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8"/>
      <c r="AF6" s="17"/>
      <c r="AG6" s="17"/>
      <c r="AH6" s="18"/>
      <c r="AI6" s="12">
        <v>35</v>
      </c>
      <c r="AJ6" s="17"/>
      <c r="AK6" s="20"/>
      <c r="AL6" s="17"/>
      <c r="AM6" s="20"/>
      <c r="AN6" s="14">
        <f>SUM(Q6:AM6)</f>
      </c>
      <c r="AO6" s="18"/>
      <c r="AP6" s="20"/>
      <c r="AQ6" s="20"/>
      <c r="AR6" s="20"/>
      <c r="AS6" s="20"/>
      <c r="AT6" s="20"/>
      <c r="AU6" s="14">
        <f>SUMIF(E:E,E6,K:K)</f>
      </c>
      <c r="AV6" s="11"/>
      <c r="AW6" s="16"/>
      <c r="AX6" s="14">
        <f>SUM($U6:$AQ6)</f>
      </c>
      <c r="AY6" s="14">
        <f>SUMIF($I:$I,$I6,$O:$O)</f>
      </c>
      <c r="AZ6" s="14">
        <f>COUNTIFS($BB:$BB,"&gt;0",$E:$E,$E6)</f>
      </c>
      <c r="BA6" s="14">
        <f>SUMIF($E:$E,$E6,$BB:$BB)</f>
      </c>
      <c r="BB6" s="11"/>
    </row>
    <row x14ac:dyDescent="0.25" r="7" customHeight="1" ht="20.25">
      <c r="A7" s="7">
        <v>44931</v>
      </c>
      <c r="B7" s="8" t="s">
        <v>54</v>
      </c>
      <c r="C7" s="8" t="s">
        <v>77</v>
      </c>
      <c r="D7" s="8" t="s">
        <v>78</v>
      </c>
      <c r="E7" s="8" t="s">
        <v>79</v>
      </c>
      <c r="F7" s="8" t="s">
        <v>65</v>
      </c>
      <c r="G7" s="8" t="s">
        <v>66</v>
      </c>
      <c r="H7" s="8" t="s">
        <v>60</v>
      </c>
      <c r="I7" s="8" t="s">
        <v>54</v>
      </c>
      <c r="J7" s="12">
        <v>1</v>
      </c>
      <c r="K7" s="12">
        <v>1</v>
      </c>
      <c r="L7" s="11"/>
      <c r="M7" s="11"/>
      <c r="N7" s="12">
        <v>2023</v>
      </c>
      <c r="O7" s="12">
        <v>1</v>
      </c>
      <c r="P7" s="11" t="s">
        <v>61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8"/>
      <c r="AF7" s="17"/>
      <c r="AG7" s="17"/>
      <c r="AH7" s="18"/>
      <c r="AI7" s="12">
        <v>35</v>
      </c>
      <c r="AJ7" s="17"/>
      <c r="AK7" s="20"/>
      <c r="AL7" s="17"/>
      <c r="AM7" s="20"/>
      <c r="AN7" s="14">
        <f>SUM(Q7:AM7)</f>
      </c>
      <c r="AO7" s="18"/>
      <c r="AP7" s="20"/>
      <c r="AQ7" s="20"/>
      <c r="AR7" s="20"/>
      <c r="AS7" s="20"/>
      <c r="AT7" s="20"/>
      <c r="AU7" s="14">
        <f>SUMIF(E:E,E7,K:K)</f>
      </c>
      <c r="AV7" s="11"/>
      <c r="AW7" s="16"/>
      <c r="AX7" s="14">
        <f>SUM($U7:$AQ7)</f>
      </c>
      <c r="AY7" s="14">
        <f>SUMIF($I:$I,$I7,$O:$O)</f>
      </c>
      <c r="AZ7" s="14">
        <f>COUNTIFS($BB:$BB,"&gt;0",$E:$E,$E7)</f>
      </c>
      <c r="BA7" s="14">
        <f>SUMIF($E:$E,$E7,$BB:$BB)</f>
      </c>
      <c r="BB7" s="11"/>
    </row>
    <row x14ac:dyDescent="0.25" r="8" customHeight="1" ht="20.25">
      <c r="A8" s="7">
        <v>44931</v>
      </c>
      <c r="B8" s="8" t="s">
        <v>54</v>
      </c>
      <c r="C8" s="8" t="s">
        <v>80</v>
      </c>
      <c r="D8" s="8" t="s">
        <v>81</v>
      </c>
      <c r="E8" s="8" t="s">
        <v>82</v>
      </c>
      <c r="F8" s="8" t="s">
        <v>65</v>
      </c>
      <c r="G8" s="8" t="s">
        <v>66</v>
      </c>
      <c r="H8" s="8" t="s">
        <v>60</v>
      </c>
      <c r="I8" s="8" t="s">
        <v>54</v>
      </c>
      <c r="J8" s="12">
        <v>1</v>
      </c>
      <c r="K8" s="12">
        <v>1</v>
      </c>
      <c r="L8" s="11"/>
      <c r="M8" s="11"/>
      <c r="N8" s="12">
        <v>2023</v>
      </c>
      <c r="O8" s="12">
        <v>1</v>
      </c>
      <c r="P8" s="11" t="s">
        <v>61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8"/>
      <c r="AF8" s="17"/>
      <c r="AG8" s="17"/>
      <c r="AH8" s="18"/>
      <c r="AI8" s="19">
        <v>145</v>
      </c>
      <c r="AJ8" s="17"/>
      <c r="AK8" s="20"/>
      <c r="AL8" s="17"/>
      <c r="AM8" s="20"/>
      <c r="AN8" s="14">
        <f>SUM(Q8:AM8)</f>
      </c>
      <c r="AO8" s="18"/>
      <c r="AP8" s="20"/>
      <c r="AQ8" s="20"/>
      <c r="AR8" s="20"/>
      <c r="AS8" s="20"/>
      <c r="AT8" s="20"/>
      <c r="AU8" s="14">
        <f>SUMIF(E:E,E8,K:K)</f>
      </c>
      <c r="AV8" s="11"/>
      <c r="AW8" s="16"/>
      <c r="AX8" s="14">
        <f>SUM($U8:$AQ8)</f>
      </c>
      <c r="AY8" s="14">
        <f>SUMIF($I:$I,$I8,$O:$O)</f>
      </c>
      <c r="AZ8" s="14">
        <f>COUNTIFS($BB:$BB,"&gt;0",$E:$E,$E8)</f>
      </c>
      <c r="BA8" s="14">
        <f>SUMIF($E:$E,$E8,$BB:$BB)</f>
      </c>
      <c r="BB8" s="11"/>
    </row>
    <row x14ac:dyDescent="0.25" r="9" customHeight="1" ht="20.25">
      <c r="A9" s="7">
        <v>44931</v>
      </c>
      <c r="B9" s="8" t="s">
        <v>54</v>
      </c>
      <c r="C9" s="8" t="s">
        <v>83</v>
      </c>
      <c r="D9" s="8" t="s">
        <v>84</v>
      </c>
      <c r="E9" s="8" t="s">
        <v>85</v>
      </c>
      <c r="F9" s="8" t="s">
        <v>65</v>
      </c>
      <c r="G9" s="8" t="s">
        <v>66</v>
      </c>
      <c r="H9" s="8" t="s">
        <v>60</v>
      </c>
      <c r="I9" s="8" t="s">
        <v>54</v>
      </c>
      <c r="J9" s="12">
        <v>1</v>
      </c>
      <c r="K9" s="12">
        <v>1</v>
      </c>
      <c r="L9" s="11"/>
      <c r="M9" s="11"/>
      <c r="N9" s="12">
        <v>2023</v>
      </c>
      <c r="O9" s="12">
        <v>1</v>
      </c>
      <c r="P9" s="11" t="s">
        <v>61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8"/>
      <c r="AF9" s="17"/>
      <c r="AG9" s="17"/>
      <c r="AH9" s="18"/>
      <c r="AI9" s="12">
        <v>145</v>
      </c>
      <c r="AJ9" s="17"/>
      <c r="AK9" s="20"/>
      <c r="AL9" s="17"/>
      <c r="AM9" s="20"/>
      <c r="AN9" s="14">
        <f>SUM(Q9:AM9)</f>
      </c>
      <c r="AO9" s="18"/>
      <c r="AP9" s="20"/>
      <c r="AQ9" s="20"/>
      <c r="AR9" s="20"/>
      <c r="AS9" s="20"/>
      <c r="AT9" s="20"/>
      <c r="AU9" s="14">
        <f>SUMIF(E:E,E9,K:K)</f>
      </c>
      <c r="AV9" s="11"/>
      <c r="AW9" s="16"/>
      <c r="AX9" s="14">
        <f>SUM($U9:$AQ9)</f>
      </c>
      <c r="AY9" s="14">
        <f>SUMIF($I:$I,$I9,$O:$O)</f>
      </c>
      <c r="AZ9" s="14">
        <f>COUNTIFS($BB:$BB,"&gt;0",$E:$E,$E9)</f>
      </c>
      <c r="BA9" s="14">
        <f>SUMIF($E:$E,$E9,$BB:$BB)</f>
      </c>
      <c r="BB9" s="11"/>
    </row>
    <row x14ac:dyDescent="0.25" r="10" customHeight="1" ht="20.25">
      <c r="A10" s="7">
        <v>44931</v>
      </c>
      <c r="B10" s="8" t="s">
        <v>54</v>
      </c>
      <c r="C10" s="8" t="s">
        <v>86</v>
      </c>
      <c r="D10" s="8" t="s">
        <v>72</v>
      </c>
      <c r="E10" s="8" t="s">
        <v>87</v>
      </c>
      <c r="F10" s="8" t="s">
        <v>70</v>
      </c>
      <c r="G10" s="8" t="s">
        <v>88</v>
      </c>
      <c r="H10" s="8" t="s">
        <v>60</v>
      </c>
      <c r="I10" s="8" t="s">
        <v>54</v>
      </c>
      <c r="J10" s="12">
        <v>1</v>
      </c>
      <c r="K10" s="12">
        <v>3</v>
      </c>
      <c r="L10" s="11"/>
      <c r="M10" s="11"/>
      <c r="N10" s="12">
        <v>2023</v>
      </c>
      <c r="O10" s="12">
        <v>1</v>
      </c>
      <c r="P10" s="11" t="s">
        <v>61</v>
      </c>
      <c r="Q10" s="17"/>
      <c r="R10" s="17"/>
      <c r="S10" s="17"/>
      <c r="T10" s="17"/>
      <c r="U10" s="21">
        <v>62.6</v>
      </c>
      <c r="V10" s="17"/>
      <c r="W10" s="17"/>
      <c r="X10" s="23">
        <v>218.86</v>
      </c>
      <c r="Y10" s="17"/>
      <c r="Z10" s="17"/>
      <c r="AA10" s="17"/>
      <c r="AB10" s="17"/>
      <c r="AC10" s="17"/>
      <c r="AD10" s="17"/>
      <c r="AE10" s="18"/>
      <c r="AF10" s="17"/>
      <c r="AG10" s="17"/>
      <c r="AH10" s="18"/>
      <c r="AI10" s="18"/>
      <c r="AJ10" s="17"/>
      <c r="AK10" s="20"/>
      <c r="AL10" s="17"/>
      <c r="AM10" s="20"/>
      <c r="AN10" s="22">
        <f>SUM(Q10:AM10)</f>
      </c>
      <c r="AO10" s="18"/>
      <c r="AP10" s="20"/>
      <c r="AQ10" s="20"/>
      <c r="AR10" s="20"/>
      <c r="AS10" s="20"/>
      <c r="AT10" s="20"/>
      <c r="AU10" s="14">
        <f>SUMIF(E:E,E10,K:K)</f>
      </c>
      <c r="AV10" s="11"/>
      <c r="AW10" s="16"/>
      <c r="AX10" s="22">
        <f>SUM($U10:$AQ10)</f>
      </c>
      <c r="AY10" s="14">
        <f>SUMIF($I:$I,$I10,$O:$O)</f>
      </c>
      <c r="AZ10" s="14">
        <f>COUNTIFS($BB:$BB,"&gt;0",$E:$E,$E10)</f>
      </c>
      <c r="BA10" s="14">
        <f>SUMIF($E:$E,$E10,$BB:$BB)</f>
      </c>
      <c r="BB10" s="11"/>
    </row>
    <row x14ac:dyDescent="0.25" r="11" customHeight="1" ht="20.25">
      <c r="A11" s="7">
        <v>44931</v>
      </c>
      <c r="B11" s="8" t="s">
        <v>54</v>
      </c>
      <c r="C11" s="8" t="s">
        <v>89</v>
      </c>
      <c r="D11" s="8" t="s">
        <v>72</v>
      </c>
      <c r="E11" s="8" t="s">
        <v>90</v>
      </c>
      <c r="F11" s="8"/>
      <c r="G11" s="8" t="s">
        <v>73</v>
      </c>
      <c r="H11" s="8"/>
      <c r="I11" s="24"/>
      <c r="J11" s="19">
        <v>1</v>
      </c>
      <c r="K11" s="12">
        <v>2</v>
      </c>
      <c r="L11" s="11"/>
      <c r="M11" s="11"/>
      <c r="N11" s="12">
        <v>2023</v>
      </c>
      <c r="O11" s="12">
        <v>1</v>
      </c>
      <c r="P11" s="11" t="s">
        <v>61</v>
      </c>
      <c r="Q11" s="17"/>
      <c r="R11" s="17"/>
      <c r="S11" s="21">
        <v>30.44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  <c r="AF11" s="17"/>
      <c r="AG11" s="17"/>
      <c r="AH11" s="18"/>
      <c r="AI11" s="18"/>
      <c r="AJ11" s="17"/>
      <c r="AK11" s="20"/>
      <c r="AL11" s="17"/>
      <c r="AM11" s="20"/>
      <c r="AN11" s="22">
        <f>SUM(Q11:AM11)</f>
      </c>
      <c r="AO11" s="18"/>
      <c r="AP11" s="20"/>
      <c r="AQ11" s="20"/>
      <c r="AR11" s="20"/>
      <c r="AS11" s="20"/>
      <c r="AT11" s="20"/>
      <c r="AU11" s="14">
        <f>SUMIF(E:E,E11,K:K)</f>
      </c>
      <c r="AV11" s="11"/>
      <c r="AW11" s="16"/>
      <c r="AX11" s="22">
        <f>SUM($U11:$AQ11)</f>
      </c>
      <c r="AY11" s="14">
        <f>SUMIF($I:$I,$I11,$O:$O)</f>
      </c>
      <c r="AZ11" s="14">
        <f>COUNTIFS($BB:$BB,"&gt;0",$E:$E,$E11)</f>
      </c>
      <c r="BA11" s="14">
        <f>SUMIF($E:$E,$E11,$BB:$BB)</f>
      </c>
      <c r="BB11" s="11"/>
    </row>
    <row x14ac:dyDescent="0.25" r="12" customHeight="1" ht="20.25">
      <c r="A12" s="7">
        <v>44931</v>
      </c>
      <c r="B12" s="8" t="s">
        <v>54</v>
      </c>
      <c r="C12" s="8" t="s">
        <v>91</v>
      </c>
      <c r="D12" s="8" t="s">
        <v>92</v>
      </c>
      <c r="E12" s="8" t="s">
        <v>93</v>
      </c>
      <c r="F12" s="8" t="s">
        <v>94</v>
      </c>
      <c r="G12" s="8" t="s">
        <v>73</v>
      </c>
      <c r="H12" s="8" t="s">
        <v>60</v>
      </c>
      <c r="I12" s="8" t="s">
        <v>95</v>
      </c>
      <c r="J12" s="12">
        <v>1</v>
      </c>
      <c r="K12" s="12">
        <v>1</v>
      </c>
      <c r="L12" s="11"/>
      <c r="M12" s="11"/>
      <c r="N12" s="12">
        <v>2023</v>
      </c>
      <c r="O12" s="12">
        <v>1</v>
      </c>
      <c r="P12" s="11" t="s">
        <v>61</v>
      </c>
      <c r="Q12" s="17"/>
      <c r="R12" s="17"/>
      <c r="S12" s="21">
        <v>59.8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8"/>
      <c r="AF12" s="17"/>
      <c r="AG12" s="17"/>
      <c r="AH12" s="18"/>
      <c r="AI12" s="18"/>
      <c r="AJ12" s="17"/>
      <c r="AK12" s="20"/>
      <c r="AL12" s="17"/>
      <c r="AM12" s="20"/>
      <c r="AN12" s="22">
        <f>SUM(Q12:AM12)</f>
      </c>
      <c r="AO12" s="18"/>
      <c r="AP12" s="20"/>
      <c r="AQ12" s="20"/>
      <c r="AR12" s="20"/>
      <c r="AS12" s="20"/>
      <c r="AT12" s="20"/>
      <c r="AU12" s="14">
        <f>SUMIF(E:E,E12,K:K)</f>
      </c>
      <c r="AV12" s="11"/>
      <c r="AW12" s="16"/>
      <c r="AX12" s="22">
        <f>SUM($U12:$AQ12)</f>
      </c>
      <c r="AY12" s="14">
        <f>SUMIF($I:$I,$I12,$O:$O)</f>
      </c>
      <c r="AZ12" s="14">
        <f>COUNTIFS($BB:$BB,"&gt;0",$E:$E,$E12)</f>
      </c>
      <c r="BA12" s="14">
        <f>SUMIF($E:$E,$E12,$BB:$BB)</f>
      </c>
      <c r="BB12" s="11"/>
    </row>
    <row x14ac:dyDescent="0.25" r="13" customHeight="1" ht="20.25">
      <c r="A13" s="7">
        <v>44931</v>
      </c>
      <c r="B13" s="8" t="s">
        <v>54</v>
      </c>
      <c r="C13" s="8" t="s">
        <v>83</v>
      </c>
      <c r="D13" s="8" t="s">
        <v>84</v>
      </c>
      <c r="E13" s="8" t="s">
        <v>85</v>
      </c>
      <c r="F13" s="8" t="s">
        <v>65</v>
      </c>
      <c r="G13" s="8" t="s">
        <v>66</v>
      </c>
      <c r="H13" s="8" t="s">
        <v>60</v>
      </c>
      <c r="I13" s="8" t="s">
        <v>54</v>
      </c>
      <c r="J13" s="12">
        <v>1</v>
      </c>
      <c r="K13" s="12">
        <v>1</v>
      </c>
      <c r="L13" s="11"/>
      <c r="M13" s="11"/>
      <c r="N13" s="12">
        <v>2023</v>
      </c>
      <c r="O13" s="12">
        <v>1</v>
      </c>
      <c r="P13" s="11" t="s">
        <v>61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8"/>
      <c r="AF13" s="17"/>
      <c r="AG13" s="17"/>
      <c r="AH13" s="19">
        <v>175</v>
      </c>
      <c r="AI13" s="18"/>
      <c r="AJ13" s="17"/>
      <c r="AK13" s="20"/>
      <c r="AL13" s="17"/>
      <c r="AM13" s="20"/>
      <c r="AN13" s="14">
        <f>SUM(Q13:AM13)</f>
      </c>
      <c r="AO13" s="18"/>
      <c r="AP13" s="20"/>
      <c r="AQ13" s="20"/>
      <c r="AR13" s="20"/>
      <c r="AS13" s="20"/>
      <c r="AT13" s="20"/>
      <c r="AU13" s="14">
        <f>SUMIF(E:E,E13,K:K)</f>
      </c>
      <c r="AV13" s="11"/>
      <c r="AW13" s="16"/>
      <c r="AX13" s="14">
        <f>SUM($U13:$AQ13)</f>
      </c>
      <c r="AY13" s="14">
        <f>SUMIF($I:$I,$I13,$O:$O)</f>
      </c>
      <c r="AZ13" s="14">
        <f>COUNTIFS($BB:$BB,"&gt;0",$E:$E,$E13)</f>
      </c>
      <c r="BA13" s="14">
        <f>SUMIF($E:$E,$E13,$BB:$BB)</f>
      </c>
      <c r="BB13" s="11"/>
    </row>
    <row x14ac:dyDescent="0.25" r="14" customHeight="1" ht="20.25">
      <c r="A14" s="7">
        <v>44931</v>
      </c>
      <c r="B14" s="8" t="s">
        <v>54</v>
      </c>
      <c r="C14" s="8" t="s">
        <v>96</v>
      </c>
      <c r="D14" s="8" t="s">
        <v>97</v>
      </c>
      <c r="E14" s="8" t="s">
        <v>98</v>
      </c>
      <c r="F14" s="8" t="s">
        <v>99</v>
      </c>
      <c r="G14" s="8" t="s">
        <v>73</v>
      </c>
      <c r="H14" s="8" t="s">
        <v>100</v>
      </c>
      <c r="I14" s="8" t="s">
        <v>101</v>
      </c>
      <c r="J14" s="12">
        <v>1</v>
      </c>
      <c r="K14" s="12">
        <v>2</v>
      </c>
      <c r="L14" s="11"/>
      <c r="M14" s="11"/>
      <c r="N14" s="12">
        <v>2023</v>
      </c>
      <c r="O14" s="12">
        <v>1</v>
      </c>
      <c r="P14" s="11" t="s">
        <v>61</v>
      </c>
      <c r="Q14" s="17"/>
      <c r="R14" s="19">
        <v>77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8"/>
      <c r="AF14" s="17"/>
      <c r="AG14" s="19">
        <v>159</v>
      </c>
      <c r="AH14" s="18"/>
      <c r="AI14" s="18"/>
      <c r="AJ14" s="17"/>
      <c r="AK14" s="20"/>
      <c r="AL14" s="17"/>
      <c r="AM14" s="20"/>
      <c r="AN14" s="14">
        <f>SUM(Q14:AM14)</f>
      </c>
      <c r="AO14" s="18"/>
      <c r="AP14" s="20"/>
      <c r="AQ14" s="20"/>
      <c r="AR14" s="20"/>
      <c r="AS14" s="20"/>
      <c r="AT14" s="20"/>
      <c r="AU14" s="14">
        <f>SUMIF(E:E,E14,K:K)</f>
      </c>
      <c r="AV14" s="11"/>
      <c r="AW14" s="16"/>
      <c r="AX14" s="14">
        <f>SUM($U14:$AQ14)</f>
      </c>
      <c r="AY14" s="14">
        <f>SUMIF($I:$I,$I14,$O:$O)</f>
      </c>
      <c r="AZ14" s="14">
        <f>COUNTIFS($BB:$BB,"&gt;0",$E:$E,$E14)</f>
      </c>
      <c r="BA14" s="14">
        <f>SUMIF($E:$E,$E14,$BB:$BB)</f>
      </c>
      <c r="BB14" s="11"/>
    </row>
    <row x14ac:dyDescent="0.25" r="15" customHeight="1" ht="20.25">
      <c r="A15" s="7">
        <v>44931</v>
      </c>
      <c r="B15" s="8" t="s">
        <v>54</v>
      </c>
      <c r="C15" s="8" t="s">
        <v>102</v>
      </c>
      <c r="D15" s="20" t="s">
        <v>72</v>
      </c>
      <c r="E15" s="20"/>
      <c r="F15" s="20"/>
      <c r="G15" s="20"/>
      <c r="H15" s="20"/>
      <c r="I15" s="20"/>
      <c r="J15" s="19">
        <v>1</v>
      </c>
      <c r="K15" s="19">
        <v>2</v>
      </c>
      <c r="L15" s="11"/>
      <c r="M15" s="11"/>
      <c r="N15" s="12">
        <v>2023</v>
      </c>
      <c r="O15" s="12">
        <v>1</v>
      </c>
      <c r="P15" s="11" t="s">
        <v>61</v>
      </c>
      <c r="Q15" s="17"/>
      <c r="R15" s="17"/>
      <c r="S15" s="17"/>
      <c r="T15" s="17"/>
      <c r="U15" s="17"/>
      <c r="V15" s="19">
        <v>78</v>
      </c>
      <c r="W15" s="17"/>
      <c r="X15" s="17"/>
      <c r="Y15" s="17"/>
      <c r="Z15" s="17"/>
      <c r="AA15" s="17"/>
      <c r="AB15" s="17"/>
      <c r="AC15" s="17"/>
      <c r="AD15" s="17"/>
      <c r="AE15" s="18"/>
      <c r="AF15" s="17"/>
      <c r="AG15" s="17"/>
      <c r="AH15" s="18"/>
      <c r="AI15" s="18"/>
      <c r="AJ15" s="17"/>
      <c r="AK15" s="20"/>
      <c r="AL15" s="17"/>
      <c r="AM15" s="20"/>
      <c r="AN15" s="14">
        <f>SUM(Q15:AM15)</f>
      </c>
      <c r="AO15" s="18"/>
      <c r="AP15" s="20"/>
      <c r="AQ15" s="20"/>
      <c r="AR15" s="20"/>
      <c r="AS15" s="20"/>
      <c r="AT15" s="20"/>
      <c r="AU15" s="14">
        <f>SUMIF(E:E,E15,K:K)</f>
      </c>
      <c r="AV15" s="11"/>
      <c r="AW15" s="16"/>
      <c r="AX15" s="14">
        <f>SUM($U15:$AQ15)</f>
      </c>
      <c r="AY15" s="14">
        <f>SUMIF($I:$I,$I15,$O:$O)</f>
      </c>
      <c r="AZ15" s="14">
        <f>COUNTIFS($BB:$BB,"&gt;0",$E:$E,$E15)</f>
      </c>
      <c r="BA15" s="14">
        <f>SUMIF($E:$E,$E15,$BB:$BB)</f>
      </c>
      <c r="BB15" s="11"/>
    </row>
    <row x14ac:dyDescent="0.25" r="16" customHeight="1" ht="20.25">
      <c r="A16" s="7">
        <v>44932</v>
      </c>
      <c r="B16" s="8" t="s">
        <v>54</v>
      </c>
      <c r="C16" s="8" t="s">
        <v>103</v>
      </c>
      <c r="D16" s="8" t="s">
        <v>72</v>
      </c>
      <c r="E16" s="8" t="s">
        <v>104</v>
      </c>
      <c r="F16" s="8" t="s">
        <v>70</v>
      </c>
      <c r="G16" s="8" t="s">
        <v>105</v>
      </c>
      <c r="H16" s="8" t="s">
        <v>100</v>
      </c>
      <c r="I16" s="8" t="s">
        <v>54</v>
      </c>
      <c r="J16" s="12">
        <v>1</v>
      </c>
      <c r="K16" s="12">
        <v>2</v>
      </c>
      <c r="L16" s="11"/>
      <c r="M16" s="11"/>
      <c r="N16" s="12">
        <v>2023</v>
      </c>
      <c r="O16" s="12">
        <v>1</v>
      </c>
      <c r="P16" s="11" t="s">
        <v>61</v>
      </c>
      <c r="Q16" s="13"/>
      <c r="R16" s="22">
        <v>37.58</v>
      </c>
      <c r="S16" s="13"/>
      <c r="T16" s="13"/>
      <c r="U16" s="25"/>
      <c r="V16" s="13"/>
      <c r="W16" s="13"/>
      <c r="X16" s="13"/>
      <c r="Y16" s="13"/>
      <c r="Z16" s="13"/>
      <c r="AA16" s="13"/>
      <c r="AB16" s="13"/>
      <c r="AC16" s="13"/>
      <c r="AD16" s="13"/>
      <c r="AE16" s="15"/>
      <c r="AF16" s="13"/>
      <c r="AG16" s="13"/>
      <c r="AH16" s="15"/>
      <c r="AI16" s="15"/>
      <c r="AJ16" s="13"/>
      <c r="AK16" s="11"/>
      <c r="AL16" s="13"/>
      <c r="AM16" s="11"/>
      <c r="AN16" s="22">
        <f>SUM(Q16:AM16)</f>
      </c>
      <c r="AO16" s="15"/>
      <c r="AP16" s="11"/>
      <c r="AQ16" s="11"/>
      <c r="AR16" s="11"/>
      <c r="AS16" s="11"/>
      <c r="AT16" s="11"/>
      <c r="AU16" s="14">
        <f>SUMIF(E:E,E16,K:K)</f>
      </c>
      <c r="AV16" s="11"/>
      <c r="AW16" s="16"/>
      <c r="AX16" s="22">
        <f>SUM($U16:$AQ16)</f>
      </c>
      <c r="AY16" s="14">
        <f>SUMIF($I:$I,$I16,$O:$O)</f>
      </c>
      <c r="AZ16" s="14">
        <f>COUNTIFS($BB:$BB,"&gt;0",$E:$E,$E16)</f>
      </c>
      <c r="BA16" s="14">
        <f>SUMIF($E:$E,$E16,$BB:$BB)</f>
      </c>
      <c r="BB16" s="11"/>
    </row>
    <row x14ac:dyDescent="0.25" r="17" customHeight="1" ht="20.25">
      <c r="A17" s="7">
        <v>44932</v>
      </c>
      <c r="B17" s="8" t="s">
        <v>54</v>
      </c>
      <c r="C17" s="8" t="s">
        <v>106</v>
      </c>
      <c r="D17" s="8" t="s">
        <v>107</v>
      </c>
      <c r="E17" s="8" t="s">
        <v>108</v>
      </c>
      <c r="F17" s="8" t="s">
        <v>65</v>
      </c>
      <c r="G17" s="8" t="s">
        <v>66</v>
      </c>
      <c r="H17" s="8" t="s">
        <v>60</v>
      </c>
      <c r="I17" s="8" t="s">
        <v>54</v>
      </c>
      <c r="J17" s="12">
        <v>1</v>
      </c>
      <c r="K17" s="12">
        <v>1</v>
      </c>
      <c r="L17" s="11"/>
      <c r="M17" s="11"/>
      <c r="N17" s="12">
        <v>2023</v>
      </c>
      <c r="O17" s="12">
        <v>1</v>
      </c>
      <c r="P17" s="11" t="s">
        <v>61</v>
      </c>
      <c r="Q17" s="13"/>
      <c r="R17" s="25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5"/>
      <c r="AF17" s="13"/>
      <c r="AG17" s="13"/>
      <c r="AH17" s="15"/>
      <c r="AI17" s="14">
        <v>145</v>
      </c>
      <c r="AJ17" s="13"/>
      <c r="AK17" s="11"/>
      <c r="AL17" s="13"/>
      <c r="AM17" s="11"/>
      <c r="AN17" s="14">
        <f>SUM(Q17:AM17)</f>
      </c>
      <c r="AO17" s="15"/>
      <c r="AP17" s="11"/>
      <c r="AQ17" s="11"/>
      <c r="AR17" s="11"/>
      <c r="AS17" s="11"/>
      <c r="AT17" s="11"/>
      <c r="AU17" s="14">
        <f>SUMIF(E:E,E17,K:K)</f>
      </c>
      <c r="AV17" s="11"/>
      <c r="AW17" s="16"/>
      <c r="AX17" s="14">
        <f>SUM($U17:$AQ17)</f>
      </c>
      <c r="AY17" s="14">
        <f>SUMIF($I:$I,$I17,$O:$O)</f>
      </c>
      <c r="AZ17" s="14">
        <f>COUNTIFS($BB:$BB,"&gt;0",$E:$E,$E17)</f>
      </c>
      <c r="BA17" s="14">
        <f>SUMIF($E:$E,$E17,$BB:$BB)</f>
      </c>
      <c r="BB17" s="11"/>
    </row>
    <row x14ac:dyDescent="0.25" r="18" customHeight="1" ht="20.25">
      <c r="A18" s="7">
        <v>44932</v>
      </c>
      <c r="B18" s="8" t="s">
        <v>54</v>
      </c>
      <c r="C18" s="8" t="s">
        <v>109</v>
      </c>
      <c r="D18" s="8" t="s">
        <v>110</v>
      </c>
      <c r="E18" s="8" t="s">
        <v>111</v>
      </c>
      <c r="F18" s="8" t="s">
        <v>112</v>
      </c>
      <c r="G18" s="8" t="s">
        <v>59</v>
      </c>
      <c r="H18" s="8" t="s">
        <v>60</v>
      </c>
      <c r="I18" s="26" t="s">
        <v>113</v>
      </c>
      <c r="J18" s="19">
        <v>1</v>
      </c>
      <c r="K18" s="19">
        <v>3</v>
      </c>
      <c r="L18" s="11"/>
      <c r="M18" s="11"/>
      <c r="N18" s="12">
        <v>2023</v>
      </c>
      <c r="O18" s="12">
        <v>1</v>
      </c>
      <c r="P18" s="11" t="s">
        <v>61</v>
      </c>
      <c r="Q18" s="21">
        <v>70.62</v>
      </c>
      <c r="R18" s="21">
        <v>79.54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8"/>
      <c r="AF18" s="17"/>
      <c r="AG18" s="25"/>
      <c r="AH18" s="18"/>
      <c r="AI18" s="18"/>
      <c r="AJ18" s="17"/>
      <c r="AK18" s="20"/>
      <c r="AL18" s="17"/>
      <c r="AM18" s="20"/>
      <c r="AN18" s="22">
        <f>SUM(Q18:AM18)</f>
      </c>
      <c r="AO18" s="18"/>
      <c r="AP18" s="20"/>
      <c r="AQ18" s="20"/>
      <c r="AR18" s="20"/>
      <c r="AS18" s="20"/>
      <c r="AT18" s="20"/>
      <c r="AU18" s="14">
        <f>SUMIF(E:E,E18,K:K)</f>
      </c>
      <c r="AV18" s="11"/>
      <c r="AW18" s="16"/>
      <c r="AX18" s="22">
        <f>SUM($U18:$AQ18)</f>
      </c>
      <c r="AY18" s="14">
        <f>SUMIF($I:$I,$I18,$O:$O)</f>
      </c>
      <c r="AZ18" s="14">
        <f>COUNTIFS($BB:$BB,"&gt;0",$E:$E,$E18)</f>
      </c>
      <c r="BA18" s="14">
        <f>SUMIF($E:$E,$E18,$BB:$BB)</f>
      </c>
      <c r="BB18" s="11"/>
    </row>
    <row x14ac:dyDescent="0.25" r="19" customHeight="1" ht="20.25">
      <c r="A19" s="7">
        <v>44932</v>
      </c>
      <c r="B19" s="8" t="s">
        <v>54</v>
      </c>
      <c r="C19" s="8" t="s">
        <v>83</v>
      </c>
      <c r="D19" s="8" t="s">
        <v>84</v>
      </c>
      <c r="E19" s="8" t="s">
        <v>85</v>
      </c>
      <c r="F19" s="8" t="s">
        <v>65</v>
      </c>
      <c r="G19" s="8" t="s">
        <v>66</v>
      </c>
      <c r="H19" s="8" t="s">
        <v>60</v>
      </c>
      <c r="I19" s="8" t="s">
        <v>54</v>
      </c>
      <c r="J19" s="12">
        <v>1</v>
      </c>
      <c r="K19" s="12">
        <v>1</v>
      </c>
      <c r="L19" s="11"/>
      <c r="M19" s="11"/>
      <c r="N19" s="12">
        <v>2023</v>
      </c>
      <c r="O19" s="12">
        <v>1</v>
      </c>
      <c r="P19" s="11" t="s">
        <v>61</v>
      </c>
      <c r="Q19" s="13"/>
      <c r="R19" s="13"/>
      <c r="S19" s="13"/>
      <c r="T19" s="13"/>
      <c r="U19" s="13"/>
      <c r="V19" s="13"/>
      <c r="W19" s="13"/>
      <c r="X19" s="25"/>
      <c r="Y19" s="13"/>
      <c r="Z19" s="13"/>
      <c r="AA19" s="13"/>
      <c r="AB19" s="13"/>
      <c r="AC19" s="13"/>
      <c r="AD19" s="13"/>
      <c r="AE19" s="15"/>
      <c r="AF19" s="13"/>
      <c r="AG19" s="13"/>
      <c r="AH19" s="15"/>
      <c r="AI19" s="14">
        <v>145</v>
      </c>
      <c r="AJ19" s="13"/>
      <c r="AK19" s="11"/>
      <c r="AL19" s="13"/>
      <c r="AM19" s="11"/>
      <c r="AN19" s="14">
        <f>SUM(Q19:AM19)</f>
      </c>
      <c r="AO19" s="15"/>
      <c r="AP19" s="11"/>
      <c r="AQ19" s="11"/>
      <c r="AR19" s="11"/>
      <c r="AS19" s="11"/>
      <c r="AT19" s="11"/>
      <c r="AU19" s="14">
        <f>SUMIF(E:E,E19,K:K)</f>
      </c>
      <c r="AV19" s="11"/>
      <c r="AW19" s="16"/>
      <c r="AX19" s="14">
        <f>SUM($U19:$AQ19)</f>
      </c>
      <c r="AY19" s="14">
        <f>SUMIF($I:$I,$I19,$O:$O)</f>
      </c>
      <c r="AZ19" s="14">
        <f>COUNTIFS($BB:$BB,"&gt;0",$E:$E,$E19)</f>
      </c>
      <c r="BA19" s="14">
        <f>SUMIF($E:$E,$E19,$BB:$BB)</f>
      </c>
      <c r="BB19" s="11"/>
    </row>
    <row x14ac:dyDescent="0.25" r="20" customHeight="1" ht="20.25">
      <c r="A20" s="7">
        <v>44932</v>
      </c>
      <c r="B20" s="8" t="s">
        <v>54</v>
      </c>
      <c r="C20" s="8" t="s">
        <v>114</v>
      </c>
      <c r="D20" s="8" t="s">
        <v>115</v>
      </c>
      <c r="E20" s="8" t="s">
        <v>116</v>
      </c>
      <c r="F20" s="8" t="s">
        <v>117</v>
      </c>
      <c r="G20" s="8" t="s">
        <v>73</v>
      </c>
      <c r="H20" s="8" t="s">
        <v>100</v>
      </c>
      <c r="I20" s="24"/>
      <c r="J20" s="12">
        <v>1</v>
      </c>
      <c r="K20" s="12">
        <v>5</v>
      </c>
      <c r="L20" s="11"/>
      <c r="M20" s="11"/>
      <c r="N20" s="12">
        <v>2023</v>
      </c>
      <c r="O20" s="12">
        <v>1</v>
      </c>
      <c r="P20" s="11" t="s">
        <v>61</v>
      </c>
      <c r="Q20" s="13"/>
      <c r="R20" s="22">
        <v>121.04</v>
      </c>
      <c r="S20" s="13"/>
      <c r="T20" s="13"/>
      <c r="U20" s="13"/>
      <c r="V20" s="22">
        <v>33.35</v>
      </c>
      <c r="W20" s="13"/>
      <c r="X20" s="23">
        <v>16.52</v>
      </c>
      <c r="Y20" s="13"/>
      <c r="Z20" s="13"/>
      <c r="AA20" s="13"/>
      <c r="AB20" s="13"/>
      <c r="AC20" s="13"/>
      <c r="AD20" s="13"/>
      <c r="AE20" s="22">
        <v>40.08</v>
      </c>
      <c r="AF20" s="22">
        <v>35.56</v>
      </c>
      <c r="AG20" s="13"/>
      <c r="AH20" s="15"/>
      <c r="AI20" s="15"/>
      <c r="AJ20" s="13"/>
      <c r="AK20" s="11"/>
      <c r="AL20" s="13"/>
      <c r="AM20" s="11"/>
      <c r="AN20" s="22">
        <f>SUM(Q20:AM20)</f>
      </c>
      <c r="AO20" s="15"/>
      <c r="AP20" s="11"/>
      <c r="AQ20" s="11"/>
      <c r="AR20" s="11"/>
      <c r="AS20" s="11"/>
      <c r="AT20" s="11"/>
      <c r="AU20" s="14">
        <f>SUMIF(E:E,E20,K:K)</f>
      </c>
      <c r="AV20" s="11"/>
      <c r="AW20" s="16"/>
      <c r="AX20" s="22">
        <f>SUM($U20:$AQ20)</f>
      </c>
      <c r="AY20" s="14">
        <f>SUMIF($I:$I,$I20,$O:$O)</f>
      </c>
      <c r="AZ20" s="14">
        <f>COUNTIFS($BB:$BB,"&gt;0",$E:$E,$E20)</f>
      </c>
      <c r="BA20" s="14">
        <f>SUMIF($E:$E,$E20,$BB:$BB)</f>
      </c>
      <c r="BB20" s="11"/>
    </row>
    <row x14ac:dyDescent="0.25" r="21" customHeight="1" ht="20.25">
      <c r="A21" s="7">
        <v>44932</v>
      </c>
      <c r="B21" s="8" t="s">
        <v>54</v>
      </c>
      <c r="C21" s="8" t="s">
        <v>118</v>
      </c>
      <c r="D21" s="8" t="s">
        <v>119</v>
      </c>
      <c r="E21" s="8" t="s">
        <v>120</v>
      </c>
      <c r="F21" s="8" t="s">
        <v>58</v>
      </c>
      <c r="G21" s="8" t="s">
        <v>105</v>
      </c>
      <c r="H21" s="8" t="s">
        <v>60</v>
      </c>
      <c r="I21" s="8" t="s">
        <v>121</v>
      </c>
      <c r="J21" s="12">
        <v>1</v>
      </c>
      <c r="K21" s="12">
        <v>3</v>
      </c>
      <c r="L21" s="11"/>
      <c r="M21" s="11"/>
      <c r="N21" s="12">
        <v>2023</v>
      </c>
      <c r="O21" s="12">
        <v>1</v>
      </c>
      <c r="P21" s="11" t="s">
        <v>61</v>
      </c>
      <c r="Q21" s="13"/>
      <c r="R21" s="13"/>
      <c r="S21" s="13"/>
      <c r="T21" s="13"/>
      <c r="U21" s="13"/>
      <c r="V21" s="13"/>
      <c r="W21" s="13"/>
      <c r="X21" s="22">
        <v>49.28</v>
      </c>
      <c r="Y21" s="13"/>
      <c r="Z21" s="13"/>
      <c r="AA21" s="13"/>
      <c r="AB21" s="13"/>
      <c r="AC21" s="13"/>
      <c r="AD21" s="13"/>
      <c r="AE21" s="15"/>
      <c r="AF21" s="13"/>
      <c r="AG21" s="13"/>
      <c r="AH21" s="15"/>
      <c r="AI21" s="27"/>
      <c r="AJ21" s="13"/>
      <c r="AK21" s="11"/>
      <c r="AL21" s="13"/>
      <c r="AM21" s="11"/>
      <c r="AN21" s="22">
        <f>SUM(Q21:AM21)</f>
      </c>
      <c r="AO21" s="15"/>
      <c r="AP21" s="11"/>
      <c r="AQ21" s="11"/>
      <c r="AR21" s="11"/>
      <c r="AS21" s="11"/>
      <c r="AT21" s="11"/>
      <c r="AU21" s="14">
        <f>SUMIF(E:E,E21,K:K)</f>
      </c>
      <c r="AV21" s="11"/>
      <c r="AW21" s="16"/>
      <c r="AX21" s="22">
        <f>SUM($U21:$AQ21)</f>
      </c>
      <c r="AY21" s="14">
        <f>SUMIF($I:$I,$I21,$O:$O)</f>
      </c>
      <c r="AZ21" s="14">
        <f>COUNTIFS($BB:$BB,"&gt;0",$E:$E,$E21)</f>
      </c>
      <c r="BA21" s="14">
        <f>SUMIF($E:$E,$E21,$BB:$BB)</f>
      </c>
      <c r="BB21" s="11"/>
    </row>
    <row x14ac:dyDescent="0.25" r="22" customHeight="1" ht="20.25">
      <c r="A22" s="7">
        <v>44933</v>
      </c>
      <c r="B22" s="8" t="s">
        <v>54</v>
      </c>
      <c r="C22" s="8" t="s">
        <v>122</v>
      </c>
      <c r="D22" s="8" t="s">
        <v>123</v>
      </c>
      <c r="E22" s="8" t="s">
        <v>124</v>
      </c>
      <c r="F22" s="8" t="s">
        <v>70</v>
      </c>
      <c r="G22" s="8" t="s">
        <v>105</v>
      </c>
      <c r="H22" s="8" t="s">
        <v>60</v>
      </c>
      <c r="I22" s="8" t="s">
        <v>125</v>
      </c>
      <c r="J22" s="12">
        <v>1</v>
      </c>
      <c r="K22" s="12">
        <v>4</v>
      </c>
      <c r="L22" s="11"/>
      <c r="M22" s="11"/>
      <c r="N22" s="12">
        <v>2023</v>
      </c>
      <c r="O22" s="12">
        <v>1</v>
      </c>
      <c r="P22" s="11" t="s">
        <v>61</v>
      </c>
      <c r="Q22" s="17"/>
      <c r="R22" s="17"/>
      <c r="S22" s="25"/>
      <c r="T22" s="17"/>
      <c r="U22" s="17"/>
      <c r="V22" s="17"/>
      <c r="W22" s="17"/>
      <c r="X22" s="19">
        <v>130</v>
      </c>
      <c r="Y22" s="17"/>
      <c r="Z22" s="17"/>
      <c r="AA22" s="17"/>
      <c r="AB22" s="17"/>
      <c r="AC22" s="17"/>
      <c r="AD22" s="17"/>
      <c r="AE22" s="18"/>
      <c r="AF22" s="17"/>
      <c r="AG22" s="17"/>
      <c r="AH22" s="18"/>
      <c r="AI22" s="18"/>
      <c r="AJ22" s="17"/>
      <c r="AK22" s="20"/>
      <c r="AL22" s="17"/>
      <c r="AM22" s="20"/>
      <c r="AN22" s="14">
        <f>SUM(Q22:AM22)</f>
      </c>
      <c r="AO22" s="18"/>
      <c r="AP22" s="20"/>
      <c r="AQ22" s="20"/>
      <c r="AR22" s="20"/>
      <c r="AS22" s="20"/>
      <c r="AT22" s="20"/>
      <c r="AU22" s="14">
        <f>SUMIF(E:E,E22,K:K)</f>
      </c>
      <c r="AV22" s="11"/>
      <c r="AW22" s="16"/>
      <c r="AX22" s="14">
        <f>SUM($U22:$AQ22)</f>
      </c>
      <c r="AY22" s="14">
        <f>SUMIF($I:$I,$I22,$O:$O)</f>
      </c>
      <c r="AZ22" s="14">
        <f>COUNTIFS($BB:$BB,"&gt;0",$E:$E,$E22)</f>
      </c>
      <c r="BA22" s="14">
        <f>SUMIF($E:$E,$E22,$BB:$BB)</f>
      </c>
      <c r="BB22" s="11"/>
    </row>
    <row x14ac:dyDescent="0.25" r="23" customHeight="1" ht="20.25">
      <c r="A23" s="7">
        <v>44933</v>
      </c>
      <c r="B23" s="8" t="s">
        <v>54</v>
      </c>
      <c r="C23" s="8" t="s">
        <v>126</v>
      </c>
      <c r="D23" s="8" t="s">
        <v>72</v>
      </c>
      <c r="E23" s="8" t="s">
        <v>127</v>
      </c>
      <c r="F23" s="8" t="s">
        <v>128</v>
      </c>
      <c r="G23" s="8" t="s">
        <v>59</v>
      </c>
      <c r="H23" s="8" t="s">
        <v>60</v>
      </c>
      <c r="I23" s="8" t="s">
        <v>121</v>
      </c>
      <c r="J23" s="12">
        <v>1</v>
      </c>
      <c r="K23" s="12">
        <v>2</v>
      </c>
      <c r="L23" s="11"/>
      <c r="M23" s="11"/>
      <c r="N23" s="12">
        <v>2023</v>
      </c>
      <c r="O23" s="12">
        <v>1</v>
      </c>
      <c r="P23" s="11" t="s">
        <v>61</v>
      </c>
      <c r="Q23" s="17"/>
      <c r="R23" s="12">
        <v>60</v>
      </c>
      <c r="S23" s="19">
        <v>50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9">
        <v>30</v>
      </c>
      <c r="AF23" s="17"/>
      <c r="AG23" s="17"/>
      <c r="AH23" s="18"/>
      <c r="AI23" s="19">
        <v>30</v>
      </c>
      <c r="AJ23" s="17"/>
      <c r="AK23" s="20"/>
      <c r="AL23" s="17"/>
      <c r="AM23" s="20"/>
      <c r="AN23" s="14">
        <f>SUM(Q23:AM23)</f>
      </c>
      <c r="AO23" s="18"/>
      <c r="AP23" s="20"/>
      <c r="AQ23" s="20"/>
      <c r="AR23" s="20"/>
      <c r="AS23" s="20"/>
      <c r="AT23" s="20"/>
      <c r="AU23" s="14">
        <f>SUMIF(E:E,E23,K:K)</f>
      </c>
      <c r="AV23" s="11"/>
      <c r="AW23" s="16"/>
      <c r="AX23" s="14">
        <f>SUM($U23:$AQ23)</f>
      </c>
      <c r="AY23" s="14">
        <f>SUMIF($I:$I,$I23,$O:$O)</f>
      </c>
      <c r="AZ23" s="14">
        <f>COUNTIFS($BB:$BB,"&gt;0",$E:$E,$E23)</f>
      </c>
      <c r="BA23" s="14">
        <f>SUMIF($E:$E,$E23,$BB:$BB)</f>
      </c>
      <c r="BB23" s="11"/>
    </row>
    <row x14ac:dyDescent="0.25" r="24" customHeight="1" ht="20.25">
      <c r="A24" s="7">
        <v>44934</v>
      </c>
      <c r="B24" s="8" t="s">
        <v>54</v>
      </c>
      <c r="C24" s="8" t="s">
        <v>83</v>
      </c>
      <c r="D24" s="8" t="s">
        <v>84</v>
      </c>
      <c r="E24" s="8" t="s">
        <v>85</v>
      </c>
      <c r="F24" s="8" t="s">
        <v>65</v>
      </c>
      <c r="G24" s="8" t="s">
        <v>66</v>
      </c>
      <c r="H24" s="8" t="s">
        <v>60</v>
      </c>
      <c r="I24" s="8" t="s">
        <v>54</v>
      </c>
      <c r="J24" s="12">
        <v>1</v>
      </c>
      <c r="K24" s="12">
        <v>1</v>
      </c>
      <c r="L24" s="11"/>
      <c r="M24" s="11"/>
      <c r="N24" s="12">
        <v>2023</v>
      </c>
      <c r="O24" s="12">
        <v>1</v>
      </c>
      <c r="P24" s="11" t="s">
        <v>61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8"/>
      <c r="AF24" s="17"/>
      <c r="AG24" s="17"/>
      <c r="AH24" s="18"/>
      <c r="AI24" s="12">
        <v>140</v>
      </c>
      <c r="AJ24" s="17"/>
      <c r="AK24" s="20"/>
      <c r="AL24" s="17"/>
      <c r="AM24" s="20"/>
      <c r="AN24" s="14">
        <f>SUM(Q24:AM24)</f>
      </c>
      <c r="AO24" s="18"/>
      <c r="AP24" s="20"/>
      <c r="AQ24" s="20"/>
      <c r="AR24" s="20"/>
      <c r="AS24" s="20"/>
      <c r="AT24" s="20"/>
      <c r="AU24" s="14">
        <f>SUMIF(E:E,E24,K:K)</f>
      </c>
      <c r="AV24" s="11"/>
      <c r="AW24" s="16"/>
      <c r="AX24" s="14">
        <f>SUM($U24:$AQ24)</f>
      </c>
      <c r="AY24" s="14">
        <f>SUMIF($I:$I,$I24,$O:$O)</f>
      </c>
      <c r="AZ24" s="14">
        <f>COUNTIFS($BB:$BB,"&gt;0",$E:$E,$E24)</f>
      </c>
      <c r="BA24" s="14">
        <f>SUMIF($E:$E,$E24,$BB:$BB)</f>
      </c>
      <c r="BB24" s="11"/>
    </row>
    <row x14ac:dyDescent="0.25" r="25" customHeight="1" ht="20.25">
      <c r="A25" s="7">
        <v>44934</v>
      </c>
      <c r="B25" s="8" t="s">
        <v>54</v>
      </c>
      <c r="C25" s="8" t="s">
        <v>77</v>
      </c>
      <c r="D25" s="8" t="s">
        <v>78</v>
      </c>
      <c r="E25" s="8" t="s">
        <v>79</v>
      </c>
      <c r="F25" s="8" t="s">
        <v>65</v>
      </c>
      <c r="G25" s="8" t="s">
        <v>66</v>
      </c>
      <c r="H25" s="8" t="s">
        <v>60</v>
      </c>
      <c r="I25" s="8" t="s">
        <v>54</v>
      </c>
      <c r="J25" s="12">
        <v>1</v>
      </c>
      <c r="K25" s="12">
        <v>1</v>
      </c>
      <c r="L25" s="11"/>
      <c r="M25" s="11"/>
      <c r="N25" s="12">
        <v>2023</v>
      </c>
      <c r="O25" s="12">
        <v>1</v>
      </c>
      <c r="P25" s="11" t="s">
        <v>61</v>
      </c>
      <c r="Q25" s="17"/>
      <c r="R25" s="25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8"/>
      <c r="AF25" s="17"/>
      <c r="AG25" s="17"/>
      <c r="AH25" s="18"/>
      <c r="AI25" s="19">
        <v>70</v>
      </c>
      <c r="AJ25" s="17"/>
      <c r="AK25" s="20"/>
      <c r="AL25" s="17"/>
      <c r="AM25" s="20"/>
      <c r="AN25" s="14">
        <f>SUM(Q25:AM25)</f>
      </c>
      <c r="AO25" s="18"/>
      <c r="AP25" s="20"/>
      <c r="AQ25" s="20"/>
      <c r="AR25" s="20"/>
      <c r="AS25" s="20"/>
      <c r="AT25" s="20"/>
      <c r="AU25" s="14">
        <f>SUMIF(E:E,E25,K:K)</f>
      </c>
      <c r="AV25" s="11"/>
      <c r="AW25" s="16"/>
      <c r="AX25" s="14">
        <f>SUM($U25:$AQ25)</f>
      </c>
      <c r="AY25" s="14">
        <f>SUMIF($I:$I,$I25,$O:$O)</f>
      </c>
      <c r="AZ25" s="14">
        <f>COUNTIFS($BB:$BB,"&gt;0",$E:$E,$E25)</f>
      </c>
      <c r="BA25" s="14">
        <f>SUMIF($E:$E,$E25,$BB:$BB)</f>
      </c>
      <c r="BB25" s="11"/>
    </row>
    <row x14ac:dyDescent="0.25" r="26" customHeight="1" ht="17.25">
      <c r="A26" s="7">
        <v>44934</v>
      </c>
      <c r="B26" s="8" t="s">
        <v>54</v>
      </c>
      <c r="C26" s="8" t="s">
        <v>80</v>
      </c>
      <c r="D26" s="8" t="s">
        <v>81</v>
      </c>
      <c r="E26" s="8" t="s">
        <v>82</v>
      </c>
      <c r="F26" s="8" t="s">
        <v>65</v>
      </c>
      <c r="G26" s="8" t="s">
        <v>66</v>
      </c>
      <c r="H26" s="8" t="s">
        <v>60</v>
      </c>
      <c r="I26" s="8" t="s">
        <v>54</v>
      </c>
      <c r="J26" s="12">
        <v>1</v>
      </c>
      <c r="K26" s="12">
        <v>1</v>
      </c>
      <c r="L26" s="11"/>
      <c r="M26" s="11"/>
      <c r="N26" s="12">
        <v>2023</v>
      </c>
      <c r="O26" s="12">
        <v>1</v>
      </c>
      <c r="P26" s="11" t="s">
        <v>61</v>
      </c>
      <c r="Q26" s="17"/>
      <c r="R26" s="25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8"/>
      <c r="AF26" s="17"/>
      <c r="AG26" s="17"/>
      <c r="AH26" s="18"/>
      <c r="AI26" s="19">
        <v>80</v>
      </c>
      <c r="AJ26" s="17"/>
      <c r="AK26" s="20"/>
      <c r="AL26" s="17"/>
      <c r="AM26" s="20"/>
      <c r="AN26" s="14">
        <f>SUM(Q26:AM26)</f>
      </c>
      <c r="AO26" s="18"/>
      <c r="AP26" s="20"/>
      <c r="AQ26" s="20"/>
      <c r="AR26" s="20"/>
      <c r="AS26" s="20"/>
      <c r="AT26" s="20"/>
      <c r="AU26" s="14">
        <f>SUMIF(E:E,E26,K:K)</f>
      </c>
      <c r="AV26" s="11"/>
      <c r="AW26" s="16"/>
      <c r="AX26" s="14">
        <f>SUM($U26:$AQ26)</f>
      </c>
      <c r="AY26" s="14">
        <f>SUMIF($I:$I,$I26,$O:$O)</f>
      </c>
      <c r="AZ26" s="14">
        <f>COUNTIFS($BB:$BB,"&gt;0",$E:$E,$E26)</f>
      </c>
      <c r="BA26" s="14">
        <f>SUMIF($E:$E,$E26,$BB:$BB)</f>
      </c>
      <c r="BB26" s="11"/>
    </row>
    <row x14ac:dyDescent="0.25" r="27" customHeight="1" ht="17.25">
      <c r="A27" s="7">
        <v>44934</v>
      </c>
      <c r="B27" s="8" t="s">
        <v>54</v>
      </c>
      <c r="C27" s="8" t="s">
        <v>129</v>
      </c>
      <c r="D27" s="8" t="s">
        <v>130</v>
      </c>
      <c r="E27" s="8" t="s">
        <v>131</v>
      </c>
      <c r="F27" s="8" t="s">
        <v>70</v>
      </c>
      <c r="G27" s="8" t="s">
        <v>105</v>
      </c>
      <c r="H27" s="8" t="s">
        <v>60</v>
      </c>
      <c r="I27" s="8" t="s">
        <v>70</v>
      </c>
      <c r="J27" s="12">
        <v>1</v>
      </c>
      <c r="K27" s="12">
        <v>4</v>
      </c>
      <c r="L27" s="11"/>
      <c r="M27" s="11"/>
      <c r="N27" s="12">
        <v>2023</v>
      </c>
      <c r="O27" s="12">
        <v>1</v>
      </c>
      <c r="P27" s="11" t="s">
        <v>61</v>
      </c>
      <c r="Q27" s="17"/>
      <c r="R27" s="25"/>
      <c r="S27" s="17"/>
      <c r="T27" s="17"/>
      <c r="U27" s="17"/>
      <c r="V27" s="17"/>
      <c r="W27" s="17"/>
      <c r="X27" s="19">
        <v>214</v>
      </c>
      <c r="Y27" s="17"/>
      <c r="Z27" s="17"/>
      <c r="AA27" s="17"/>
      <c r="AB27" s="17"/>
      <c r="AC27" s="17"/>
      <c r="AD27" s="17"/>
      <c r="AE27" s="18"/>
      <c r="AF27" s="17"/>
      <c r="AG27" s="17"/>
      <c r="AH27" s="18"/>
      <c r="AI27" s="18"/>
      <c r="AJ27" s="17"/>
      <c r="AK27" s="20"/>
      <c r="AL27" s="17"/>
      <c r="AM27" s="20"/>
      <c r="AN27" s="14">
        <f>SUM(Q27:AM27)</f>
      </c>
      <c r="AO27" s="18"/>
      <c r="AP27" s="20"/>
      <c r="AQ27" s="20"/>
      <c r="AR27" s="20"/>
      <c r="AS27" s="20"/>
      <c r="AT27" s="20"/>
      <c r="AU27" s="14">
        <f>SUMIF(E:E,E27,K:K)</f>
      </c>
      <c r="AV27" s="11"/>
      <c r="AW27" s="16"/>
      <c r="AX27" s="14">
        <f>SUM($U27:$AQ27)</f>
      </c>
      <c r="AY27" s="14">
        <f>SUMIF($I:$I,$I27,$O:$O)</f>
      </c>
      <c r="AZ27" s="14">
        <f>COUNTIFS($BB:$BB,"&gt;0",$E:$E,$E27)</f>
      </c>
      <c r="BA27" s="14">
        <f>SUMIF($E:$E,$E27,$BB:$BB)</f>
      </c>
      <c r="BB27" s="11"/>
    </row>
    <row x14ac:dyDescent="0.25" r="28" customHeight="1" ht="17.25">
      <c r="A28" s="7">
        <v>44934</v>
      </c>
      <c r="B28" s="8" t="s">
        <v>54</v>
      </c>
      <c r="C28" s="8" t="s">
        <v>132</v>
      </c>
      <c r="D28" s="20" t="s">
        <v>133</v>
      </c>
      <c r="E28" s="8" t="s">
        <v>134</v>
      </c>
      <c r="F28" s="8" t="s">
        <v>58</v>
      </c>
      <c r="G28" s="8" t="s">
        <v>105</v>
      </c>
      <c r="H28" s="8" t="s">
        <v>60</v>
      </c>
      <c r="I28" s="8" t="s">
        <v>54</v>
      </c>
      <c r="J28" s="12">
        <v>1</v>
      </c>
      <c r="K28" s="12">
        <v>3</v>
      </c>
      <c r="L28" s="11"/>
      <c r="M28" s="11"/>
      <c r="N28" s="12">
        <v>2023</v>
      </c>
      <c r="O28" s="19">
        <v>1</v>
      </c>
      <c r="P28" s="11" t="s">
        <v>61</v>
      </c>
      <c r="Q28" s="17"/>
      <c r="R28" s="17"/>
      <c r="S28" s="17"/>
      <c r="T28" s="17"/>
      <c r="U28" s="17"/>
      <c r="V28" s="17"/>
      <c r="W28" s="17"/>
      <c r="X28" s="19">
        <v>260</v>
      </c>
      <c r="Y28" s="17"/>
      <c r="Z28" s="17"/>
      <c r="AA28" s="17"/>
      <c r="AB28" s="17"/>
      <c r="AC28" s="17"/>
      <c r="AD28" s="17"/>
      <c r="AE28" s="18"/>
      <c r="AF28" s="17"/>
      <c r="AG28" s="17"/>
      <c r="AH28" s="18"/>
      <c r="AI28" s="27"/>
      <c r="AJ28" s="17"/>
      <c r="AK28" s="20"/>
      <c r="AL28" s="17"/>
      <c r="AM28" s="20"/>
      <c r="AN28" s="14">
        <f>SUM(Q28:AM28)</f>
      </c>
      <c r="AO28" s="18"/>
      <c r="AP28" s="20"/>
      <c r="AQ28" s="20"/>
      <c r="AR28" s="20"/>
      <c r="AS28" s="20"/>
      <c r="AT28" s="20"/>
      <c r="AU28" s="14">
        <f>SUMIF(E:E,E28,K:K)</f>
      </c>
      <c r="AV28" s="11"/>
      <c r="AW28" s="16"/>
      <c r="AX28" s="14">
        <f>SUM($U28:$AQ28)</f>
      </c>
      <c r="AY28" s="14">
        <f>SUMIF($I:$I,$I28,$O:$O)</f>
      </c>
      <c r="AZ28" s="14">
        <f>COUNTIFS($BB:$BB,"&gt;0",$E:$E,$E28)</f>
      </c>
      <c r="BA28" s="14">
        <f>SUMIF($E:$E,$E28,$BB:$BB)</f>
      </c>
      <c r="BB28" s="11"/>
    </row>
    <row x14ac:dyDescent="0.25" r="29" customHeight="1" ht="17.25">
      <c r="A29" s="7">
        <v>44934</v>
      </c>
      <c r="B29" s="8" t="s">
        <v>54</v>
      </c>
      <c r="C29" s="8" t="s">
        <v>135</v>
      </c>
      <c r="D29" s="8" t="s">
        <v>136</v>
      </c>
      <c r="E29" s="8" t="s">
        <v>137</v>
      </c>
      <c r="F29" s="8" t="s">
        <v>70</v>
      </c>
      <c r="G29" s="8" t="s">
        <v>105</v>
      </c>
      <c r="H29" s="8" t="s">
        <v>60</v>
      </c>
      <c r="I29" s="8" t="s">
        <v>70</v>
      </c>
      <c r="J29" s="12">
        <v>1</v>
      </c>
      <c r="K29" s="12">
        <v>4</v>
      </c>
      <c r="L29" s="11"/>
      <c r="M29" s="11"/>
      <c r="N29" s="12">
        <v>2023</v>
      </c>
      <c r="O29" s="12">
        <v>1</v>
      </c>
      <c r="P29" s="11" t="s">
        <v>61</v>
      </c>
      <c r="Q29" s="17"/>
      <c r="R29" s="17"/>
      <c r="S29" s="17"/>
      <c r="T29" s="17"/>
      <c r="U29" s="17"/>
      <c r="V29" s="17"/>
      <c r="W29" s="17"/>
      <c r="X29" s="19">
        <v>83</v>
      </c>
      <c r="Y29" s="17"/>
      <c r="Z29" s="19">
        <v>66</v>
      </c>
      <c r="AA29" s="17"/>
      <c r="AB29" s="17"/>
      <c r="AC29" s="17"/>
      <c r="AD29" s="17"/>
      <c r="AE29" s="18"/>
      <c r="AF29" s="17"/>
      <c r="AG29" s="17"/>
      <c r="AH29" s="18"/>
      <c r="AI29" s="18"/>
      <c r="AJ29" s="17"/>
      <c r="AK29" s="20"/>
      <c r="AL29" s="17"/>
      <c r="AM29" s="20"/>
      <c r="AN29" s="14">
        <f>SUM(Q29:AM29)</f>
      </c>
      <c r="AO29" s="18"/>
      <c r="AP29" s="20"/>
      <c r="AQ29" s="20"/>
      <c r="AR29" s="20"/>
      <c r="AS29" s="20"/>
      <c r="AT29" s="20"/>
      <c r="AU29" s="14">
        <f>SUMIF(E:E,E29,K:K)</f>
      </c>
      <c r="AV29" s="11"/>
      <c r="AW29" s="16"/>
      <c r="AX29" s="14">
        <f>SUM($U29:$AQ29)</f>
      </c>
      <c r="AY29" s="14">
        <f>SUMIF($I:$I,$I29,$O:$O)</f>
      </c>
      <c r="AZ29" s="14">
        <f>COUNTIFS($BB:$BB,"&gt;0",$E:$E,$E29)</f>
      </c>
      <c r="BA29" s="14">
        <f>SUMIF($E:$E,$E29,$BB:$BB)</f>
      </c>
      <c r="BB29" s="11"/>
    </row>
    <row x14ac:dyDescent="0.25" r="30" customHeight="1" ht="17.25">
      <c r="A30" s="7">
        <v>44934</v>
      </c>
      <c r="B30" s="8" t="s">
        <v>54</v>
      </c>
      <c r="C30" s="8" t="s">
        <v>138</v>
      </c>
      <c r="D30" s="8" t="s">
        <v>139</v>
      </c>
      <c r="E30" s="8" t="s">
        <v>140</v>
      </c>
      <c r="F30" s="8" t="s">
        <v>141</v>
      </c>
      <c r="G30" s="8" t="s">
        <v>105</v>
      </c>
      <c r="H30" s="8" t="s">
        <v>60</v>
      </c>
      <c r="I30" s="8" t="s">
        <v>142</v>
      </c>
      <c r="J30" s="12">
        <v>1</v>
      </c>
      <c r="K30" s="12">
        <v>4</v>
      </c>
      <c r="L30" s="11"/>
      <c r="M30" s="11"/>
      <c r="N30" s="12">
        <v>2023</v>
      </c>
      <c r="O30" s="12">
        <v>1</v>
      </c>
      <c r="P30" s="11" t="s">
        <v>61</v>
      </c>
      <c r="Q30" s="17"/>
      <c r="R30" s="17"/>
      <c r="S30" s="17"/>
      <c r="T30" s="17"/>
      <c r="U30" s="17"/>
      <c r="V30" s="17"/>
      <c r="W30" s="17"/>
      <c r="X30" s="12">
        <v>258</v>
      </c>
      <c r="Y30" s="17"/>
      <c r="Z30" s="17"/>
      <c r="AA30" s="17"/>
      <c r="AB30" s="17"/>
      <c r="AC30" s="17"/>
      <c r="AD30" s="17"/>
      <c r="AE30" s="18"/>
      <c r="AF30" s="17"/>
      <c r="AG30" s="17"/>
      <c r="AH30" s="18"/>
      <c r="AI30" s="18"/>
      <c r="AJ30" s="17"/>
      <c r="AK30" s="20"/>
      <c r="AL30" s="17"/>
      <c r="AM30" s="20"/>
      <c r="AN30" s="14">
        <f>SUM(Q30:AM30)</f>
      </c>
      <c r="AO30" s="18"/>
      <c r="AP30" s="20"/>
      <c r="AQ30" s="20"/>
      <c r="AR30" s="20"/>
      <c r="AS30" s="20"/>
      <c r="AT30" s="20"/>
      <c r="AU30" s="14">
        <f>SUMIF(E:E,E30,K:K)</f>
      </c>
      <c r="AV30" s="11"/>
      <c r="AW30" s="16"/>
      <c r="AX30" s="14">
        <f>SUM($U30:$AQ30)</f>
      </c>
      <c r="AY30" s="14">
        <f>SUMIF($I:$I,$I30,$O:$O)</f>
      </c>
      <c r="AZ30" s="14">
        <f>COUNTIFS($BB:$BB,"&gt;0",$E:$E,$E30)</f>
      </c>
      <c r="BA30" s="14">
        <f>SUMIF($E:$E,$E30,$BB:$BB)</f>
      </c>
      <c r="BB30" s="11"/>
    </row>
    <row x14ac:dyDescent="0.25" r="31" customHeight="1" ht="17.25">
      <c r="A31" s="7">
        <v>44934</v>
      </c>
      <c r="B31" s="8" t="s">
        <v>54</v>
      </c>
      <c r="C31" s="8" t="s">
        <v>118</v>
      </c>
      <c r="D31" s="8" t="s">
        <v>119</v>
      </c>
      <c r="E31" s="8" t="s">
        <v>120</v>
      </c>
      <c r="F31" s="8" t="s">
        <v>58</v>
      </c>
      <c r="G31" s="8" t="s">
        <v>105</v>
      </c>
      <c r="H31" s="8" t="s">
        <v>60</v>
      </c>
      <c r="I31" s="8" t="s">
        <v>121</v>
      </c>
      <c r="J31" s="12">
        <v>1</v>
      </c>
      <c r="K31" s="12">
        <v>2</v>
      </c>
      <c r="L31" s="11"/>
      <c r="M31" s="11"/>
      <c r="N31" s="12">
        <v>2023</v>
      </c>
      <c r="O31" s="12">
        <v>1</v>
      </c>
      <c r="P31" s="11" t="s">
        <v>61</v>
      </c>
      <c r="Q31" s="17"/>
      <c r="R31" s="17"/>
      <c r="S31" s="25"/>
      <c r="T31" s="17"/>
      <c r="U31" s="17"/>
      <c r="V31" s="17"/>
      <c r="W31" s="17"/>
      <c r="X31" s="19">
        <v>38</v>
      </c>
      <c r="Y31" s="17"/>
      <c r="Z31" s="17"/>
      <c r="AA31" s="17"/>
      <c r="AB31" s="17"/>
      <c r="AC31" s="17"/>
      <c r="AD31" s="17"/>
      <c r="AE31" s="18"/>
      <c r="AF31" s="17"/>
      <c r="AG31" s="17"/>
      <c r="AH31" s="18"/>
      <c r="AI31" s="18"/>
      <c r="AJ31" s="17"/>
      <c r="AK31" s="20"/>
      <c r="AL31" s="17"/>
      <c r="AM31" s="20"/>
      <c r="AN31" s="14">
        <f>SUM(Q31:AM31)</f>
      </c>
      <c r="AO31" s="18"/>
      <c r="AP31" s="20"/>
      <c r="AQ31" s="20"/>
      <c r="AR31" s="20"/>
      <c r="AS31" s="20"/>
      <c r="AT31" s="20"/>
      <c r="AU31" s="14">
        <f>SUMIF(E:E,E31,K:K)</f>
      </c>
      <c r="AV31" s="11"/>
      <c r="AW31" s="16"/>
      <c r="AX31" s="14">
        <f>SUM($U31:$AQ31)</f>
      </c>
      <c r="AY31" s="14">
        <f>SUMIF($I:$I,$I31,$O:$O)</f>
      </c>
      <c r="AZ31" s="14">
        <f>COUNTIFS($BB:$BB,"&gt;0",$E:$E,$E31)</f>
      </c>
      <c r="BA31" s="14">
        <f>SUMIF($E:$E,$E31,$BB:$BB)</f>
      </c>
      <c r="BB31" s="11"/>
    </row>
    <row x14ac:dyDescent="0.25" r="32" customHeight="1" ht="17.25">
      <c r="A32" s="7">
        <v>44936</v>
      </c>
      <c r="B32" s="8" t="s">
        <v>54</v>
      </c>
      <c r="C32" s="8" t="s">
        <v>143</v>
      </c>
      <c r="D32" s="8" t="s">
        <v>144</v>
      </c>
      <c r="E32" s="8" t="s">
        <v>145</v>
      </c>
      <c r="F32" s="8" t="s">
        <v>70</v>
      </c>
      <c r="G32" s="8"/>
      <c r="H32" s="8" t="s">
        <v>60</v>
      </c>
      <c r="I32" s="24"/>
      <c r="J32" s="12">
        <v>1</v>
      </c>
      <c r="K32" s="12">
        <v>4</v>
      </c>
      <c r="L32" s="11"/>
      <c r="M32" s="11"/>
      <c r="N32" s="12">
        <v>2023</v>
      </c>
      <c r="O32" s="12">
        <v>1</v>
      </c>
      <c r="P32" s="11" t="s">
        <v>61</v>
      </c>
      <c r="Q32" s="17"/>
      <c r="R32" s="17"/>
      <c r="S32" s="17"/>
      <c r="T32" s="17"/>
      <c r="U32" s="17"/>
      <c r="V32" s="17"/>
      <c r="W32" s="17"/>
      <c r="X32" s="12">
        <v>292</v>
      </c>
      <c r="Y32" s="17"/>
      <c r="Z32" s="17"/>
      <c r="AA32" s="17"/>
      <c r="AB32" s="17"/>
      <c r="AC32" s="17"/>
      <c r="AD32" s="17"/>
      <c r="AE32" s="18"/>
      <c r="AF32" s="17"/>
      <c r="AG32" s="19">
        <v>127</v>
      </c>
      <c r="AH32" s="18"/>
      <c r="AI32" s="18"/>
      <c r="AJ32" s="17"/>
      <c r="AK32" s="20"/>
      <c r="AL32" s="17"/>
      <c r="AM32" s="20"/>
      <c r="AN32" s="14">
        <f>SUM(Q32:AM32)</f>
      </c>
      <c r="AO32" s="18"/>
      <c r="AP32" s="20"/>
      <c r="AQ32" s="20"/>
      <c r="AR32" s="20"/>
      <c r="AS32" s="20"/>
      <c r="AT32" s="20"/>
      <c r="AU32" s="14">
        <f>SUMIF(E:E,E32,K:K)</f>
      </c>
      <c r="AV32" s="11"/>
      <c r="AW32" s="16"/>
      <c r="AX32" s="14">
        <f>SUM($U32:$AQ32)</f>
      </c>
      <c r="AY32" s="14">
        <f>SUMIF($I:$I,$I32,$O:$O)</f>
      </c>
      <c r="AZ32" s="14">
        <f>COUNTIFS($BB:$BB,"&gt;0",$E:$E,$E32)</f>
      </c>
      <c r="BA32" s="14">
        <f>SUMIF($E:$E,$E32,$BB:$BB)</f>
      </c>
      <c r="BB32" s="11"/>
    </row>
    <row x14ac:dyDescent="0.25" r="33" customHeight="1" ht="17.25">
      <c r="A33" s="7">
        <v>44936</v>
      </c>
      <c r="B33" s="8" t="s">
        <v>54</v>
      </c>
      <c r="C33" s="20" t="s">
        <v>146</v>
      </c>
      <c r="D33" s="20" t="s">
        <v>72</v>
      </c>
      <c r="E33" s="20"/>
      <c r="F33" s="20"/>
      <c r="G33" s="20"/>
      <c r="H33" s="20"/>
      <c r="I33" s="20"/>
      <c r="J33" s="19">
        <v>1</v>
      </c>
      <c r="K33" s="19">
        <v>4</v>
      </c>
      <c r="L33" s="11"/>
      <c r="M33" s="11"/>
      <c r="N33" s="12">
        <v>2023</v>
      </c>
      <c r="O33" s="12">
        <v>1</v>
      </c>
      <c r="P33" s="11" t="s">
        <v>61</v>
      </c>
      <c r="Q33" s="17"/>
      <c r="R33" s="19">
        <v>171</v>
      </c>
      <c r="S33" s="17"/>
      <c r="T33" s="17"/>
      <c r="U33" s="19">
        <v>36</v>
      </c>
      <c r="V33" s="19">
        <v>150</v>
      </c>
      <c r="W33" s="17"/>
      <c r="X33" s="17"/>
      <c r="Y33" s="17"/>
      <c r="Z33" s="17"/>
      <c r="AA33" s="17"/>
      <c r="AB33" s="17"/>
      <c r="AC33" s="17"/>
      <c r="AD33" s="17"/>
      <c r="AE33" s="19">
        <v>20</v>
      </c>
      <c r="AF33" s="17"/>
      <c r="AG33" s="19">
        <v>46</v>
      </c>
      <c r="AH33" s="18"/>
      <c r="AI33" s="18"/>
      <c r="AJ33" s="17"/>
      <c r="AK33" s="20"/>
      <c r="AL33" s="17"/>
      <c r="AM33" s="20"/>
      <c r="AN33" s="14">
        <f>SUM(Q33:AM33)</f>
      </c>
      <c r="AO33" s="18"/>
      <c r="AP33" s="20"/>
      <c r="AQ33" s="20"/>
      <c r="AR33" s="20"/>
      <c r="AS33" s="20"/>
      <c r="AT33" s="20"/>
      <c r="AU33" s="14">
        <f>SUMIF(E:E,E33,K:K)</f>
      </c>
      <c r="AV33" s="11"/>
      <c r="AW33" s="16"/>
      <c r="AX33" s="14">
        <f>SUM($U33:$AQ33)</f>
      </c>
      <c r="AY33" s="14">
        <f>SUMIF($I:$I,$I33,$O:$O)</f>
      </c>
      <c r="AZ33" s="14">
        <f>COUNTIFS($BB:$BB,"&gt;0",$E:$E,$E33)</f>
      </c>
      <c r="BA33" s="14">
        <f>SUMIF($E:$E,$E33,$BB:$BB)</f>
      </c>
      <c r="BB33" s="11"/>
    </row>
    <row x14ac:dyDescent="0.25" r="34" customHeight="1" ht="17.25">
      <c r="A34" s="7">
        <v>44936</v>
      </c>
      <c r="B34" s="8" t="s">
        <v>54</v>
      </c>
      <c r="C34" s="8" t="s">
        <v>147</v>
      </c>
      <c r="D34" s="20"/>
      <c r="E34" s="20"/>
      <c r="F34" s="20"/>
      <c r="G34" s="20"/>
      <c r="H34" s="8" t="s">
        <v>60</v>
      </c>
      <c r="I34" s="20"/>
      <c r="J34" s="12">
        <v>1</v>
      </c>
      <c r="K34" s="12">
        <v>3</v>
      </c>
      <c r="L34" s="11"/>
      <c r="M34" s="11"/>
      <c r="N34" s="12">
        <v>2023</v>
      </c>
      <c r="O34" s="12">
        <v>1</v>
      </c>
      <c r="P34" s="11" t="s">
        <v>61</v>
      </c>
      <c r="Q34" s="25"/>
      <c r="R34" s="25"/>
      <c r="S34" s="17"/>
      <c r="T34" s="17"/>
      <c r="U34" s="17"/>
      <c r="V34" s="17"/>
      <c r="W34" s="17"/>
      <c r="X34" s="19">
        <v>345</v>
      </c>
      <c r="Y34" s="17"/>
      <c r="Z34" s="17"/>
      <c r="AA34" s="17"/>
      <c r="AB34" s="17"/>
      <c r="AC34" s="17"/>
      <c r="AD34" s="17"/>
      <c r="AE34" s="18"/>
      <c r="AF34" s="17"/>
      <c r="AG34" s="17"/>
      <c r="AH34" s="18"/>
      <c r="AI34" s="18"/>
      <c r="AJ34" s="17"/>
      <c r="AK34" s="20"/>
      <c r="AL34" s="17"/>
      <c r="AM34" s="20"/>
      <c r="AN34" s="14">
        <f>SUM(Q34:AM34)</f>
      </c>
      <c r="AO34" s="18"/>
      <c r="AP34" s="20"/>
      <c r="AQ34" s="20"/>
      <c r="AR34" s="20"/>
      <c r="AS34" s="20"/>
      <c r="AT34" s="20"/>
      <c r="AU34" s="14">
        <f>SUMIF(E:E,E34,K:K)</f>
      </c>
      <c r="AV34" s="11"/>
      <c r="AW34" s="16"/>
      <c r="AX34" s="14">
        <f>SUM($U34:$AQ34)</f>
      </c>
      <c r="AY34" s="14">
        <f>SUMIF($I:$I,$I34,$O:$O)</f>
      </c>
      <c r="AZ34" s="14">
        <f>COUNTIFS($BB:$BB,"&gt;0",$E:$E,$E34)</f>
      </c>
      <c r="BA34" s="14">
        <f>SUMIF($E:$E,$E34,$BB:$BB)</f>
      </c>
      <c r="BB34" s="11"/>
    </row>
    <row x14ac:dyDescent="0.25" r="35" customHeight="1" ht="17.25">
      <c r="A35" s="7">
        <v>44936</v>
      </c>
      <c r="B35" s="8" t="s">
        <v>54</v>
      </c>
      <c r="C35" s="8" t="s">
        <v>83</v>
      </c>
      <c r="D35" s="8" t="s">
        <v>84</v>
      </c>
      <c r="E35" s="8" t="s">
        <v>85</v>
      </c>
      <c r="F35" s="8" t="s">
        <v>65</v>
      </c>
      <c r="G35" s="8" t="s">
        <v>66</v>
      </c>
      <c r="H35" s="8" t="s">
        <v>60</v>
      </c>
      <c r="I35" s="8" t="s">
        <v>54</v>
      </c>
      <c r="J35" s="12">
        <v>1</v>
      </c>
      <c r="K35" s="12">
        <v>1</v>
      </c>
      <c r="L35" s="11"/>
      <c r="M35" s="11"/>
      <c r="N35" s="12">
        <v>2023</v>
      </c>
      <c r="O35" s="12">
        <v>1</v>
      </c>
      <c r="P35" s="11" t="s">
        <v>61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8"/>
      <c r="AF35" s="17"/>
      <c r="AG35" s="17"/>
      <c r="AH35" s="18"/>
      <c r="AI35" s="19">
        <v>120</v>
      </c>
      <c r="AJ35" s="17"/>
      <c r="AK35" s="20"/>
      <c r="AL35" s="17"/>
      <c r="AM35" s="20"/>
      <c r="AN35" s="14">
        <f>SUM(Q35:AM35)</f>
      </c>
      <c r="AO35" s="18"/>
      <c r="AP35" s="20"/>
      <c r="AQ35" s="20"/>
      <c r="AR35" s="20"/>
      <c r="AS35" s="20"/>
      <c r="AT35" s="20"/>
      <c r="AU35" s="14">
        <f>SUMIF(E:E,E35,K:K)</f>
      </c>
      <c r="AV35" s="11"/>
      <c r="AW35" s="16"/>
      <c r="AX35" s="14">
        <f>SUM($U35:$AQ35)</f>
      </c>
      <c r="AY35" s="14">
        <f>SUMIF($I:$I,$I35,$O:$O)</f>
      </c>
      <c r="AZ35" s="14">
        <f>COUNTIFS($BB:$BB,"&gt;0",$E:$E,$E35)</f>
      </c>
      <c r="BA35" s="14">
        <f>SUMIF($E:$E,$E35,$BB:$BB)</f>
      </c>
      <c r="BB35" s="11"/>
    </row>
    <row x14ac:dyDescent="0.25" r="36" customHeight="1" ht="17.25">
      <c r="A36" s="7">
        <v>44936</v>
      </c>
      <c r="B36" s="8" t="s">
        <v>54</v>
      </c>
      <c r="C36" s="8" t="s">
        <v>80</v>
      </c>
      <c r="D36" s="8" t="s">
        <v>81</v>
      </c>
      <c r="E36" s="8" t="s">
        <v>82</v>
      </c>
      <c r="F36" s="8" t="s">
        <v>65</v>
      </c>
      <c r="G36" s="8" t="s">
        <v>66</v>
      </c>
      <c r="H36" s="8" t="s">
        <v>60</v>
      </c>
      <c r="I36" s="8" t="s">
        <v>54</v>
      </c>
      <c r="J36" s="12">
        <v>1</v>
      </c>
      <c r="K36" s="12">
        <v>1</v>
      </c>
      <c r="L36" s="11"/>
      <c r="M36" s="11"/>
      <c r="N36" s="12">
        <v>2023</v>
      </c>
      <c r="O36" s="12">
        <v>1</v>
      </c>
      <c r="P36" s="11" t="s">
        <v>61</v>
      </c>
      <c r="Q36" s="17"/>
      <c r="R36" s="17"/>
      <c r="S36" s="25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8"/>
      <c r="AF36" s="17"/>
      <c r="AG36" s="17"/>
      <c r="AH36" s="18"/>
      <c r="AI36" s="19">
        <v>40</v>
      </c>
      <c r="AJ36" s="17"/>
      <c r="AK36" s="20"/>
      <c r="AL36" s="17"/>
      <c r="AM36" s="20"/>
      <c r="AN36" s="14">
        <f>SUM(Q36:AM36)</f>
      </c>
      <c r="AO36" s="18"/>
      <c r="AP36" s="20"/>
      <c r="AQ36" s="20"/>
      <c r="AR36" s="20"/>
      <c r="AS36" s="20"/>
      <c r="AT36" s="20"/>
      <c r="AU36" s="14">
        <f>SUMIF(E:E,E36,K:K)</f>
      </c>
      <c r="AV36" s="11"/>
      <c r="AW36" s="16"/>
      <c r="AX36" s="14">
        <f>SUM($U36:$AQ36)</f>
      </c>
      <c r="AY36" s="14">
        <f>SUMIF($I:$I,$I36,$O:$O)</f>
      </c>
      <c r="AZ36" s="14">
        <f>COUNTIFS($BB:$BB,"&gt;0",$E:$E,$E36)</f>
      </c>
      <c r="BA36" s="14">
        <f>SUMIF($E:$E,$E36,$BB:$BB)</f>
      </c>
      <c r="BB36" s="11"/>
    </row>
    <row x14ac:dyDescent="0.25" r="37" customHeight="1" ht="17.25">
      <c r="A37" s="7">
        <v>44936</v>
      </c>
      <c r="B37" s="8" t="s">
        <v>54</v>
      </c>
      <c r="C37" s="8" t="s">
        <v>148</v>
      </c>
      <c r="D37" s="8" t="s">
        <v>72</v>
      </c>
      <c r="E37" s="8" t="s">
        <v>149</v>
      </c>
      <c r="F37" s="8" t="s">
        <v>70</v>
      </c>
      <c r="G37" s="8" t="s">
        <v>105</v>
      </c>
      <c r="H37" s="20"/>
      <c r="I37" s="8" t="s">
        <v>70</v>
      </c>
      <c r="J37" s="19">
        <v>1</v>
      </c>
      <c r="K37" s="19">
        <v>4</v>
      </c>
      <c r="L37" s="11"/>
      <c r="M37" s="11"/>
      <c r="N37" s="12">
        <v>2023</v>
      </c>
      <c r="O37" s="12">
        <v>1</v>
      </c>
      <c r="P37" s="11" t="s">
        <v>61</v>
      </c>
      <c r="Q37" s="17"/>
      <c r="R37" s="17"/>
      <c r="S37" s="17"/>
      <c r="T37" s="17"/>
      <c r="U37" s="17"/>
      <c r="V37" s="17"/>
      <c r="W37" s="17"/>
      <c r="X37" s="19">
        <v>302</v>
      </c>
      <c r="Y37" s="17"/>
      <c r="Z37" s="17"/>
      <c r="AA37" s="17"/>
      <c r="AB37" s="17"/>
      <c r="AC37" s="17"/>
      <c r="AD37" s="17"/>
      <c r="AE37" s="18"/>
      <c r="AF37" s="17"/>
      <c r="AG37" s="17"/>
      <c r="AH37" s="18"/>
      <c r="AI37" s="18"/>
      <c r="AJ37" s="17"/>
      <c r="AK37" s="20"/>
      <c r="AL37" s="17"/>
      <c r="AM37" s="20"/>
      <c r="AN37" s="14">
        <f>SUM(Q37:AM37)</f>
      </c>
      <c r="AO37" s="18"/>
      <c r="AP37" s="20"/>
      <c r="AQ37" s="20"/>
      <c r="AR37" s="20"/>
      <c r="AS37" s="20"/>
      <c r="AT37" s="20"/>
      <c r="AU37" s="14">
        <f>SUMIF(E:E,E37,K:K)</f>
      </c>
      <c r="AV37" s="11"/>
      <c r="AW37" s="16"/>
      <c r="AX37" s="14">
        <f>SUM($U37:$AQ37)</f>
      </c>
      <c r="AY37" s="14">
        <f>SUMIF($I:$I,$I37,$O:$O)</f>
      </c>
      <c r="AZ37" s="14">
        <f>COUNTIFS($BB:$BB,"&gt;0",$E:$E,$E37)</f>
      </c>
      <c r="BA37" s="14">
        <f>SUMIF($E:$E,$E37,$BB:$BB)</f>
      </c>
      <c r="BB37" s="11"/>
    </row>
    <row x14ac:dyDescent="0.25" r="38" customHeight="1" ht="17.25">
      <c r="A38" s="7">
        <v>44936</v>
      </c>
      <c r="B38" s="8" t="s">
        <v>54</v>
      </c>
      <c r="C38" s="8" t="s">
        <v>150</v>
      </c>
      <c r="D38" s="8" t="s">
        <v>151</v>
      </c>
      <c r="E38" s="8" t="s">
        <v>152</v>
      </c>
      <c r="F38" s="8" t="s">
        <v>141</v>
      </c>
      <c r="G38" s="8" t="s">
        <v>105</v>
      </c>
      <c r="H38" s="8" t="s">
        <v>60</v>
      </c>
      <c r="I38" s="8" t="s">
        <v>113</v>
      </c>
      <c r="J38" s="12">
        <v>1</v>
      </c>
      <c r="K38" s="12">
        <v>4</v>
      </c>
      <c r="L38" s="11"/>
      <c r="M38" s="11"/>
      <c r="N38" s="12">
        <v>2023</v>
      </c>
      <c r="O38" s="12">
        <v>1</v>
      </c>
      <c r="P38" s="11" t="s">
        <v>61</v>
      </c>
      <c r="Q38" s="17"/>
      <c r="R38" s="17"/>
      <c r="S38" s="17"/>
      <c r="T38" s="17"/>
      <c r="U38" s="17"/>
      <c r="V38" s="17"/>
      <c r="W38" s="17"/>
      <c r="X38" s="12">
        <v>263</v>
      </c>
      <c r="Y38" s="17"/>
      <c r="Z38" s="17"/>
      <c r="AA38" s="17"/>
      <c r="AB38" s="17"/>
      <c r="AC38" s="17"/>
      <c r="AD38" s="17"/>
      <c r="AE38" s="18"/>
      <c r="AF38" s="17"/>
      <c r="AG38" s="17"/>
      <c r="AH38" s="18"/>
      <c r="AI38" s="18"/>
      <c r="AJ38" s="17"/>
      <c r="AK38" s="20"/>
      <c r="AL38" s="17"/>
      <c r="AM38" s="20"/>
      <c r="AN38" s="14">
        <f>SUM(Q38:AM38)</f>
      </c>
      <c r="AO38" s="18"/>
      <c r="AP38" s="20"/>
      <c r="AQ38" s="20"/>
      <c r="AR38" s="20"/>
      <c r="AS38" s="20"/>
      <c r="AT38" s="20"/>
      <c r="AU38" s="14">
        <f>SUMIF(E:E,E38,K:K)</f>
      </c>
      <c r="AV38" s="11"/>
      <c r="AW38" s="16"/>
      <c r="AX38" s="14">
        <f>SUM($U38:$AQ38)</f>
      </c>
      <c r="AY38" s="14">
        <f>SUMIF($I:$I,$I38,$O:$O)</f>
      </c>
      <c r="AZ38" s="14">
        <f>COUNTIFS($BB:$BB,"&gt;0",$E:$E,$E38)</f>
      </c>
      <c r="BA38" s="14">
        <f>SUMIF($E:$E,$E38,$BB:$BB)</f>
      </c>
      <c r="BB38" s="11"/>
    </row>
    <row x14ac:dyDescent="0.25" r="39" customHeight="1" ht="17.25">
      <c r="A39" s="7">
        <v>44936</v>
      </c>
      <c r="B39" s="8" t="s">
        <v>54</v>
      </c>
      <c r="C39" s="8" t="s">
        <v>153</v>
      </c>
      <c r="D39" s="8" t="s">
        <v>154</v>
      </c>
      <c r="E39" s="8" t="s">
        <v>155</v>
      </c>
      <c r="F39" s="8" t="s">
        <v>94</v>
      </c>
      <c r="G39" s="8" t="s">
        <v>73</v>
      </c>
      <c r="H39" s="8" t="s">
        <v>60</v>
      </c>
      <c r="I39" s="8" t="s">
        <v>95</v>
      </c>
      <c r="J39" s="19">
        <v>1</v>
      </c>
      <c r="K39" s="12">
        <v>2</v>
      </c>
      <c r="L39" s="11"/>
      <c r="M39" s="11"/>
      <c r="N39" s="12">
        <v>2023</v>
      </c>
      <c r="O39" s="12">
        <v>1</v>
      </c>
      <c r="P39" s="11" t="s">
        <v>61</v>
      </c>
      <c r="Q39" s="17"/>
      <c r="R39" s="25"/>
      <c r="S39" s="19">
        <v>53</v>
      </c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8"/>
      <c r="AF39" s="17"/>
      <c r="AG39" s="17"/>
      <c r="AH39" s="18"/>
      <c r="AI39" s="18"/>
      <c r="AJ39" s="17"/>
      <c r="AK39" s="20"/>
      <c r="AL39" s="17"/>
      <c r="AM39" s="20"/>
      <c r="AN39" s="14">
        <f>SUM(Q39:AM39)</f>
      </c>
      <c r="AO39" s="18"/>
      <c r="AP39" s="20"/>
      <c r="AQ39" s="20"/>
      <c r="AR39" s="20"/>
      <c r="AS39" s="20"/>
      <c r="AT39" s="20"/>
      <c r="AU39" s="14">
        <f>SUMIF(E:E,E39,K:K)</f>
      </c>
      <c r="AV39" s="11"/>
      <c r="AW39" s="16"/>
      <c r="AX39" s="14">
        <f>SUM($U39:$AQ39)</f>
      </c>
      <c r="AY39" s="14">
        <f>SUMIF($I:$I,$I39,$O:$O)</f>
      </c>
      <c r="AZ39" s="14">
        <f>COUNTIFS($BB:$BB,"&gt;0",$E:$E,$E39)</f>
      </c>
      <c r="BA39" s="14">
        <f>SUMIF($E:$E,$E39,$BB:$BB)</f>
      </c>
      <c r="BB39" s="11"/>
    </row>
    <row x14ac:dyDescent="0.25" r="40" customHeight="1" ht="17.25">
      <c r="A40" s="7">
        <v>44936</v>
      </c>
      <c r="B40" s="8" t="s">
        <v>54</v>
      </c>
      <c r="C40" s="8" t="s">
        <v>156</v>
      </c>
      <c r="D40" s="8" t="s">
        <v>157</v>
      </c>
      <c r="E40" s="8" t="s">
        <v>158</v>
      </c>
      <c r="F40" s="8" t="s">
        <v>70</v>
      </c>
      <c r="G40" s="8" t="s">
        <v>105</v>
      </c>
      <c r="H40" s="8" t="s">
        <v>60</v>
      </c>
      <c r="I40" s="8" t="s">
        <v>54</v>
      </c>
      <c r="J40" s="12">
        <v>1</v>
      </c>
      <c r="K40" s="12">
        <v>4</v>
      </c>
      <c r="L40" s="11"/>
      <c r="M40" s="11"/>
      <c r="N40" s="12">
        <v>2023</v>
      </c>
      <c r="O40" s="12">
        <v>1</v>
      </c>
      <c r="P40" s="11" t="s">
        <v>61</v>
      </c>
      <c r="Q40" s="25"/>
      <c r="R40" s="25"/>
      <c r="S40" s="25"/>
      <c r="T40" s="19">
        <v>3</v>
      </c>
      <c r="U40" s="21">
        <v>131.9</v>
      </c>
      <c r="V40" s="17"/>
      <c r="W40" s="17"/>
      <c r="X40" s="17"/>
      <c r="Y40" s="17"/>
      <c r="Z40" s="17"/>
      <c r="AA40" s="17"/>
      <c r="AB40" s="17"/>
      <c r="AC40" s="17"/>
      <c r="AD40" s="17"/>
      <c r="AE40" s="18"/>
      <c r="AF40" s="17"/>
      <c r="AG40" s="17"/>
      <c r="AH40" s="18"/>
      <c r="AI40" s="18"/>
      <c r="AJ40" s="17"/>
      <c r="AK40" s="20"/>
      <c r="AL40" s="17"/>
      <c r="AM40" s="20"/>
      <c r="AN40" s="22">
        <f>SUM(Q40:AM40)</f>
      </c>
      <c r="AO40" s="18"/>
      <c r="AP40" s="20"/>
      <c r="AQ40" s="20"/>
      <c r="AR40" s="20"/>
      <c r="AS40" s="20"/>
      <c r="AT40" s="20"/>
      <c r="AU40" s="14">
        <f>SUMIF(E:E,E40,K:K)</f>
      </c>
      <c r="AV40" s="11"/>
      <c r="AW40" s="16"/>
      <c r="AX40" s="22">
        <f>SUM($U40:$AQ40)</f>
      </c>
      <c r="AY40" s="14">
        <f>SUMIF($I:$I,$I40,$O:$O)</f>
      </c>
      <c r="AZ40" s="14">
        <f>COUNTIFS($BB:$BB,"&gt;0",$E:$E,$E40)</f>
      </c>
      <c r="BA40" s="14">
        <f>SUMIF($E:$E,$E40,$BB:$BB)</f>
      </c>
      <c r="BB40" s="11"/>
    </row>
    <row x14ac:dyDescent="0.25" r="41" customHeight="1" ht="17.25">
      <c r="A41" s="7">
        <v>44936</v>
      </c>
      <c r="B41" s="8" t="s">
        <v>54</v>
      </c>
      <c r="C41" s="8" t="s">
        <v>103</v>
      </c>
      <c r="D41" s="8" t="s">
        <v>72</v>
      </c>
      <c r="E41" s="8" t="s">
        <v>104</v>
      </c>
      <c r="F41" s="8" t="s">
        <v>70</v>
      </c>
      <c r="G41" s="8" t="s">
        <v>105</v>
      </c>
      <c r="H41" s="8" t="s">
        <v>100</v>
      </c>
      <c r="I41" s="8" t="s">
        <v>54</v>
      </c>
      <c r="J41" s="12">
        <v>1</v>
      </c>
      <c r="K41" s="12">
        <v>2</v>
      </c>
      <c r="L41" s="11"/>
      <c r="M41" s="11"/>
      <c r="N41" s="12">
        <v>2023</v>
      </c>
      <c r="O41" s="12">
        <v>1</v>
      </c>
      <c r="P41" s="11" t="s">
        <v>61</v>
      </c>
      <c r="Q41" s="17"/>
      <c r="R41" s="19">
        <v>35</v>
      </c>
      <c r="S41" s="17"/>
      <c r="T41" s="17"/>
      <c r="U41" s="17"/>
      <c r="V41" s="17"/>
      <c r="W41" s="17"/>
      <c r="X41" s="25"/>
      <c r="Y41" s="17"/>
      <c r="Z41" s="17"/>
      <c r="AA41" s="17"/>
      <c r="AB41" s="17"/>
      <c r="AC41" s="17"/>
      <c r="AD41" s="17"/>
      <c r="AE41" s="18"/>
      <c r="AF41" s="17"/>
      <c r="AG41" s="17"/>
      <c r="AH41" s="18"/>
      <c r="AI41" s="18"/>
      <c r="AJ41" s="17"/>
      <c r="AK41" s="20"/>
      <c r="AL41" s="17"/>
      <c r="AM41" s="20"/>
      <c r="AN41" s="14">
        <f>SUM(Q41:AM41)</f>
      </c>
      <c r="AO41" s="18"/>
      <c r="AP41" s="20"/>
      <c r="AQ41" s="20"/>
      <c r="AR41" s="20"/>
      <c r="AS41" s="20"/>
      <c r="AT41" s="20"/>
      <c r="AU41" s="14">
        <f>SUMIF(E:E,E41,K:K)</f>
      </c>
      <c r="AV41" s="11"/>
      <c r="AW41" s="16"/>
      <c r="AX41" s="14">
        <f>SUM($U41:$AQ41)</f>
      </c>
      <c r="AY41" s="14">
        <f>SUMIF($I:$I,$I41,$O:$O)</f>
      </c>
      <c r="AZ41" s="14">
        <f>COUNTIFS($BB:$BB,"&gt;0",$E:$E,$E41)</f>
      </c>
      <c r="BA41" s="14">
        <f>SUMIF($E:$E,$E41,$BB:$BB)</f>
      </c>
      <c r="BB41" s="11"/>
    </row>
    <row x14ac:dyDescent="0.25" r="42" customHeight="1" ht="17.25">
      <c r="A42" s="7">
        <v>44936</v>
      </c>
      <c r="B42" s="8" t="s">
        <v>54</v>
      </c>
      <c r="C42" s="8" t="s">
        <v>86</v>
      </c>
      <c r="D42" s="8" t="s">
        <v>72</v>
      </c>
      <c r="E42" s="8" t="s">
        <v>87</v>
      </c>
      <c r="F42" s="8" t="s">
        <v>70</v>
      </c>
      <c r="G42" s="8" t="s">
        <v>88</v>
      </c>
      <c r="H42" s="8" t="s">
        <v>60</v>
      </c>
      <c r="I42" s="8" t="s">
        <v>54</v>
      </c>
      <c r="J42" s="12">
        <v>1</v>
      </c>
      <c r="K42" s="19">
        <v>3</v>
      </c>
      <c r="L42" s="11"/>
      <c r="M42" s="11"/>
      <c r="N42" s="12">
        <v>2023</v>
      </c>
      <c r="O42" s="12">
        <v>1</v>
      </c>
      <c r="P42" s="11" t="s">
        <v>61</v>
      </c>
      <c r="Q42" s="17"/>
      <c r="R42" s="17"/>
      <c r="S42" s="25"/>
      <c r="T42" s="17"/>
      <c r="U42" s="17"/>
      <c r="V42" s="17"/>
      <c r="W42" s="17"/>
      <c r="X42" s="21">
        <v>274.9</v>
      </c>
      <c r="Y42" s="17"/>
      <c r="Z42" s="17"/>
      <c r="AA42" s="17"/>
      <c r="AB42" s="17"/>
      <c r="AC42" s="17"/>
      <c r="AD42" s="17"/>
      <c r="AE42" s="18"/>
      <c r="AF42" s="17"/>
      <c r="AG42" s="17"/>
      <c r="AH42" s="18"/>
      <c r="AI42" s="18"/>
      <c r="AJ42" s="17"/>
      <c r="AK42" s="20"/>
      <c r="AL42" s="17"/>
      <c r="AM42" s="20"/>
      <c r="AN42" s="22">
        <f>SUM(Q42:AM42)</f>
      </c>
      <c r="AO42" s="18"/>
      <c r="AP42" s="20"/>
      <c r="AQ42" s="20"/>
      <c r="AR42" s="20"/>
      <c r="AS42" s="20"/>
      <c r="AT42" s="20"/>
      <c r="AU42" s="14">
        <f>SUMIF(E:E,E42,K:K)</f>
      </c>
      <c r="AV42" s="11"/>
      <c r="AW42" s="16"/>
      <c r="AX42" s="22">
        <f>SUM($U42:$AQ42)</f>
      </c>
      <c r="AY42" s="14">
        <f>SUMIF($I:$I,$I42,$O:$O)</f>
      </c>
      <c r="AZ42" s="14">
        <f>COUNTIFS($BB:$BB,"&gt;0",$E:$E,$E42)</f>
      </c>
      <c r="BA42" s="14">
        <f>SUMIF($E:$E,$E42,$BB:$BB)</f>
      </c>
      <c r="BB42" s="11"/>
    </row>
    <row x14ac:dyDescent="0.25" r="43" customHeight="1" ht="17.25">
      <c r="A43" s="7">
        <v>44936</v>
      </c>
      <c r="B43" s="8" t="s">
        <v>54</v>
      </c>
      <c r="C43" s="8" t="s">
        <v>132</v>
      </c>
      <c r="D43" s="20" t="s">
        <v>133</v>
      </c>
      <c r="E43" s="8" t="s">
        <v>134</v>
      </c>
      <c r="F43" s="8" t="s">
        <v>58</v>
      </c>
      <c r="G43" s="8" t="s">
        <v>105</v>
      </c>
      <c r="H43" s="8" t="s">
        <v>60</v>
      </c>
      <c r="I43" s="8" t="s">
        <v>54</v>
      </c>
      <c r="J43" s="12">
        <v>1</v>
      </c>
      <c r="K43" s="12">
        <v>4</v>
      </c>
      <c r="L43" s="11"/>
      <c r="M43" s="11"/>
      <c r="N43" s="12">
        <v>2023</v>
      </c>
      <c r="O43" s="12">
        <v>1</v>
      </c>
      <c r="P43" s="11" t="s">
        <v>61</v>
      </c>
      <c r="Q43" s="17"/>
      <c r="R43" s="17"/>
      <c r="S43" s="17"/>
      <c r="T43" s="17"/>
      <c r="U43" s="17"/>
      <c r="V43" s="17"/>
      <c r="W43" s="17"/>
      <c r="X43" s="19">
        <v>270</v>
      </c>
      <c r="Y43" s="17"/>
      <c r="Z43" s="17"/>
      <c r="AA43" s="17"/>
      <c r="AB43" s="17"/>
      <c r="AC43" s="17"/>
      <c r="AD43" s="17"/>
      <c r="AE43" s="18"/>
      <c r="AF43" s="17"/>
      <c r="AG43" s="17"/>
      <c r="AH43" s="18"/>
      <c r="AI43" s="27"/>
      <c r="AJ43" s="17"/>
      <c r="AK43" s="20"/>
      <c r="AL43" s="17"/>
      <c r="AM43" s="20"/>
      <c r="AN43" s="14">
        <f>SUM(Q43:AM43)</f>
      </c>
      <c r="AO43" s="18"/>
      <c r="AP43" s="20"/>
      <c r="AQ43" s="20"/>
      <c r="AR43" s="20"/>
      <c r="AS43" s="20"/>
      <c r="AT43" s="20"/>
      <c r="AU43" s="14">
        <f>SUMIF(E:E,E43,K:K)</f>
      </c>
      <c r="AV43" s="11"/>
      <c r="AW43" s="16"/>
      <c r="AX43" s="14">
        <f>SUM($U43:$AQ43)</f>
      </c>
      <c r="AY43" s="14">
        <f>SUMIF($I:$I,$I43,$O:$O)</f>
      </c>
      <c r="AZ43" s="14">
        <f>COUNTIFS($BB:$BB,"&gt;0",$E:$E,$E43)</f>
      </c>
      <c r="BA43" s="14">
        <f>SUMIF($E:$E,$E43,$BB:$BB)</f>
      </c>
      <c r="BB43" s="11"/>
    </row>
    <row x14ac:dyDescent="0.25" r="44" customHeight="1" ht="17.25">
      <c r="A44" s="7">
        <v>44936</v>
      </c>
      <c r="B44" s="8" t="s">
        <v>54</v>
      </c>
      <c r="C44" s="8" t="s">
        <v>159</v>
      </c>
      <c r="D44" s="8"/>
      <c r="E44" s="8"/>
      <c r="F44" s="8"/>
      <c r="G44" s="8" t="s">
        <v>88</v>
      </c>
      <c r="H44" s="8" t="s">
        <v>60</v>
      </c>
      <c r="I44" s="8" t="s">
        <v>54</v>
      </c>
      <c r="J44" s="12">
        <v>1</v>
      </c>
      <c r="K44" s="12">
        <v>4</v>
      </c>
      <c r="L44" s="11"/>
      <c r="M44" s="11"/>
      <c r="N44" s="12">
        <v>2023</v>
      </c>
      <c r="O44" s="12">
        <v>1</v>
      </c>
      <c r="P44" s="11" t="s">
        <v>61</v>
      </c>
      <c r="Q44" s="17"/>
      <c r="R44" s="17"/>
      <c r="S44" s="25"/>
      <c r="T44" s="17"/>
      <c r="U44" s="17"/>
      <c r="V44" s="17"/>
      <c r="W44" s="17"/>
      <c r="X44" s="19">
        <v>277</v>
      </c>
      <c r="Y44" s="17"/>
      <c r="Z44" s="17"/>
      <c r="AA44" s="17"/>
      <c r="AB44" s="17"/>
      <c r="AC44" s="17"/>
      <c r="AD44" s="17"/>
      <c r="AE44" s="18"/>
      <c r="AF44" s="17"/>
      <c r="AG44" s="17"/>
      <c r="AH44" s="18"/>
      <c r="AI44" s="18"/>
      <c r="AJ44" s="17"/>
      <c r="AK44" s="20"/>
      <c r="AL44" s="17"/>
      <c r="AM44" s="20"/>
      <c r="AN44" s="14">
        <f>SUM(Q44:AM44)</f>
      </c>
      <c r="AO44" s="18"/>
      <c r="AP44" s="20"/>
      <c r="AQ44" s="20"/>
      <c r="AR44" s="20"/>
      <c r="AS44" s="20"/>
      <c r="AT44" s="20"/>
      <c r="AU44" s="14">
        <f>SUMIF(E:E,E44,K:K)</f>
      </c>
      <c r="AV44" s="11"/>
      <c r="AW44" s="16"/>
      <c r="AX44" s="14">
        <f>SUM($U44:$AQ44)</f>
      </c>
      <c r="AY44" s="14">
        <f>SUMIF($I:$I,$I44,$O:$O)</f>
      </c>
      <c r="AZ44" s="14">
        <f>COUNTIFS($BB:$BB,"&gt;0",$E:$E,$E44)</f>
      </c>
      <c r="BA44" s="14">
        <f>SUMIF($E:$E,$E44,$BB:$BB)</f>
      </c>
      <c r="BB44" s="11"/>
    </row>
    <row x14ac:dyDescent="0.25" r="45" customHeight="1" ht="17.25">
      <c r="A45" s="7">
        <v>44937</v>
      </c>
      <c r="B45" s="8" t="s">
        <v>54</v>
      </c>
      <c r="C45" s="8" t="s">
        <v>74</v>
      </c>
      <c r="D45" s="8" t="s">
        <v>75</v>
      </c>
      <c r="E45" s="8" t="s">
        <v>76</v>
      </c>
      <c r="F45" s="8" t="s">
        <v>65</v>
      </c>
      <c r="G45" s="8" t="s">
        <v>66</v>
      </c>
      <c r="H45" s="8" t="s">
        <v>60</v>
      </c>
      <c r="I45" s="8" t="s">
        <v>54</v>
      </c>
      <c r="J45" s="12">
        <v>1</v>
      </c>
      <c r="K45" s="12">
        <v>1</v>
      </c>
      <c r="L45" s="11"/>
      <c r="M45" s="11"/>
      <c r="N45" s="12">
        <v>2023</v>
      </c>
      <c r="O45" s="12">
        <v>1</v>
      </c>
      <c r="P45" s="11" t="s">
        <v>61</v>
      </c>
      <c r="Q45" s="17"/>
      <c r="R45" s="17"/>
      <c r="S45" s="25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8"/>
      <c r="AF45" s="17"/>
      <c r="AG45" s="17"/>
      <c r="AH45" s="18"/>
      <c r="AI45" s="19">
        <v>105</v>
      </c>
      <c r="AJ45" s="17"/>
      <c r="AK45" s="20"/>
      <c r="AL45" s="17"/>
      <c r="AM45" s="20"/>
      <c r="AN45" s="14">
        <f>SUM(Q45:AM45)</f>
      </c>
      <c r="AO45" s="18"/>
      <c r="AP45" s="20"/>
      <c r="AQ45" s="20"/>
      <c r="AR45" s="20"/>
      <c r="AS45" s="20"/>
      <c r="AT45" s="20"/>
      <c r="AU45" s="14">
        <f>SUMIF(E:E,E45,K:K)</f>
      </c>
      <c r="AV45" s="11"/>
      <c r="AW45" s="16"/>
      <c r="AX45" s="14">
        <f>SUM($U45:$AQ45)</f>
      </c>
      <c r="AY45" s="14">
        <f>SUMIF($I:$I,$I45,$O:$O)</f>
      </c>
      <c r="AZ45" s="14">
        <f>COUNTIFS($BB:$BB,"&gt;0",$E:$E,$E45)</f>
      </c>
      <c r="BA45" s="14">
        <f>SUMIF($E:$E,$E45,$BB:$BB)</f>
      </c>
      <c r="BB45" s="11"/>
    </row>
    <row x14ac:dyDescent="0.25" r="46" customHeight="1" ht="17.25">
      <c r="A46" s="7">
        <v>44937</v>
      </c>
      <c r="B46" s="8" t="s">
        <v>54</v>
      </c>
      <c r="C46" s="8" t="s">
        <v>62</v>
      </c>
      <c r="D46" s="8" t="s">
        <v>63</v>
      </c>
      <c r="E46" s="8" t="s">
        <v>64</v>
      </c>
      <c r="F46" s="8" t="s">
        <v>65</v>
      </c>
      <c r="G46" s="8" t="s">
        <v>66</v>
      </c>
      <c r="H46" s="8" t="s">
        <v>60</v>
      </c>
      <c r="I46" s="8" t="s">
        <v>54</v>
      </c>
      <c r="J46" s="12">
        <v>1</v>
      </c>
      <c r="K46" s="12">
        <v>1</v>
      </c>
      <c r="L46" s="11"/>
      <c r="M46" s="11"/>
      <c r="N46" s="12">
        <v>2023</v>
      </c>
      <c r="O46" s="12">
        <v>1</v>
      </c>
      <c r="P46" s="11" t="s">
        <v>61</v>
      </c>
      <c r="Q46" s="17"/>
      <c r="R46" s="17"/>
      <c r="S46" s="25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8"/>
      <c r="AF46" s="17"/>
      <c r="AG46" s="17"/>
      <c r="AH46" s="18"/>
      <c r="AI46" s="19">
        <v>70</v>
      </c>
      <c r="AJ46" s="17"/>
      <c r="AK46" s="20"/>
      <c r="AL46" s="17"/>
      <c r="AM46" s="20"/>
      <c r="AN46" s="14">
        <f>SUM(Q46:AM46)</f>
      </c>
      <c r="AO46" s="18"/>
      <c r="AP46" s="20"/>
      <c r="AQ46" s="20"/>
      <c r="AR46" s="20"/>
      <c r="AS46" s="20"/>
      <c r="AT46" s="20"/>
      <c r="AU46" s="14">
        <f>SUMIF(E:E,E46,K:K)</f>
      </c>
      <c r="AV46" s="11"/>
      <c r="AW46" s="16"/>
      <c r="AX46" s="14">
        <f>SUM($U46:$AQ46)</f>
      </c>
      <c r="AY46" s="14">
        <f>SUMIF($I:$I,$I46,$O:$O)</f>
      </c>
      <c r="AZ46" s="14">
        <f>COUNTIFS($BB:$BB,"&gt;0",$E:$E,$E46)</f>
      </c>
      <c r="BA46" s="14">
        <f>SUMIF($E:$E,$E46,$BB:$BB)</f>
      </c>
      <c r="BB46" s="11"/>
    </row>
    <row x14ac:dyDescent="0.25" r="47" customHeight="1" ht="17.25">
      <c r="A47" s="7">
        <v>44937</v>
      </c>
      <c r="B47" s="8" t="s">
        <v>54</v>
      </c>
      <c r="C47" s="8" t="s">
        <v>160</v>
      </c>
      <c r="D47" s="8" t="s">
        <v>72</v>
      </c>
      <c r="E47" s="8" t="s">
        <v>161</v>
      </c>
      <c r="F47" s="8" t="s">
        <v>58</v>
      </c>
      <c r="G47" s="8" t="s">
        <v>59</v>
      </c>
      <c r="H47" s="20"/>
      <c r="I47" s="8" t="s">
        <v>125</v>
      </c>
      <c r="J47" s="19">
        <v>1</v>
      </c>
      <c r="K47" s="12">
        <v>5</v>
      </c>
      <c r="L47" s="11"/>
      <c r="M47" s="11"/>
      <c r="N47" s="12">
        <v>2023</v>
      </c>
      <c r="O47" s="12">
        <v>1</v>
      </c>
      <c r="P47" s="11" t="s">
        <v>61</v>
      </c>
      <c r="Q47" s="17"/>
      <c r="R47" s="25"/>
      <c r="S47" s="17"/>
      <c r="T47" s="21">
        <v>55.5</v>
      </c>
      <c r="U47" s="17"/>
      <c r="V47" s="17"/>
      <c r="W47" s="17"/>
      <c r="X47" s="19">
        <v>237</v>
      </c>
      <c r="Y47" s="17"/>
      <c r="Z47" s="17"/>
      <c r="AA47" s="17"/>
      <c r="AB47" s="17"/>
      <c r="AC47" s="17"/>
      <c r="AD47" s="17"/>
      <c r="AE47" s="18"/>
      <c r="AF47" s="17"/>
      <c r="AG47" s="19">
        <v>85</v>
      </c>
      <c r="AH47" s="18"/>
      <c r="AI47" s="18"/>
      <c r="AJ47" s="17"/>
      <c r="AK47" s="20"/>
      <c r="AL47" s="17"/>
      <c r="AM47" s="20"/>
      <c r="AN47" s="22">
        <f>SUM(Q47:AM47)</f>
      </c>
      <c r="AO47" s="18"/>
      <c r="AP47" s="20"/>
      <c r="AQ47" s="20"/>
      <c r="AR47" s="20"/>
      <c r="AS47" s="20"/>
      <c r="AT47" s="20"/>
      <c r="AU47" s="14">
        <f>SUMIF(E:E,E47,K:K)</f>
      </c>
      <c r="AV47" s="11"/>
      <c r="AW47" s="16"/>
      <c r="AX47" s="22">
        <f>SUM($U47:$AQ47)</f>
      </c>
      <c r="AY47" s="14">
        <f>SUMIF($I:$I,$I47,$O:$O)</f>
      </c>
      <c r="AZ47" s="14">
        <f>COUNTIFS($BB:$BB,"&gt;0",$E:$E,$E47)</f>
      </c>
      <c r="BA47" s="14">
        <f>SUMIF($E:$E,$E47,$BB:$BB)</f>
      </c>
      <c r="BB47" s="11"/>
    </row>
    <row x14ac:dyDescent="0.25" r="48" customHeight="1" ht="17.25">
      <c r="A48" s="7">
        <v>44937</v>
      </c>
      <c r="B48" s="8" t="s">
        <v>54</v>
      </c>
      <c r="C48" s="8" t="s">
        <v>153</v>
      </c>
      <c r="D48" s="8" t="s">
        <v>154</v>
      </c>
      <c r="E48" s="8" t="s">
        <v>155</v>
      </c>
      <c r="F48" s="8" t="s">
        <v>94</v>
      </c>
      <c r="G48" s="8" t="s">
        <v>73</v>
      </c>
      <c r="H48" s="8" t="s">
        <v>60</v>
      </c>
      <c r="I48" s="8" t="s">
        <v>95</v>
      </c>
      <c r="J48" s="12">
        <v>1</v>
      </c>
      <c r="K48" s="12">
        <v>2</v>
      </c>
      <c r="L48" s="11"/>
      <c r="M48" s="11"/>
      <c r="N48" s="12">
        <v>2023</v>
      </c>
      <c r="O48" s="12">
        <v>1</v>
      </c>
      <c r="P48" s="11" t="s">
        <v>61</v>
      </c>
      <c r="Q48" s="17"/>
      <c r="R48" s="19">
        <v>31</v>
      </c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9">
        <v>9</v>
      </c>
      <c r="AF48" s="17"/>
      <c r="AG48" s="17"/>
      <c r="AH48" s="18"/>
      <c r="AI48" s="27"/>
      <c r="AJ48" s="17"/>
      <c r="AK48" s="20"/>
      <c r="AL48" s="17"/>
      <c r="AM48" s="20"/>
      <c r="AN48" s="14">
        <f>SUM(Q48:AM48)</f>
      </c>
      <c r="AO48" s="18"/>
      <c r="AP48" s="20"/>
      <c r="AQ48" s="20"/>
      <c r="AR48" s="20"/>
      <c r="AS48" s="20"/>
      <c r="AT48" s="20"/>
      <c r="AU48" s="14">
        <f>SUMIF(E:E,E48,K:K)</f>
      </c>
      <c r="AV48" s="11"/>
      <c r="AW48" s="16"/>
      <c r="AX48" s="14">
        <f>SUM($U48:$AQ48)</f>
      </c>
      <c r="AY48" s="14">
        <f>SUMIF($I:$I,$I48,$O:$O)</f>
      </c>
      <c r="AZ48" s="14">
        <f>COUNTIFS($BB:$BB,"&gt;0",$E:$E,$E48)</f>
      </c>
      <c r="BA48" s="14">
        <f>SUMIF($E:$E,$E48,$BB:$BB)</f>
      </c>
      <c r="BB48" s="11"/>
    </row>
    <row x14ac:dyDescent="0.25" r="49" customHeight="1" ht="17.25">
      <c r="A49" s="7">
        <v>44937</v>
      </c>
      <c r="B49" s="8" t="s">
        <v>54</v>
      </c>
      <c r="C49" s="8" t="s">
        <v>162</v>
      </c>
      <c r="D49" s="8" t="s">
        <v>163</v>
      </c>
      <c r="E49" s="8" t="s">
        <v>164</v>
      </c>
      <c r="F49" s="8" t="s">
        <v>165</v>
      </c>
      <c r="G49" s="20" t="s">
        <v>105</v>
      </c>
      <c r="H49" s="8" t="s">
        <v>60</v>
      </c>
      <c r="I49" s="8" t="s">
        <v>113</v>
      </c>
      <c r="J49" s="12">
        <v>1</v>
      </c>
      <c r="K49" s="12">
        <v>4</v>
      </c>
      <c r="L49" s="11"/>
      <c r="M49" s="11"/>
      <c r="N49" s="12">
        <v>2023</v>
      </c>
      <c r="O49" s="12">
        <v>1</v>
      </c>
      <c r="P49" s="11" t="s">
        <v>61</v>
      </c>
      <c r="Q49" s="17"/>
      <c r="R49" s="17"/>
      <c r="S49" s="17"/>
      <c r="T49" s="19">
        <v>82</v>
      </c>
      <c r="U49" s="19">
        <v>41</v>
      </c>
      <c r="V49" s="17"/>
      <c r="W49" s="17"/>
      <c r="X49" s="19">
        <v>204</v>
      </c>
      <c r="Y49" s="17"/>
      <c r="Z49" s="17"/>
      <c r="AA49" s="17"/>
      <c r="AB49" s="17"/>
      <c r="AC49" s="17"/>
      <c r="AD49" s="17"/>
      <c r="AE49" s="18"/>
      <c r="AF49" s="17"/>
      <c r="AG49" s="17"/>
      <c r="AH49" s="18"/>
      <c r="AI49" s="27"/>
      <c r="AJ49" s="17"/>
      <c r="AK49" s="20"/>
      <c r="AL49" s="17"/>
      <c r="AM49" s="20"/>
      <c r="AN49" s="14">
        <f>SUM(Q49:AM49)</f>
      </c>
      <c r="AO49" s="18"/>
      <c r="AP49" s="20"/>
      <c r="AQ49" s="20"/>
      <c r="AR49" s="20"/>
      <c r="AS49" s="20"/>
      <c r="AT49" s="20"/>
      <c r="AU49" s="14">
        <f>SUMIF(E:E,E49,K:K)</f>
      </c>
      <c r="AV49" s="11"/>
      <c r="AW49" s="16"/>
      <c r="AX49" s="14">
        <f>SUM($U49:$AQ49)</f>
      </c>
      <c r="AY49" s="14">
        <f>SUMIF($I:$I,$I49,$O:$O)</f>
      </c>
      <c r="AZ49" s="14">
        <f>COUNTIFS($BB:$BB,"&gt;0",$E:$E,$E49)</f>
      </c>
      <c r="BA49" s="14">
        <f>SUMIF($E:$E,$E49,$BB:$BB)</f>
      </c>
      <c r="BB49" s="11"/>
    </row>
    <row x14ac:dyDescent="0.25" r="50" customHeight="1" ht="17.25">
      <c r="A50" s="7">
        <v>44937</v>
      </c>
      <c r="B50" s="8" t="s">
        <v>54</v>
      </c>
      <c r="C50" s="8" t="s">
        <v>166</v>
      </c>
      <c r="D50" s="8" t="s">
        <v>72</v>
      </c>
      <c r="E50" s="8" t="s">
        <v>167</v>
      </c>
      <c r="F50" s="8" t="s">
        <v>65</v>
      </c>
      <c r="G50" s="8" t="s">
        <v>105</v>
      </c>
      <c r="H50" s="20"/>
      <c r="I50" s="24"/>
      <c r="J50" s="19">
        <v>1</v>
      </c>
      <c r="K50" s="12">
        <v>3</v>
      </c>
      <c r="L50" s="11"/>
      <c r="M50" s="11"/>
      <c r="N50" s="12">
        <v>2023</v>
      </c>
      <c r="O50" s="12">
        <v>1</v>
      </c>
      <c r="P50" s="11" t="s">
        <v>61</v>
      </c>
      <c r="Q50" s="17"/>
      <c r="R50" s="25"/>
      <c r="S50" s="17"/>
      <c r="T50" s="21">
        <v>6.8</v>
      </c>
      <c r="U50" s="17"/>
      <c r="V50" s="17"/>
      <c r="W50" s="17"/>
      <c r="X50" s="19">
        <v>72</v>
      </c>
      <c r="Y50" s="17"/>
      <c r="Z50" s="19">
        <v>24</v>
      </c>
      <c r="AA50" s="17"/>
      <c r="AB50" s="17"/>
      <c r="AC50" s="17"/>
      <c r="AD50" s="17"/>
      <c r="AE50" s="18"/>
      <c r="AF50" s="17"/>
      <c r="AG50" s="17"/>
      <c r="AH50" s="21">
        <v>15.82</v>
      </c>
      <c r="AI50" s="18"/>
      <c r="AJ50" s="17"/>
      <c r="AK50" s="20"/>
      <c r="AL50" s="17"/>
      <c r="AM50" s="20"/>
      <c r="AN50" s="22">
        <f>SUM(Q50:AM50)</f>
      </c>
      <c r="AO50" s="18"/>
      <c r="AP50" s="20"/>
      <c r="AQ50" s="20"/>
      <c r="AR50" s="20"/>
      <c r="AS50" s="20"/>
      <c r="AT50" s="20"/>
      <c r="AU50" s="14">
        <f>SUMIF(E:E,E50,K:K)</f>
      </c>
      <c r="AV50" s="11"/>
      <c r="AW50" s="16"/>
      <c r="AX50" s="22">
        <f>SUM($U50:$AQ50)</f>
      </c>
      <c r="AY50" s="14">
        <f>SUMIF($I:$I,$I50,$O:$O)</f>
      </c>
      <c r="AZ50" s="14">
        <f>COUNTIFS($BB:$BB,"&gt;0",$E:$E,$E50)</f>
      </c>
      <c r="BA50" s="14">
        <f>SUMIF($E:$E,$E50,$BB:$BB)</f>
      </c>
      <c r="BB50" s="11"/>
    </row>
    <row x14ac:dyDescent="0.25" r="51" customHeight="1" ht="17.25">
      <c r="A51" s="7">
        <v>44938</v>
      </c>
      <c r="B51" s="8" t="s">
        <v>54</v>
      </c>
      <c r="C51" s="8" t="s">
        <v>168</v>
      </c>
      <c r="D51" s="8" t="s">
        <v>169</v>
      </c>
      <c r="E51" s="28">
        <f>IF(D51&lt;&gt;"",CONCATENATE(C51,"-",D51),C51)</f>
      </c>
      <c r="F51" s="8" t="s">
        <v>65</v>
      </c>
      <c r="G51" s="8" t="s">
        <v>73</v>
      </c>
      <c r="H51" s="8" t="s">
        <v>60</v>
      </c>
      <c r="I51" s="8" t="s">
        <v>170</v>
      </c>
      <c r="J51" s="12">
        <v>1</v>
      </c>
      <c r="K51" s="12">
        <v>1</v>
      </c>
      <c r="L51" s="11"/>
      <c r="M51" s="11"/>
      <c r="N51" s="12">
        <v>2023</v>
      </c>
      <c r="O51" s="12">
        <v>1</v>
      </c>
      <c r="P51" s="11" t="s">
        <v>61</v>
      </c>
      <c r="Q51" s="17"/>
      <c r="R51" s="17"/>
      <c r="S51" s="19">
        <v>13</v>
      </c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8"/>
      <c r="AF51" s="17"/>
      <c r="AG51" s="17"/>
      <c r="AH51" s="18"/>
      <c r="AI51" s="23">
        <v>108.68</v>
      </c>
      <c r="AJ51" s="17"/>
      <c r="AK51" s="20"/>
      <c r="AL51" s="17"/>
      <c r="AM51" s="20"/>
      <c r="AN51" s="22">
        <f>SUM(Q51:AM51)</f>
      </c>
      <c r="AO51" s="18"/>
      <c r="AP51" s="20"/>
      <c r="AQ51" s="20"/>
      <c r="AR51" s="20"/>
      <c r="AS51" s="20"/>
      <c r="AT51" s="20"/>
      <c r="AU51" s="14">
        <f>SUMIF(E:E,E51,K:K)</f>
      </c>
      <c r="AV51" s="11"/>
      <c r="AW51" s="16"/>
      <c r="AX51" s="22">
        <f>SUM($U51:$AQ51)</f>
      </c>
      <c r="AY51" s="14">
        <f>SUMIF($I:$I,$I51,$O:$O)</f>
      </c>
      <c r="AZ51" s="14">
        <f>COUNTIFS($BB:$BB,"&gt;0",$E:$E,$E51)</f>
      </c>
      <c r="BA51" s="14">
        <f>SUMIF($E:$E,$E51,$BB:$BB)</f>
      </c>
      <c r="BB51" s="11"/>
    </row>
    <row x14ac:dyDescent="0.25" r="52" customHeight="1" ht="17.25">
      <c r="A52" s="7">
        <v>44938</v>
      </c>
      <c r="B52" s="8" t="s">
        <v>54</v>
      </c>
      <c r="C52" s="8" t="s">
        <v>171</v>
      </c>
      <c r="D52" s="8" t="s">
        <v>172</v>
      </c>
      <c r="E52" s="8"/>
      <c r="F52" s="8"/>
      <c r="G52" s="8"/>
      <c r="H52" s="8" t="s">
        <v>60</v>
      </c>
      <c r="I52" s="24"/>
      <c r="J52" s="12">
        <v>1</v>
      </c>
      <c r="K52" s="12">
        <v>2</v>
      </c>
      <c r="L52" s="11"/>
      <c r="M52" s="11"/>
      <c r="N52" s="12">
        <v>2023</v>
      </c>
      <c r="O52" s="12">
        <v>1</v>
      </c>
      <c r="P52" s="11" t="s">
        <v>61</v>
      </c>
      <c r="Q52" s="17"/>
      <c r="R52" s="17"/>
      <c r="S52" s="19">
        <v>37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8"/>
      <c r="AF52" s="21">
        <v>74.14</v>
      </c>
      <c r="AG52" s="21">
        <v>68.88</v>
      </c>
      <c r="AH52" s="18"/>
      <c r="AI52" s="18"/>
      <c r="AJ52" s="17"/>
      <c r="AK52" s="20"/>
      <c r="AL52" s="17"/>
      <c r="AM52" s="20"/>
      <c r="AN52" s="22">
        <f>SUM(Q52:AM52)</f>
      </c>
      <c r="AO52" s="18"/>
      <c r="AP52" s="20"/>
      <c r="AQ52" s="20"/>
      <c r="AR52" s="20"/>
      <c r="AS52" s="20"/>
      <c r="AT52" s="20"/>
      <c r="AU52" s="14">
        <f>SUMIF(E:E,E52,K:K)</f>
      </c>
      <c r="AV52" s="11"/>
      <c r="AW52" s="16"/>
      <c r="AX52" s="22">
        <f>SUM($U52:$AQ52)</f>
      </c>
      <c r="AY52" s="14">
        <f>SUMIF($I:$I,$I52,$O:$O)</f>
      </c>
      <c r="AZ52" s="14">
        <f>COUNTIFS($BB:$BB,"&gt;0",$E:$E,$E52)</f>
      </c>
      <c r="BA52" s="14">
        <f>SUMIF($E:$E,$E52,$BB:$BB)</f>
      </c>
      <c r="BB52" s="11"/>
    </row>
    <row x14ac:dyDescent="0.25" r="53" customHeight="1" ht="17.25">
      <c r="A53" s="7">
        <v>44938</v>
      </c>
      <c r="B53" s="8" t="s">
        <v>54</v>
      </c>
      <c r="C53" s="8" t="s">
        <v>173</v>
      </c>
      <c r="D53" s="20" t="s">
        <v>72</v>
      </c>
      <c r="E53" s="20"/>
      <c r="F53" s="20"/>
      <c r="G53" s="20"/>
      <c r="H53" s="20"/>
      <c r="I53" s="20"/>
      <c r="J53" s="19">
        <v>1</v>
      </c>
      <c r="K53" s="19">
        <v>2</v>
      </c>
      <c r="L53" s="11"/>
      <c r="M53" s="11"/>
      <c r="N53" s="12">
        <v>2023</v>
      </c>
      <c r="O53" s="12">
        <v>1</v>
      </c>
      <c r="P53" s="11" t="s">
        <v>61</v>
      </c>
      <c r="Q53" s="17"/>
      <c r="R53" s="17"/>
      <c r="S53" s="19">
        <v>26</v>
      </c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8"/>
      <c r="AF53" s="17"/>
      <c r="AG53" s="21">
        <v>76.98</v>
      </c>
      <c r="AH53" s="18"/>
      <c r="AI53" s="18"/>
      <c r="AJ53" s="17"/>
      <c r="AK53" s="20"/>
      <c r="AL53" s="17"/>
      <c r="AM53" s="20"/>
      <c r="AN53" s="22">
        <f>SUM(Q53:AM53)</f>
      </c>
      <c r="AO53" s="18"/>
      <c r="AP53" s="20"/>
      <c r="AQ53" s="20"/>
      <c r="AR53" s="20"/>
      <c r="AS53" s="20"/>
      <c r="AT53" s="20"/>
      <c r="AU53" s="14">
        <f>SUMIF(E:E,E53,K:K)</f>
      </c>
      <c r="AV53" s="11"/>
      <c r="AW53" s="16"/>
      <c r="AX53" s="22">
        <f>SUM($U53:$AQ53)</f>
      </c>
      <c r="AY53" s="14">
        <f>SUMIF($I:$I,$I53,$O:$O)</f>
      </c>
      <c r="AZ53" s="14">
        <f>COUNTIFS($BB:$BB,"&gt;0",$E:$E,$E53)</f>
      </c>
      <c r="BA53" s="14">
        <f>SUMIF($E:$E,$E53,$BB:$BB)</f>
      </c>
      <c r="BB53" s="11"/>
    </row>
    <row x14ac:dyDescent="0.25" r="54" customHeight="1" ht="17.25">
      <c r="A54" s="7">
        <v>44938</v>
      </c>
      <c r="B54" s="8" t="s">
        <v>54</v>
      </c>
      <c r="C54" s="8" t="s">
        <v>174</v>
      </c>
      <c r="D54" s="8" t="s">
        <v>175</v>
      </c>
      <c r="E54" s="8" t="s">
        <v>176</v>
      </c>
      <c r="F54" s="8"/>
      <c r="G54" s="8"/>
      <c r="H54" s="8" t="s">
        <v>60</v>
      </c>
      <c r="I54" s="24"/>
      <c r="J54" s="12">
        <v>1</v>
      </c>
      <c r="K54" s="12">
        <v>4</v>
      </c>
      <c r="L54" s="11"/>
      <c r="M54" s="11"/>
      <c r="N54" s="12">
        <v>2023</v>
      </c>
      <c r="O54" s="12">
        <v>1</v>
      </c>
      <c r="P54" s="11" t="s">
        <v>61</v>
      </c>
      <c r="Q54" s="17"/>
      <c r="R54" s="19">
        <v>56</v>
      </c>
      <c r="S54" s="17"/>
      <c r="T54" s="17"/>
      <c r="U54" s="17"/>
      <c r="V54" s="21">
        <v>38.64</v>
      </c>
      <c r="W54" s="17"/>
      <c r="X54" s="17"/>
      <c r="Y54" s="17"/>
      <c r="Z54" s="17"/>
      <c r="AA54" s="17"/>
      <c r="AB54" s="17"/>
      <c r="AC54" s="17"/>
      <c r="AD54" s="17"/>
      <c r="AE54" s="18"/>
      <c r="AF54" s="21">
        <v>67.36</v>
      </c>
      <c r="AG54" s="17"/>
      <c r="AH54" s="18"/>
      <c r="AI54" s="23">
        <v>150.26</v>
      </c>
      <c r="AJ54" s="17"/>
      <c r="AK54" s="20"/>
      <c r="AL54" s="17"/>
      <c r="AM54" s="20"/>
      <c r="AN54" s="22">
        <f>SUM(Q54:AM54)</f>
      </c>
      <c r="AO54" s="18"/>
      <c r="AP54" s="20"/>
      <c r="AQ54" s="20"/>
      <c r="AR54" s="20"/>
      <c r="AS54" s="20"/>
      <c r="AT54" s="20"/>
      <c r="AU54" s="14">
        <f>SUMIF(E:E,E54,K:K)</f>
      </c>
      <c r="AV54" s="11"/>
      <c r="AW54" s="16"/>
      <c r="AX54" s="22">
        <f>SUM($U54:$AQ54)</f>
      </c>
      <c r="AY54" s="14">
        <f>SUMIF($I:$I,$I54,$O:$O)</f>
      </c>
      <c r="AZ54" s="14">
        <f>COUNTIFS($BB:$BB,"&gt;0",$E:$E,$E54)</f>
      </c>
      <c r="BA54" s="14">
        <f>SUMIF($E:$E,$E54,$BB:$BB)</f>
      </c>
      <c r="BB54" s="11"/>
    </row>
    <row x14ac:dyDescent="0.25" r="55" customHeight="1" ht="17.25">
      <c r="A55" s="7">
        <v>44938</v>
      </c>
      <c r="B55" s="8" t="s">
        <v>54</v>
      </c>
      <c r="C55" s="8" t="s">
        <v>177</v>
      </c>
      <c r="D55" s="8" t="s">
        <v>178</v>
      </c>
      <c r="E55" s="8" t="s">
        <v>179</v>
      </c>
      <c r="F55" s="8" t="s">
        <v>180</v>
      </c>
      <c r="G55" s="20" t="s">
        <v>73</v>
      </c>
      <c r="H55" s="8" t="s">
        <v>60</v>
      </c>
      <c r="I55" s="8" t="s">
        <v>181</v>
      </c>
      <c r="J55" s="12">
        <v>1</v>
      </c>
      <c r="K55" s="12">
        <v>2</v>
      </c>
      <c r="L55" s="11"/>
      <c r="M55" s="11"/>
      <c r="N55" s="12">
        <v>2023</v>
      </c>
      <c r="O55" s="12">
        <v>1</v>
      </c>
      <c r="P55" s="11" t="s">
        <v>61</v>
      </c>
      <c r="Q55" s="17"/>
      <c r="R55" s="21">
        <v>42.5</v>
      </c>
      <c r="S55" s="21">
        <v>42.5</v>
      </c>
      <c r="T55" s="19">
        <v>2</v>
      </c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8"/>
      <c r="AF55" s="17"/>
      <c r="AG55" s="17"/>
      <c r="AH55" s="18"/>
      <c r="AI55" s="21">
        <v>86.6</v>
      </c>
      <c r="AJ55" s="17"/>
      <c r="AK55" s="20"/>
      <c r="AL55" s="17"/>
      <c r="AM55" s="20"/>
      <c r="AN55" s="22">
        <f>SUM(Q55:AM55)</f>
      </c>
      <c r="AO55" s="18"/>
      <c r="AP55" s="20"/>
      <c r="AQ55" s="20"/>
      <c r="AR55" s="20"/>
      <c r="AS55" s="20"/>
      <c r="AT55" s="20"/>
      <c r="AU55" s="14">
        <f>SUMIF(E:E,E55,K:K)</f>
      </c>
      <c r="AV55" s="11"/>
      <c r="AW55" s="16"/>
      <c r="AX55" s="22">
        <f>SUM($U55:$AQ55)</f>
      </c>
      <c r="AY55" s="14">
        <f>SUMIF($I:$I,$I55,$O:$O)</f>
      </c>
      <c r="AZ55" s="14">
        <f>COUNTIFS($BB:$BB,"&gt;0",$E:$E,$E55)</f>
      </c>
      <c r="BA55" s="14">
        <f>SUMIF($E:$E,$E55,$BB:$BB)</f>
      </c>
      <c r="BB55" s="11"/>
    </row>
    <row x14ac:dyDescent="0.25" r="56" customHeight="1" ht="17.25">
      <c r="A56" s="7">
        <v>44938</v>
      </c>
      <c r="B56" s="8" t="s">
        <v>54</v>
      </c>
      <c r="C56" s="8" t="s">
        <v>91</v>
      </c>
      <c r="D56" s="8" t="s">
        <v>92</v>
      </c>
      <c r="E56" s="8" t="s">
        <v>93</v>
      </c>
      <c r="F56" s="8" t="s">
        <v>94</v>
      </c>
      <c r="G56" s="8" t="s">
        <v>73</v>
      </c>
      <c r="H56" s="8" t="s">
        <v>100</v>
      </c>
      <c r="I56" s="8" t="s">
        <v>95</v>
      </c>
      <c r="J56" s="12">
        <v>1</v>
      </c>
      <c r="K56" s="12">
        <v>2</v>
      </c>
      <c r="L56" s="11"/>
      <c r="M56" s="11"/>
      <c r="N56" s="12">
        <v>2023</v>
      </c>
      <c r="O56" s="12">
        <v>1</v>
      </c>
      <c r="P56" s="11" t="s">
        <v>61</v>
      </c>
      <c r="Q56" s="17"/>
      <c r="R56" s="17"/>
      <c r="S56" s="21">
        <v>55.62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8"/>
      <c r="AF56" s="17"/>
      <c r="AG56" s="17"/>
      <c r="AH56" s="18"/>
      <c r="AI56" s="18"/>
      <c r="AJ56" s="17"/>
      <c r="AK56" s="20"/>
      <c r="AL56" s="17"/>
      <c r="AM56" s="20"/>
      <c r="AN56" s="22">
        <f>SUM(Q56:AM56)</f>
      </c>
      <c r="AO56" s="18"/>
      <c r="AP56" s="20"/>
      <c r="AQ56" s="20"/>
      <c r="AR56" s="20"/>
      <c r="AS56" s="20"/>
      <c r="AT56" s="20"/>
      <c r="AU56" s="14">
        <f>SUMIF(E:E,E56,K:K)</f>
      </c>
      <c r="AV56" s="11"/>
      <c r="AW56" s="16"/>
      <c r="AX56" s="22">
        <f>SUM($U56:$AQ56)</f>
      </c>
      <c r="AY56" s="14">
        <f>SUMIF($I:$I,$I56,$O:$O)</f>
      </c>
      <c r="AZ56" s="14">
        <f>COUNTIFS($BB:$BB,"&gt;0",$E:$E,$E56)</f>
      </c>
      <c r="BA56" s="14">
        <f>SUMIF($E:$E,$E56,$BB:$BB)</f>
      </c>
      <c r="BB56" s="11"/>
    </row>
    <row x14ac:dyDescent="0.25" r="57" customHeight="1" ht="17.25">
      <c r="A57" s="7">
        <v>44938</v>
      </c>
      <c r="B57" s="8" t="s">
        <v>54</v>
      </c>
      <c r="C57" s="8" t="s">
        <v>182</v>
      </c>
      <c r="D57" s="8" t="s">
        <v>183</v>
      </c>
      <c r="E57" s="8" t="s">
        <v>184</v>
      </c>
      <c r="F57" s="8" t="s">
        <v>94</v>
      </c>
      <c r="G57" s="8" t="s">
        <v>73</v>
      </c>
      <c r="H57" s="8" t="s">
        <v>60</v>
      </c>
      <c r="I57" s="8" t="s">
        <v>185</v>
      </c>
      <c r="J57" s="19">
        <v>1</v>
      </c>
      <c r="K57" s="19">
        <v>2</v>
      </c>
      <c r="L57" s="11"/>
      <c r="M57" s="11"/>
      <c r="N57" s="12">
        <v>2023</v>
      </c>
      <c r="O57" s="12">
        <v>1</v>
      </c>
      <c r="P57" s="11" t="s">
        <v>61</v>
      </c>
      <c r="Q57" s="17"/>
      <c r="R57" s="17"/>
      <c r="S57" s="19">
        <v>50</v>
      </c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8"/>
      <c r="AF57" s="17"/>
      <c r="AG57" s="17"/>
      <c r="AH57" s="18"/>
      <c r="AI57" s="18"/>
      <c r="AJ57" s="17"/>
      <c r="AK57" s="20"/>
      <c r="AL57" s="17"/>
      <c r="AM57" s="20"/>
      <c r="AN57" s="14">
        <f>SUM(Q57:AM57)</f>
      </c>
      <c r="AO57" s="18"/>
      <c r="AP57" s="20"/>
      <c r="AQ57" s="20"/>
      <c r="AR57" s="20"/>
      <c r="AS57" s="20"/>
      <c r="AT57" s="20"/>
      <c r="AU57" s="14">
        <f>SUMIF(E:E,E57,K:K)</f>
      </c>
      <c r="AV57" s="11"/>
      <c r="AW57" s="16"/>
      <c r="AX57" s="14">
        <f>SUM($U57:$AQ57)</f>
      </c>
      <c r="AY57" s="14">
        <f>SUMIF($I:$I,$I57,$O:$O)</f>
      </c>
      <c r="AZ57" s="14">
        <f>COUNTIFS($BB:$BB,"&gt;0",$E:$E,$E57)</f>
      </c>
      <c r="BA57" s="14">
        <f>SUMIF($E:$E,$E57,$BB:$BB)</f>
      </c>
      <c r="BB57" s="11"/>
    </row>
    <row x14ac:dyDescent="0.25" r="58" customHeight="1" ht="17.25">
      <c r="A58" s="7">
        <v>44938</v>
      </c>
      <c r="B58" s="8" t="s">
        <v>54</v>
      </c>
      <c r="C58" s="8" t="s">
        <v>186</v>
      </c>
      <c r="D58" s="8" t="s">
        <v>72</v>
      </c>
      <c r="E58" s="8" t="s">
        <v>187</v>
      </c>
      <c r="F58" s="8" t="s">
        <v>65</v>
      </c>
      <c r="G58" s="8" t="s">
        <v>73</v>
      </c>
      <c r="H58" s="8" t="s">
        <v>60</v>
      </c>
      <c r="I58" s="8" t="s">
        <v>188</v>
      </c>
      <c r="J58" s="12">
        <v>1</v>
      </c>
      <c r="K58" s="12">
        <v>3</v>
      </c>
      <c r="L58" s="11"/>
      <c r="M58" s="11"/>
      <c r="N58" s="12">
        <v>2023</v>
      </c>
      <c r="O58" s="12">
        <v>1</v>
      </c>
      <c r="P58" s="11" t="s">
        <v>61</v>
      </c>
      <c r="Q58" s="17"/>
      <c r="R58" s="19">
        <v>60</v>
      </c>
      <c r="S58" s="17"/>
      <c r="T58" s="17"/>
      <c r="U58" s="17"/>
      <c r="V58" s="17"/>
      <c r="W58" s="17"/>
      <c r="X58" s="17"/>
      <c r="Y58" s="19">
        <v>10</v>
      </c>
      <c r="Z58" s="17"/>
      <c r="AA58" s="17"/>
      <c r="AB58" s="17"/>
      <c r="AC58" s="17"/>
      <c r="AD58" s="17"/>
      <c r="AE58" s="18"/>
      <c r="AF58" s="17"/>
      <c r="AG58" s="17"/>
      <c r="AH58" s="18"/>
      <c r="AI58" s="18"/>
      <c r="AJ58" s="17"/>
      <c r="AK58" s="20"/>
      <c r="AL58" s="17"/>
      <c r="AM58" s="20"/>
      <c r="AN58" s="14">
        <f>SUM(Q58:AM58)</f>
      </c>
      <c r="AO58" s="18"/>
      <c r="AP58" s="20"/>
      <c r="AQ58" s="20"/>
      <c r="AR58" s="20"/>
      <c r="AS58" s="20"/>
      <c r="AT58" s="20"/>
      <c r="AU58" s="14">
        <f>SUMIF(E:E,E58,K:K)</f>
      </c>
      <c r="AV58" s="11"/>
      <c r="AW58" s="16"/>
      <c r="AX58" s="14">
        <f>SUM($U58:$AQ58)</f>
      </c>
      <c r="AY58" s="14">
        <f>SUMIF($I:$I,$I58,$O:$O)</f>
      </c>
      <c r="AZ58" s="14">
        <f>COUNTIFS($BB:$BB,"&gt;0",$E:$E,$E58)</f>
      </c>
      <c r="BA58" s="14">
        <f>SUMIF($E:$E,$E58,$BB:$BB)</f>
      </c>
      <c r="BB58" s="11"/>
    </row>
    <row x14ac:dyDescent="0.25" r="59" customHeight="1" ht="17.25">
      <c r="A59" s="7">
        <v>44938</v>
      </c>
      <c r="B59" s="8" t="s">
        <v>54</v>
      </c>
      <c r="C59" s="8" t="s">
        <v>80</v>
      </c>
      <c r="D59" s="8" t="s">
        <v>81</v>
      </c>
      <c r="E59" s="8" t="s">
        <v>82</v>
      </c>
      <c r="F59" s="8" t="s">
        <v>65</v>
      </c>
      <c r="G59" s="8" t="s">
        <v>66</v>
      </c>
      <c r="H59" s="8" t="s">
        <v>60</v>
      </c>
      <c r="I59" s="8" t="s">
        <v>54</v>
      </c>
      <c r="J59" s="12">
        <v>1</v>
      </c>
      <c r="K59" s="12">
        <v>1</v>
      </c>
      <c r="L59" s="11"/>
      <c r="M59" s="11"/>
      <c r="N59" s="12">
        <v>2023</v>
      </c>
      <c r="O59" s="12">
        <v>1</v>
      </c>
      <c r="P59" s="11" t="s">
        <v>61</v>
      </c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8"/>
      <c r="AF59" s="17"/>
      <c r="AG59" s="17"/>
      <c r="AH59" s="18"/>
      <c r="AI59" s="19">
        <v>70</v>
      </c>
      <c r="AJ59" s="17"/>
      <c r="AK59" s="20"/>
      <c r="AL59" s="17"/>
      <c r="AM59" s="20"/>
      <c r="AN59" s="14">
        <f>SUM(Q59:AM59)</f>
      </c>
      <c r="AO59" s="18"/>
      <c r="AP59" s="20"/>
      <c r="AQ59" s="20"/>
      <c r="AR59" s="20"/>
      <c r="AS59" s="20"/>
      <c r="AT59" s="20"/>
      <c r="AU59" s="14">
        <f>SUMIF(E:E,E59,K:K)</f>
      </c>
      <c r="AV59" s="11"/>
      <c r="AW59" s="16"/>
      <c r="AX59" s="14">
        <f>SUM($U59:$AQ59)</f>
      </c>
      <c r="AY59" s="14">
        <f>SUMIF($I:$I,$I59,$O:$O)</f>
      </c>
      <c r="AZ59" s="14">
        <f>COUNTIFS($BB:$BB,"&gt;0",$E:$E,$E59)</f>
      </c>
      <c r="BA59" s="14">
        <f>SUMIF($E:$E,$E59,$BB:$BB)</f>
      </c>
      <c r="BB59" s="11"/>
    </row>
    <row x14ac:dyDescent="0.25" r="60" customHeight="1" ht="17.25">
      <c r="A60" s="7">
        <v>44938</v>
      </c>
      <c r="B60" s="8" t="s">
        <v>54</v>
      </c>
      <c r="C60" s="8" t="s">
        <v>189</v>
      </c>
      <c r="D60" s="8" t="s">
        <v>190</v>
      </c>
      <c r="E60" s="8" t="s">
        <v>191</v>
      </c>
      <c r="F60" s="8" t="s">
        <v>112</v>
      </c>
      <c r="G60" s="8" t="s">
        <v>59</v>
      </c>
      <c r="H60" s="8" t="s">
        <v>60</v>
      </c>
      <c r="I60" s="26" t="s">
        <v>113</v>
      </c>
      <c r="J60" s="12">
        <v>1</v>
      </c>
      <c r="K60" s="12">
        <v>5</v>
      </c>
      <c r="L60" s="11"/>
      <c r="M60" s="11"/>
      <c r="N60" s="12">
        <v>2023</v>
      </c>
      <c r="O60" s="12">
        <v>1</v>
      </c>
      <c r="P60" s="11" t="s">
        <v>61</v>
      </c>
      <c r="Q60" s="19">
        <v>158</v>
      </c>
      <c r="R60" s="19">
        <v>43</v>
      </c>
      <c r="S60" s="17"/>
      <c r="T60" s="17"/>
      <c r="U60" s="17"/>
      <c r="V60" s="19">
        <v>58</v>
      </c>
      <c r="W60" s="17"/>
      <c r="X60" s="17"/>
      <c r="Y60" s="17"/>
      <c r="Z60" s="17"/>
      <c r="AA60" s="17"/>
      <c r="AB60" s="17"/>
      <c r="AC60" s="17"/>
      <c r="AD60" s="17"/>
      <c r="AE60" s="19">
        <v>13</v>
      </c>
      <c r="AF60" s="17"/>
      <c r="AG60" s="17"/>
      <c r="AH60" s="18"/>
      <c r="AI60" s="18"/>
      <c r="AJ60" s="17"/>
      <c r="AK60" s="20"/>
      <c r="AL60" s="17"/>
      <c r="AM60" s="20"/>
      <c r="AN60" s="14">
        <f>SUM(Q60:AM60)</f>
      </c>
      <c r="AO60" s="18"/>
      <c r="AP60" s="20"/>
      <c r="AQ60" s="20"/>
      <c r="AR60" s="20"/>
      <c r="AS60" s="20"/>
      <c r="AT60" s="20"/>
      <c r="AU60" s="14">
        <f>SUMIF(E:E,E60,K:K)</f>
      </c>
      <c r="AV60" s="11"/>
      <c r="AW60" s="16"/>
      <c r="AX60" s="14">
        <f>SUM($U60:$AQ60)</f>
      </c>
      <c r="AY60" s="14">
        <f>SUMIF($I:$I,$I60,$O:$O)</f>
      </c>
      <c r="AZ60" s="14">
        <f>COUNTIFS($BB:$BB,"&gt;0",$E:$E,$E60)</f>
      </c>
      <c r="BA60" s="14">
        <f>SUMIF($E:$E,$E60,$BB:$BB)</f>
      </c>
      <c r="BB60" s="11"/>
    </row>
    <row x14ac:dyDescent="0.25" r="61" customHeight="1" ht="17.25">
      <c r="A61" s="7">
        <v>44938</v>
      </c>
      <c r="B61" s="8" t="s">
        <v>54</v>
      </c>
      <c r="C61" s="8" t="s">
        <v>192</v>
      </c>
      <c r="D61" s="8" t="s">
        <v>193</v>
      </c>
      <c r="E61" s="8" t="s">
        <v>194</v>
      </c>
      <c r="F61" s="8" t="s">
        <v>65</v>
      </c>
      <c r="G61" s="8" t="s">
        <v>66</v>
      </c>
      <c r="H61" s="8" t="s">
        <v>60</v>
      </c>
      <c r="I61" s="8" t="s">
        <v>54</v>
      </c>
      <c r="J61" s="12">
        <v>1</v>
      </c>
      <c r="K61" s="12">
        <v>1</v>
      </c>
      <c r="L61" s="11"/>
      <c r="M61" s="11"/>
      <c r="N61" s="12">
        <v>2023</v>
      </c>
      <c r="O61" s="12">
        <v>1</v>
      </c>
      <c r="P61" s="11" t="s">
        <v>61</v>
      </c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8"/>
      <c r="AF61" s="17"/>
      <c r="AG61" s="17"/>
      <c r="AH61" s="18"/>
      <c r="AI61" s="19">
        <v>70</v>
      </c>
      <c r="AJ61" s="17"/>
      <c r="AK61" s="20"/>
      <c r="AL61" s="17"/>
      <c r="AM61" s="20"/>
      <c r="AN61" s="14">
        <f>SUM(Q61:AM61)</f>
      </c>
      <c r="AO61" s="18"/>
      <c r="AP61" s="20"/>
      <c r="AQ61" s="20"/>
      <c r="AR61" s="20"/>
      <c r="AS61" s="20"/>
      <c r="AT61" s="20"/>
      <c r="AU61" s="14">
        <f>SUMIF(E:E,E61,K:K)</f>
      </c>
      <c r="AV61" s="11"/>
      <c r="AW61" s="16"/>
      <c r="AX61" s="14">
        <f>SUM($U61:$AQ61)</f>
      </c>
      <c r="AY61" s="14">
        <f>SUMIF($I:$I,$I61,$O:$O)</f>
      </c>
      <c r="AZ61" s="14">
        <f>COUNTIFS($BB:$BB,"&gt;0",$E:$E,$E61)</f>
      </c>
      <c r="BA61" s="14">
        <f>SUMIF($E:$E,$E61,$BB:$BB)</f>
      </c>
      <c r="BB61" s="11"/>
    </row>
    <row x14ac:dyDescent="0.25" r="62" customHeight="1" ht="17.25">
      <c r="A62" s="7">
        <v>44938</v>
      </c>
      <c r="B62" s="8" t="s">
        <v>54</v>
      </c>
      <c r="C62" s="8" t="s">
        <v>195</v>
      </c>
      <c r="D62" s="8" t="s">
        <v>196</v>
      </c>
      <c r="E62" s="8" t="s">
        <v>197</v>
      </c>
      <c r="F62" s="8" t="s">
        <v>65</v>
      </c>
      <c r="G62" s="8" t="s">
        <v>66</v>
      </c>
      <c r="H62" s="8" t="s">
        <v>60</v>
      </c>
      <c r="I62" s="8" t="s">
        <v>54</v>
      </c>
      <c r="J62" s="19">
        <v>1</v>
      </c>
      <c r="K62" s="19">
        <v>1</v>
      </c>
      <c r="L62" s="11"/>
      <c r="M62" s="11"/>
      <c r="N62" s="12">
        <v>2023</v>
      </c>
      <c r="O62" s="12">
        <v>1</v>
      </c>
      <c r="P62" s="11" t="s">
        <v>61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8"/>
      <c r="AF62" s="17"/>
      <c r="AG62" s="17"/>
      <c r="AH62" s="18"/>
      <c r="AI62" s="19">
        <v>85</v>
      </c>
      <c r="AJ62" s="17"/>
      <c r="AK62" s="20"/>
      <c r="AL62" s="17"/>
      <c r="AM62" s="20"/>
      <c r="AN62" s="14">
        <f>SUM(Q62:AM62)</f>
      </c>
      <c r="AO62" s="18"/>
      <c r="AP62" s="20"/>
      <c r="AQ62" s="20"/>
      <c r="AR62" s="20"/>
      <c r="AS62" s="20"/>
      <c r="AT62" s="20"/>
      <c r="AU62" s="14">
        <f>SUMIF(E:E,E62,K:K)</f>
      </c>
      <c r="AV62" s="11"/>
      <c r="AW62" s="16"/>
      <c r="AX62" s="14">
        <f>SUM($U62:$AQ62)</f>
      </c>
      <c r="AY62" s="14">
        <f>SUMIF($I:$I,$I62,$O:$O)</f>
      </c>
      <c r="AZ62" s="14">
        <f>COUNTIFS($BB:$BB,"&gt;0",$E:$E,$E62)</f>
      </c>
      <c r="BA62" s="14">
        <f>SUMIF($E:$E,$E62,$BB:$BB)</f>
      </c>
      <c r="BB62" s="11"/>
    </row>
    <row x14ac:dyDescent="0.25" r="63" customHeight="1" ht="17.25">
      <c r="A63" s="7">
        <v>44938</v>
      </c>
      <c r="B63" s="8" t="s">
        <v>54</v>
      </c>
      <c r="C63" s="8" t="s">
        <v>103</v>
      </c>
      <c r="D63" s="8" t="s">
        <v>72</v>
      </c>
      <c r="E63" s="8" t="s">
        <v>104</v>
      </c>
      <c r="F63" s="8" t="s">
        <v>70</v>
      </c>
      <c r="G63" s="8" t="s">
        <v>105</v>
      </c>
      <c r="H63" s="8" t="s">
        <v>60</v>
      </c>
      <c r="I63" s="8" t="s">
        <v>54</v>
      </c>
      <c r="J63" s="12">
        <v>1</v>
      </c>
      <c r="K63" s="12">
        <v>2</v>
      </c>
      <c r="L63" s="11"/>
      <c r="M63" s="11"/>
      <c r="N63" s="12">
        <v>2023</v>
      </c>
      <c r="O63" s="12">
        <v>1</v>
      </c>
      <c r="P63" s="11" t="s">
        <v>61</v>
      </c>
      <c r="Q63" s="17"/>
      <c r="R63" s="19">
        <v>20</v>
      </c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8"/>
      <c r="AF63" s="17"/>
      <c r="AG63" s="17"/>
      <c r="AH63" s="18"/>
      <c r="AI63" s="18"/>
      <c r="AJ63" s="17"/>
      <c r="AK63" s="20"/>
      <c r="AL63" s="17"/>
      <c r="AM63" s="20"/>
      <c r="AN63" s="14">
        <f>SUM(Q63:AM63)</f>
      </c>
      <c r="AO63" s="18"/>
      <c r="AP63" s="20"/>
      <c r="AQ63" s="20"/>
      <c r="AR63" s="20"/>
      <c r="AS63" s="20"/>
      <c r="AT63" s="20"/>
      <c r="AU63" s="14">
        <f>SUMIF(E:E,E63,K:K)</f>
      </c>
      <c r="AV63" s="11"/>
      <c r="AW63" s="16"/>
      <c r="AX63" s="14">
        <f>SUM($U63:$AQ63)</f>
      </c>
      <c r="AY63" s="14">
        <f>SUMIF($I:$I,$I63,$O:$O)</f>
      </c>
      <c r="AZ63" s="14">
        <f>COUNTIFS($BB:$BB,"&gt;0",$E:$E,$E63)</f>
      </c>
      <c r="BA63" s="14">
        <f>SUMIF($E:$E,$E63,$BB:$BB)</f>
      </c>
      <c r="BB63" s="11"/>
    </row>
    <row x14ac:dyDescent="0.25" r="64" customHeight="1" ht="17.25">
      <c r="A64" s="7">
        <v>44938</v>
      </c>
      <c r="B64" s="8" t="s">
        <v>54</v>
      </c>
      <c r="C64" s="8" t="s">
        <v>198</v>
      </c>
      <c r="D64" s="8" t="s">
        <v>72</v>
      </c>
      <c r="E64" s="8" t="s">
        <v>199</v>
      </c>
      <c r="F64" s="8" t="s">
        <v>180</v>
      </c>
      <c r="G64" s="8" t="s">
        <v>73</v>
      </c>
      <c r="H64" s="8" t="s">
        <v>60</v>
      </c>
      <c r="I64" s="8" t="s">
        <v>181</v>
      </c>
      <c r="J64" s="12">
        <v>1</v>
      </c>
      <c r="K64" s="12">
        <v>2</v>
      </c>
      <c r="L64" s="11"/>
      <c r="M64" s="11"/>
      <c r="N64" s="12">
        <v>2023</v>
      </c>
      <c r="O64" s="12">
        <v>1</v>
      </c>
      <c r="P64" s="11" t="s">
        <v>61</v>
      </c>
      <c r="Q64" s="17"/>
      <c r="R64" s="19">
        <v>31</v>
      </c>
      <c r="S64" s="19">
        <v>31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8"/>
      <c r="AF64" s="17"/>
      <c r="AG64" s="17"/>
      <c r="AH64" s="18"/>
      <c r="AI64" s="18"/>
      <c r="AJ64" s="17"/>
      <c r="AK64" s="20"/>
      <c r="AL64" s="17"/>
      <c r="AM64" s="20"/>
      <c r="AN64" s="14">
        <f>SUM(Q64:AM64)</f>
      </c>
      <c r="AO64" s="18"/>
      <c r="AP64" s="20"/>
      <c r="AQ64" s="20"/>
      <c r="AR64" s="20"/>
      <c r="AS64" s="20"/>
      <c r="AT64" s="20"/>
      <c r="AU64" s="14">
        <f>SUMIF(E:E,E64,K:K)</f>
      </c>
      <c r="AV64" s="11"/>
      <c r="AW64" s="16"/>
      <c r="AX64" s="14">
        <f>SUM($U64:$AQ64)</f>
      </c>
      <c r="AY64" s="14">
        <f>SUMIF($I:$I,$I64,$O:$O)</f>
      </c>
      <c r="AZ64" s="14">
        <f>COUNTIFS($BB:$BB,"&gt;0",$E:$E,$E64)</f>
      </c>
      <c r="BA64" s="14">
        <f>SUMIF($E:$E,$E64,$BB:$BB)</f>
      </c>
      <c r="BB64" s="11"/>
    </row>
    <row x14ac:dyDescent="0.25" r="65" customHeight="1" ht="17.25">
      <c r="A65" s="7">
        <v>44938</v>
      </c>
      <c r="B65" s="8" t="s">
        <v>54</v>
      </c>
      <c r="C65" s="8" t="s">
        <v>129</v>
      </c>
      <c r="D65" s="8" t="s">
        <v>130</v>
      </c>
      <c r="E65" s="8" t="s">
        <v>131</v>
      </c>
      <c r="F65" s="8" t="s">
        <v>70</v>
      </c>
      <c r="G65" s="8" t="s">
        <v>105</v>
      </c>
      <c r="H65" s="20"/>
      <c r="I65" s="8" t="s">
        <v>70</v>
      </c>
      <c r="J65" s="12">
        <v>1</v>
      </c>
      <c r="K65" s="19">
        <v>4</v>
      </c>
      <c r="L65" s="11"/>
      <c r="M65" s="11"/>
      <c r="N65" s="12">
        <v>2023</v>
      </c>
      <c r="O65" s="12">
        <v>1</v>
      </c>
      <c r="P65" s="11" t="s">
        <v>61</v>
      </c>
      <c r="Q65" s="17"/>
      <c r="R65" s="19">
        <v>181</v>
      </c>
      <c r="S65" s="17"/>
      <c r="T65" s="17"/>
      <c r="U65" s="17"/>
      <c r="V65" s="19">
        <v>50</v>
      </c>
      <c r="W65" s="17"/>
      <c r="X65" s="19">
        <v>11</v>
      </c>
      <c r="Y65" s="17"/>
      <c r="Z65" s="17"/>
      <c r="AA65" s="17"/>
      <c r="AB65" s="17"/>
      <c r="AC65" s="17"/>
      <c r="AD65" s="19">
        <v>30</v>
      </c>
      <c r="AE65" s="18"/>
      <c r="AF65" s="17"/>
      <c r="AG65" s="19">
        <v>27</v>
      </c>
      <c r="AH65" s="18"/>
      <c r="AI65" s="18"/>
      <c r="AJ65" s="17"/>
      <c r="AK65" s="20"/>
      <c r="AL65" s="17"/>
      <c r="AM65" s="20"/>
      <c r="AN65" s="14">
        <f>SUM(Q65:AM65)</f>
      </c>
      <c r="AO65" s="18"/>
      <c r="AP65" s="20"/>
      <c r="AQ65" s="20"/>
      <c r="AR65" s="20"/>
      <c r="AS65" s="20"/>
      <c r="AT65" s="20"/>
      <c r="AU65" s="14">
        <f>SUMIF(E:E,E65,K:K)</f>
      </c>
      <c r="AV65" s="11"/>
      <c r="AW65" s="16"/>
      <c r="AX65" s="14">
        <f>SUM($U65:$AQ65)</f>
      </c>
      <c r="AY65" s="14">
        <f>SUMIF($I:$I,$I65,$O:$O)</f>
      </c>
      <c r="AZ65" s="14">
        <f>COUNTIFS($BB:$BB,"&gt;0",$E:$E,$E65)</f>
      </c>
      <c r="BA65" s="14">
        <f>SUMIF($E:$E,$E65,$BB:$BB)</f>
      </c>
      <c r="BB65" s="11"/>
    </row>
    <row x14ac:dyDescent="0.25" r="66" customHeight="1" ht="17.25">
      <c r="A66" s="7">
        <v>44938</v>
      </c>
      <c r="B66" s="8" t="s">
        <v>54</v>
      </c>
      <c r="C66" s="8" t="s">
        <v>186</v>
      </c>
      <c r="D66" s="20"/>
      <c r="E66" s="20"/>
      <c r="F66" s="20"/>
      <c r="G66" s="20"/>
      <c r="H66" s="8" t="s">
        <v>60</v>
      </c>
      <c r="I66" s="20"/>
      <c r="J66" s="12">
        <v>1</v>
      </c>
      <c r="K66" s="12">
        <v>3</v>
      </c>
      <c r="L66" s="11"/>
      <c r="M66" s="11"/>
      <c r="N66" s="12">
        <v>2023</v>
      </c>
      <c r="O66" s="12">
        <v>1</v>
      </c>
      <c r="P66" s="11" t="s">
        <v>61</v>
      </c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8"/>
      <c r="AF66" s="17"/>
      <c r="AG66" s="17"/>
      <c r="AH66" s="18"/>
      <c r="AI66" s="18"/>
      <c r="AJ66" s="17"/>
      <c r="AK66" s="20"/>
      <c r="AL66" s="17"/>
      <c r="AM66" s="20"/>
      <c r="AN66" s="14">
        <f>SUM(Q66:AM66)</f>
      </c>
      <c r="AO66" s="18"/>
      <c r="AP66" s="20"/>
      <c r="AQ66" s="20"/>
      <c r="AR66" s="20"/>
      <c r="AS66" s="20"/>
      <c r="AT66" s="20"/>
      <c r="AU66" s="14">
        <f>SUMIF(E:E,E66,K:K)</f>
      </c>
      <c r="AV66" s="11"/>
      <c r="AW66" s="16"/>
      <c r="AX66" s="14">
        <f>SUM($U66:$AQ66)</f>
      </c>
      <c r="AY66" s="14">
        <f>SUMIF($I:$I,$I66,$O:$O)</f>
      </c>
      <c r="AZ66" s="14">
        <f>COUNTIFS($BB:$BB,"&gt;0",$E:$E,$E66)</f>
      </c>
      <c r="BA66" s="14">
        <f>SUMIF($E:$E,$E66,$BB:$BB)</f>
      </c>
      <c r="BB66" s="11"/>
    </row>
    <row x14ac:dyDescent="0.25" r="67" customHeight="1" ht="17.25">
      <c r="A67" s="7">
        <v>44938</v>
      </c>
      <c r="B67" s="8" t="s">
        <v>54</v>
      </c>
      <c r="C67" s="8" t="s">
        <v>200</v>
      </c>
      <c r="D67" s="8" t="s">
        <v>201</v>
      </c>
      <c r="E67" s="8" t="s">
        <v>202</v>
      </c>
      <c r="F67" s="8" t="s">
        <v>203</v>
      </c>
      <c r="G67" s="8" t="s">
        <v>73</v>
      </c>
      <c r="H67" s="8" t="s">
        <v>60</v>
      </c>
      <c r="I67" s="8" t="s">
        <v>181</v>
      </c>
      <c r="J67" s="12">
        <v>1</v>
      </c>
      <c r="K67" s="12">
        <v>2</v>
      </c>
      <c r="L67" s="11"/>
      <c r="M67" s="11"/>
      <c r="N67" s="12">
        <v>2023</v>
      </c>
      <c r="O67" s="12">
        <v>1</v>
      </c>
      <c r="P67" s="11" t="s">
        <v>61</v>
      </c>
      <c r="Q67" s="21">
        <v>6.4</v>
      </c>
      <c r="R67" s="19">
        <v>41</v>
      </c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8"/>
      <c r="AF67" s="17"/>
      <c r="AG67" s="17"/>
      <c r="AH67" s="18"/>
      <c r="AI67" s="18"/>
      <c r="AJ67" s="17"/>
      <c r="AK67" s="20"/>
      <c r="AL67" s="17"/>
      <c r="AM67" s="20"/>
      <c r="AN67" s="22">
        <f>SUM(Q67:AM67)</f>
      </c>
      <c r="AO67" s="18"/>
      <c r="AP67" s="20"/>
      <c r="AQ67" s="20"/>
      <c r="AR67" s="20"/>
      <c r="AS67" s="20"/>
      <c r="AT67" s="20"/>
      <c r="AU67" s="14">
        <f>SUMIF(E:E,E67,K:K)</f>
      </c>
      <c r="AV67" s="11"/>
      <c r="AW67" s="16"/>
      <c r="AX67" s="22">
        <f>SUM($U67:$AQ67)</f>
      </c>
      <c r="AY67" s="14">
        <f>SUMIF($I:$I,$I67,$O:$O)</f>
      </c>
      <c r="AZ67" s="14">
        <f>COUNTIFS($BB:$BB,"&gt;0",$E:$E,$E67)</f>
      </c>
      <c r="BA67" s="14">
        <f>SUMIF($E:$E,$E67,$BB:$BB)</f>
      </c>
      <c r="BB67" s="11"/>
    </row>
    <row x14ac:dyDescent="0.25" r="68" customHeight="1" ht="17.25">
      <c r="A68" s="7">
        <v>44938</v>
      </c>
      <c r="B68" s="8" t="s">
        <v>54</v>
      </c>
      <c r="C68" s="8" t="s">
        <v>204</v>
      </c>
      <c r="D68" s="20"/>
      <c r="E68" s="20"/>
      <c r="F68" s="20"/>
      <c r="G68" s="20"/>
      <c r="H68" s="8" t="s">
        <v>60</v>
      </c>
      <c r="I68" s="20"/>
      <c r="J68" s="12">
        <v>1</v>
      </c>
      <c r="K68" s="12">
        <v>2</v>
      </c>
      <c r="L68" s="11"/>
      <c r="M68" s="11"/>
      <c r="N68" s="12">
        <v>2023</v>
      </c>
      <c r="O68" s="12">
        <v>1</v>
      </c>
      <c r="P68" s="11" t="s">
        <v>61</v>
      </c>
      <c r="Q68" s="19">
        <v>45</v>
      </c>
      <c r="R68" s="19">
        <v>9</v>
      </c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8"/>
      <c r="AF68" s="17"/>
      <c r="AG68" s="17"/>
      <c r="AH68" s="18"/>
      <c r="AI68" s="18"/>
      <c r="AJ68" s="17"/>
      <c r="AK68" s="20"/>
      <c r="AL68" s="17"/>
      <c r="AM68" s="20"/>
      <c r="AN68" s="14">
        <f>SUM(Q68:AM68)</f>
      </c>
      <c r="AO68" s="18"/>
      <c r="AP68" s="20"/>
      <c r="AQ68" s="20"/>
      <c r="AR68" s="20"/>
      <c r="AS68" s="20"/>
      <c r="AT68" s="20"/>
      <c r="AU68" s="14">
        <f>SUMIF(E:E,E68,K:K)</f>
      </c>
      <c r="AV68" s="11"/>
      <c r="AW68" s="16"/>
      <c r="AX68" s="14">
        <f>SUM($U68:$AQ68)</f>
      </c>
      <c r="AY68" s="14">
        <f>SUMIF($I:$I,$I68,$O:$O)</f>
      </c>
      <c r="AZ68" s="14">
        <f>COUNTIFS($BB:$BB,"&gt;0",$E:$E,$E68)</f>
      </c>
      <c r="BA68" s="14">
        <f>SUMIF($E:$E,$E68,$BB:$BB)</f>
      </c>
      <c r="BB68" s="11"/>
    </row>
    <row x14ac:dyDescent="0.25" r="69" customHeight="1" ht="17.25">
      <c r="A69" s="7">
        <v>44938</v>
      </c>
      <c r="B69" s="8" t="s">
        <v>54</v>
      </c>
      <c r="C69" s="8" t="s">
        <v>205</v>
      </c>
      <c r="D69" s="8" t="s">
        <v>169</v>
      </c>
      <c r="E69" s="28">
        <f>IF(D69&lt;&gt;"",CONCATENATE(C69,"-",D69),C69)</f>
      </c>
      <c r="F69" s="8" t="s">
        <v>65</v>
      </c>
      <c r="G69" s="8" t="s">
        <v>73</v>
      </c>
      <c r="H69" s="8" t="s">
        <v>60</v>
      </c>
      <c r="I69" s="8" t="s">
        <v>170</v>
      </c>
      <c r="J69" s="12">
        <v>1</v>
      </c>
      <c r="K69" s="12">
        <v>1</v>
      </c>
      <c r="L69" s="11"/>
      <c r="M69" s="11"/>
      <c r="N69" s="12">
        <v>2023</v>
      </c>
      <c r="O69" s="12">
        <v>1</v>
      </c>
      <c r="P69" s="11" t="s">
        <v>61</v>
      </c>
      <c r="Q69" s="17"/>
      <c r="R69" s="17"/>
      <c r="S69" s="19">
        <v>21</v>
      </c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8"/>
      <c r="AF69" s="17"/>
      <c r="AG69" s="17"/>
      <c r="AH69" s="18"/>
      <c r="AI69" s="18"/>
      <c r="AJ69" s="17"/>
      <c r="AK69" s="20"/>
      <c r="AL69" s="17"/>
      <c r="AM69" s="20"/>
      <c r="AN69" s="14">
        <f>SUM(Q69:AM69)</f>
      </c>
      <c r="AO69" s="18"/>
      <c r="AP69" s="20"/>
      <c r="AQ69" s="20"/>
      <c r="AR69" s="20"/>
      <c r="AS69" s="20"/>
      <c r="AT69" s="20"/>
      <c r="AU69" s="14">
        <f>SUMIF(E:E,E69,K:K)</f>
      </c>
      <c r="AV69" s="11"/>
      <c r="AW69" s="16"/>
      <c r="AX69" s="14">
        <f>SUM($U69:$AQ69)</f>
      </c>
      <c r="AY69" s="14">
        <f>SUMIF($I:$I,$I69,$O:$O)</f>
      </c>
      <c r="AZ69" s="14">
        <f>COUNTIFS($BB:$BB,"&gt;0",$E:$E,$E69)</f>
      </c>
      <c r="BA69" s="14">
        <f>SUMIF($E:$E,$E69,$BB:$BB)</f>
      </c>
      <c r="BB69" s="11"/>
    </row>
    <row x14ac:dyDescent="0.25" r="70" customHeight="1" ht="17.25">
      <c r="A70" s="7">
        <v>44938</v>
      </c>
      <c r="B70" s="8" t="s">
        <v>54</v>
      </c>
      <c r="C70" s="8" t="s">
        <v>206</v>
      </c>
      <c r="D70" s="20"/>
      <c r="E70" s="20"/>
      <c r="F70" s="20"/>
      <c r="G70" s="20"/>
      <c r="H70" s="8" t="s">
        <v>60</v>
      </c>
      <c r="I70" s="20"/>
      <c r="J70" s="12">
        <v>1</v>
      </c>
      <c r="K70" s="12">
        <v>3</v>
      </c>
      <c r="L70" s="11"/>
      <c r="M70" s="11"/>
      <c r="N70" s="12">
        <v>2023</v>
      </c>
      <c r="O70" s="12">
        <v>1</v>
      </c>
      <c r="P70" s="11" t="s">
        <v>61</v>
      </c>
      <c r="Q70" s="17"/>
      <c r="R70" s="19">
        <v>85</v>
      </c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8"/>
      <c r="AF70" s="17"/>
      <c r="AG70" s="17"/>
      <c r="AH70" s="18"/>
      <c r="AI70" s="18"/>
      <c r="AJ70" s="17"/>
      <c r="AK70" s="20"/>
      <c r="AL70" s="17"/>
      <c r="AM70" s="20"/>
      <c r="AN70" s="14">
        <f>SUM(Q70:AM70)</f>
      </c>
      <c r="AO70" s="18"/>
      <c r="AP70" s="20"/>
      <c r="AQ70" s="20"/>
      <c r="AR70" s="20"/>
      <c r="AS70" s="20"/>
      <c r="AT70" s="20"/>
      <c r="AU70" s="14">
        <f>SUMIF(E:E,E70,K:K)</f>
      </c>
      <c r="AV70" s="11"/>
      <c r="AW70" s="16"/>
      <c r="AX70" s="14">
        <f>SUM($U70:$AQ70)</f>
      </c>
      <c r="AY70" s="14">
        <f>SUMIF($I:$I,$I70,$O:$O)</f>
      </c>
      <c r="AZ70" s="14">
        <f>COUNTIFS($BB:$BB,"&gt;0",$E:$E,$E70)</f>
      </c>
      <c r="BA70" s="14">
        <f>SUMIF($E:$E,$E70,$BB:$BB)</f>
      </c>
      <c r="BB70" s="11"/>
    </row>
    <row x14ac:dyDescent="0.25" r="71" customHeight="1" ht="17.25">
      <c r="A71" s="7">
        <v>44938</v>
      </c>
      <c r="B71" s="8" t="s">
        <v>54</v>
      </c>
      <c r="C71" s="8" t="s">
        <v>89</v>
      </c>
      <c r="D71" s="20"/>
      <c r="E71" s="20"/>
      <c r="F71" s="20"/>
      <c r="G71" s="20"/>
      <c r="H71" s="8" t="s">
        <v>60</v>
      </c>
      <c r="I71" s="20"/>
      <c r="J71" s="12">
        <v>1</v>
      </c>
      <c r="K71" s="12">
        <v>2</v>
      </c>
      <c r="L71" s="11"/>
      <c r="M71" s="11"/>
      <c r="N71" s="12">
        <v>2023</v>
      </c>
      <c r="O71" s="12">
        <v>1</v>
      </c>
      <c r="P71" s="11" t="s">
        <v>61</v>
      </c>
      <c r="Q71" s="17"/>
      <c r="R71" s="19">
        <v>94</v>
      </c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8"/>
      <c r="AF71" s="17"/>
      <c r="AG71" s="17"/>
      <c r="AH71" s="18"/>
      <c r="AI71" s="18"/>
      <c r="AJ71" s="17"/>
      <c r="AK71" s="20"/>
      <c r="AL71" s="17"/>
      <c r="AM71" s="20"/>
      <c r="AN71" s="14">
        <f>SUM(Q71:AM71)</f>
      </c>
      <c r="AO71" s="18"/>
      <c r="AP71" s="20"/>
      <c r="AQ71" s="20"/>
      <c r="AR71" s="20"/>
      <c r="AS71" s="20"/>
      <c r="AT71" s="20"/>
      <c r="AU71" s="14">
        <f>SUMIF(E:E,E71,K:K)</f>
      </c>
      <c r="AV71" s="11"/>
      <c r="AW71" s="16"/>
      <c r="AX71" s="14">
        <f>SUM($U71:$AQ71)</f>
      </c>
      <c r="AY71" s="14">
        <f>SUMIF($I:$I,$I71,$O:$O)</f>
      </c>
      <c r="AZ71" s="14">
        <f>COUNTIFS($BB:$BB,"&gt;0",$E:$E,$E71)</f>
      </c>
      <c r="BA71" s="14">
        <f>SUMIF($E:$E,$E71,$BB:$BB)</f>
      </c>
      <c r="BB71" s="11"/>
    </row>
    <row x14ac:dyDescent="0.25" r="72" customHeight="1" ht="17.25">
      <c r="A72" s="7">
        <v>44938</v>
      </c>
      <c r="B72" s="8" t="s">
        <v>54</v>
      </c>
      <c r="C72" s="8" t="s">
        <v>80</v>
      </c>
      <c r="D72" s="8" t="s">
        <v>81</v>
      </c>
      <c r="E72" s="8" t="s">
        <v>82</v>
      </c>
      <c r="F72" s="8" t="s">
        <v>65</v>
      </c>
      <c r="G72" s="8" t="s">
        <v>66</v>
      </c>
      <c r="H72" s="8" t="s">
        <v>60</v>
      </c>
      <c r="I72" s="8" t="s">
        <v>54</v>
      </c>
      <c r="J72" s="12">
        <v>1</v>
      </c>
      <c r="K72" s="12">
        <v>1</v>
      </c>
      <c r="L72" s="11"/>
      <c r="M72" s="11"/>
      <c r="N72" s="12">
        <v>2023</v>
      </c>
      <c r="O72" s="12">
        <v>1</v>
      </c>
      <c r="P72" s="11" t="s">
        <v>61</v>
      </c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8"/>
      <c r="AF72" s="17"/>
      <c r="AG72" s="17"/>
      <c r="AH72" s="18"/>
      <c r="AI72" s="19">
        <v>70</v>
      </c>
      <c r="AJ72" s="17"/>
      <c r="AK72" s="20"/>
      <c r="AL72" s="17"/>
      <c r="AM72" s="20"/>
      <c r="AN72" s="14">
        <f>SUM(Q72:AM72)</f>
      </c>
      <c r="AO72" s="18"/>
      <c r="AP72" s="20"/>
      <c r="AQ72" s="20"/>
      <c r="AR72" s="20"/>
      <c r="AS72" s="20"/>
      <c r="AT72" s="20"/>
      <c r="AU72" s="14">
        <f>SUMIF(E:E,E72,K:K)</f>
      </c>
      <c r="AV72" s="11"/>
      <c r="AW72" s="16"/>
      <c r="AX72" s="14">
        <f>SUM($U72:$AQ72)</f>
      </c>
      <c r="AY72" s="14">
        <f>SUMIF($I:$I,$I72,$O:$O)</f>
      </c>
      <c r="AZ72" s="14">
        <f>COUNTIFS($BB:$BB,"&gt;0",$E:$E,$E72)</f>
      </c>
      <c r="BA72" s="14">
        <f>SUMIF($E:$E,$E72,$BB:$BB)</f>
      </c>
      <c r="BB72" s="11"/>
    </row>
    <row x14ac:dyDescent="0.25" r="73" customHeight="1" ht="17.25">
      <c r="A73" s="7">
        <v>44938</v>
      </c>
      <c r="B73" s="8" t="s">
        <v>54</v>
      </c>
      <c r="C73" s="8" t="s">
        <v>207</v>
      </c>
      <c r="D73" s="8" t="s">
        <v>208</v>
      </c>
      <c r="E73" s="8" t="s">
        <v>209</v>
      </c>
      <c r="F73" s="8" t="s">
        <v>112</v>
      </c>
      <c r="G73" s="8" t="s">
        <v>59</v>
      </c>
      <c r="H73" s="8" t="s">
        <v>60</v>
      </c>
      <c r="I73" s="26" t="s">
        <v>113</v>
      </c>
      <c r="J73" s="12">
        <v>1</v>
      </c>
      <c r="K73" s="12">
        <v>3</v>
      </c>
      <c r="L73" s="11"/>
      <c r="M73" s="11"/>
      <c r="N73" s="12">
        <v>2023</v>
      </c>
      <c r="O73" s="12">
        <v>1</v>
      </c>
      <c r="P73" s="11" t="s">
        <v>61</v>
      </c>
      <c r="Q73" s="19">
        <v>178</v>
      </c>
      <c r="R73" s="19">
        <v>140</v>
      </c>
      <c r="S73" s="17"/>
      <c r="T73" s="17"/>
      <c r="U73" s="21">
        <v>76.8</v>
      </c>
      <c r="V73" s="17"/>
      <c r="W73" s="17"/>
      <c r="X73" s="17"/>
      <c r="Y73" s="17"/>
      <c r="Z73" s="17"/>
      <c r="AA73" s="17"/>
      <c r="AB73" s="17"/>
      <c r="AC73" s="17"/>
      <c r="AD73" s="17"/>
      <c r="AE73" s="18"/>
      <c r="AF73" s="17"/>
      <c r="AG73" s="17"/>
      <c r="AH73" s="19">
        <v>17</v>
      </c>
      <c r="AI73" s="18"/>
      <c r="AJ73" s="17"/>
      <c r="AK73" s="20"/>
      <c r="AL73" s="17"/>
      <c r="AM73" s="20"/>
      <c r="AN73" s="22">
        <f>SUM(Q73:AM73)</f>
      </c>
      <c r="AO73" s="18"/>
      <c r="AP73" s="20"/>
      <c r="AQ73" s="20"/>
      <c r="AR73" s="20"/>
      <c r="AS73" s="20"/>
      <c r="AT73" s="20"/>
      <c r="AU73" s="14">
        <f>SUMIF(E:E,E73,K:K)</f>
      </c>
      <c r="AV73" s="11"/>
      <c r="AW73" s="16"/>
      <c r="AX73" s="22">
        <f>SUM($U73:$AQ73)</f>
      </c>
      <c r="AY73" s="14">
        <f>SUMIF($I:$I,$I73,$O:$O)</f>
      </c>
      <c r="AZ73" s="14">
        <f>COUNTIFS($BB:$BB,"&gt;0",$E:$E,$E73)</f>
      </c>
      <c r="BA73" s="14">
        <f>SUMIF($E:$E,$E73,$BB:$BB)</f>
      </c>
      <c r="BB73" s="11"/>
    </row>
    <row x14ac:dyDescent="0.25" r="74" customHeight="1" ht="17.25">
      <c r="A74" s="7">
        <v>44939</v>
      </c>
      <c r="B74" s="8" t="s">
        <v>54</v>
      </c>
      <c r="C74" s="8" t="s">
        <v>210</v>
      </c>
      <c r="D74" s="8" t="s">
        <v>211</v>
      </c>
      <c r="E74" s="8" t="s">
        <v>212</v>
      </c>
      <c r="F74" s="8" t="s">
        <v>112</v>
      </c>
      <c r="G74" s="8" t="s">
        <v>59</v>
      </c>
      <c r="H74" s="8" t="s">
        <v>60</v>
      </c>
      <c r="I74" s="26" t="s">
        <v>113</v>
      </c>
      <c r="J74" s="12">
        <v>1</v>
      </c>
      <c r="K74" s="12">
        <v>3</v>
      </c>
      <c r="L74" s="11"/>
      <c r="M74" s="11"/>
      <c r="N74" s="12">
        <v>2022</v>
      </c>
      <c r="O74" s="12">
        <v>1</v>
      </c>
      <c r="P74" s="11" t="s">
        <v>61</v>
      </c>
      <c r="Q74" s="19">
        <v>98</v>
      </c>
      <c r="R74" s="19">
        <v>156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8"/>
      <c r="AF74" s="17"/>
      <c r="AG74" s="17"/>
      <c r="AH74" s="18"/>
      <c r="AI74" s="18"/>
      <c r="AJ74" s="17"/>
      <c r="AK74" s="20"/>
      <c r="AL74" s="17"/>
      <c r="AM74" s="20"/>
      <c r="AN74" s="14">
        <f>SUM(Q74:AM74)</f>
      </c>
      <c r="AO74" s="18"/>
      <c r="AP74" s="20"/>
      <c r="AQ74" s="20"/>
      <c r="AR74" s="20"/>
      <c r="AS74" s="20"/>
      <c r="AT74" s="20"/>
      <c r="AU74" s="14">
        <f>SUMIF(E:E,E74,K:K)</f>
      </c>
      <c r="AV74" s="11"/>
      <c r="AW74" s="16"/>
      <c r="AX74" s="14">
        <f>SUM($U74:$AQ74)</f>
      </c>
      <c r="AY74" s="14">
        <f>SUMIF($I:$I,$I74,$O:$O)</f>
      </c>
      <c r="AZ74" s="14">
        <f>COUNTIFS($BB:$BB,"&gt;0",$E:$E,$E74)</f>
      </c>
      <c r="BA74" s="14">
        <f>SUMIF($E:$E,$E74,$BB:$BB)</f>
      </c>
      <c r="BB74" s="11"/>
    </row>
    <row x14ac:dyDescent="0.25" r="75" customHeight="1" ht="17.25">
      <c r="A75" s="7">
        <v>44939</v>
      </c>
      <c r="B75" s="8" t="s">
        <v>54</v>
      </c>
      <c r="C75" s="8" t="s">
        <v>74</v>
      </c>
      <c r="D75" s="8" t="s">
        <v>75</v>
      </c>
      <c r="E75" s="8" t="s">
        <v>76</v>
      </c>
      <c r="F75" s="8" t="s">
        <v>65</v>
      </c>
      <c r="G75" s="8" t="s">
        <v>66</v>
      </c>
      <c r="H75" s="8" t="s">
        <v>60</v>
      </c>
      <c r="I75" s="8" t="s">
        <v>54</v>
      </c>
      <c r="J75" s="19">
        <v>1</v>
      </c>
      <c r="K75" s="19">
        <v>1</v>
      </c>
      <c r="L75" s="11"/>
      <c r="M75" s="11"/>
      <c r="N75" s="12">
        <v>2023</v>
      </c>
      <c r="O75" s="12">
        <v>1</v>
      </c>
      <c r="P75" s="11" t="s">
        <v>61</v>
      </c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8"/>
      <c r="AF75" s="17"/>
      <c r="AG75" s="17"/>
      <c r="AH75" s="18"/>
      <c r="AI75" s="19">
        <v>40</v>
      </c>
      <c r="AJ75" s="17"/>
      <c r="AK75" s="20"/>
      <c r="AL75" s="17"/>
      <c r="AM75" s="20"/>
      <c r="AN75" s="14">
        <f>SUM(Q75:AM75)</f>
      </c>
      <c r="AO75" s="18"/>
      <c r="AP75" s="20"/>
      <c r="AQ75" s="20"/>
      <c r="AR75" s="20"/>
      <c r="AS75" s="20"/>
      <c r="AT75" s="20"/>
      <c r="AU75" s="14">
        <f>SUMIF(E:E,E75,K:K)</f>
      </c>
      <c r="AV75" s="11"/>
      <c r="AW75" s="16"/>
      <c r="AX75" s="14">
        <f>SUM($U75:$AQ75)</f>
      </c>
      <c r="AY75" s="14">
        <f>SUMIF($I:$I,$I75,$O:$O)</f>
      </c>
      <c r="AZ75" s="14">
        <f>COUNTIFS($BB:$BB,"&gt;0",$E:$E,$E75)</f>
      </c>
      <c r="BA75" s="14">
        <f>SUMIF($E:$E,$E75,$BB:$BB)</f>
      </c>
      <c r="BB75" s="11"/>
    </row>
    <row x14ac:dyDescent="0.25" r="76" customHeight="1" ht="17.25">
      <c r="A76" s="7">
        <v>44939</v>
      </c>
      <c r="B76" s="8" t="s">
        <v>54</v>
      </c>
      <c r="C76" s="8" t="s">
        <v>83</v>
      </c>
      <c r="D76" s="8" t="s">
        <v>84</v>
      </c>
      <c r="E76" s="8" t="s">
        <v>85</v>
      </c>
      <c r="F76" s="8" t="s">
        <v>65</v>
      </c>
      <c r="G76" s="8" t="s">
        <v>66</v>
      </c>
      <c r="H76" s="8" t="s">
        <v>60</v>
      </c>
      <c r="I76" s="8" t="s">
        <v>54</v>
      </c>
      <c r="J76" s="12">
        <v>1</v>
      </c>
      <c r="K76" s="12">
        <v>1</v>
      </c>
      <c r="L76" s="11"/>
      <c r="M76" s="11"/>
      <c r="N76" s="12">
        <v>2023</v>
      </c>
      <c r="O76" s="12">
        <v>1</v>
      </c>
      <c r="P76" s="11" t="s">
        <v>61</v>
      </c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8"/>
      <c r="AF76" s="17"/>
      <c r="AG76" s="17"/>
      <c r="AH76" s="18"/>
      <c r="AI76" s="19">
        <v>120</v>
      </c>
      <c r="AJ76" s="17"/>
      <c r="AK76" s="20"/>
      <c r="AL76" s="17"/>
      <c r="AM76" s="20"/>
      <c r="AN76" s="14">
        <f>SUM(Q76:AM76)</f>
      </c>
      <c r="AO76" s="18"/>
      <c r="AP76" s="20"/>
      <c r="AQ76" s="20"/>
      <c r="AR76" s="20"/>
      <c r="AS76" s="20"/>
      <c r="AT76" s="20"/>
      <c r="AU76" s="14">
        <f>SUMIF(E:E,E76,K:K)</f>
      </c>
      <c r="AV76" s="11"/>
      <c r="AW76" s="16"/>
      <c r="AX76" s="14">
        <f>SUM($U76:$AQ76)</f>
      </c>
      <c r="AY76" s="14">
        <f>SUMIF($I:$I,$I76,$O:$O)</f>
      </c>
      <c r="AZ76" s="14">
        <f>COUNTIFS($BB:$BB,"&gt;0",$E:$E,$E76)</f>
      </c>
      <c r="BA76" s="14">
        <f>SUMIF($E:$E,$E76,$BB:$BB)</f>
      </c>
      <c r="BB76" s="11"/>
    </row>
    <row x14ac:dyDescent="0.25" r="77" customHeight="1" ht="17.25">
      <c r="A77" s="7">
        <v>44939</v>
      </c>
      <c r="B77" s="8" t="s">
        <v>54</v>
      </c>
      <c r="C77" s="8" t="s">
        <v>132</v>
      </c>
      <c r="D77" s="20" t="s">
        <v>133</v>
      </c>
      <c r="E77" s="8" t="s">
        <v>134</v>
      </c>
      <c r="F77" s="8" t="s">
        <v>58</v>
      </c>
      <c r="G77" s="8" t="s">
        <v>105</v>
      </c>
      <c r="H77" s="8" t="s">
        <v>60</v>
      </c>
      <c r="I77" s="8" t="s">
        <v>54</v>
      </c>
      <c r="J77" s="12">
        <v>1</v>
      </c>
      <c r="K77" s="12">
        <v>5</v>
      </c>
      <c r="L77" s="11"/>
      <c r="M77" s="11"/>
      <c r="N77" s="12">
        <v>2023</v>
      </c>
      <c r="O77" s="19">
        <v>1</v>
      </c>
      <c r="P77" s="11" t="s">
        <v>61</v>
      </c>
      <c r="Q77" s="17"/>
      <c r="R77" s="17"/>
      <c r="S77" s="17"/>
      <c r="T77" s="19">
        <v>159</v>
      </c>
      <c r="U77" s="17"/>
      <c r="V77" s="17"/>
      <c r="W77" s="17"/>
      <c r="X77" s="19">
        <v>340</v>
      </c>
      <c r="Y77" s="17"/>
      <c r="Z77" s="17"/>
      <c r="AA77" s="17"/>
      <c r="AB77" s="17"/>
      <c r="AC77" s="17"/>
      <c r="AD77" s="17"/>
      <c r="AE77" s="18"/>
      <c r="AF77" s="17"/>
      <c r="AG77" s="17"/>
      <c r="AH77" s="18"/>
      <c r="AI77" s="18"/>
      <c r="AJ77" s="17"/>
      <c r="AK77" s="20"/>
      <c r="AL77" s="17"/>
      <c r="AM77" s="20"/>
      <c r="AN77" s="14">
        <f>SUM(Q77:AM77)</f>
      </c>
      <c r="AO77" s="18"/>
      <c r="AP77" s="20"/>
      <c r="AQ77" s="20"/>
      <c r="AR77" s="20"/>
      <c r="AS77" s="20"/>
      <c r="AT77" s="20"/>
      <c r="AU77" s="14">
        <f>SUMIF(E:E,E77,K:K)</f>
      </c>
      <c r="AV77" s="11"/>
      <c r="AW77" s="16"/>
      <c r="AX77" s="14">
        <f>SUM($U77:$AQ77)</f>
      </c>
      <c r="AY77" s="14">
        <f>SUMIF($I:$I,$I77,$O:$O)</f>
      </c>
      <c r="AZ77" s="14">
        <f>COUNTIFS($BB:$BB,"&gt;0",$E:$E,$E77)</f>
      </c>
      <c r="BA77" s="14">
        <f>SUMIF($E:$E,$E77,$BB:$BB)</f>
      </c>
      <c r="BB77" s="11"/>
    </row>
    <row x14ac:dyDescent="0.25" r="78" customHeight="1" ht="17.25">
      <c r="A78" s="7">
        <v>44939</v>
      </c>
      <c r="B78" s="8" t="s">
        <v>54</v>
      </c>
      <c r="C78" s="8" t="s">
        <v>213</v>
      </c>
      <c r="D78" s="20" t="s">
        <v>72</v>
      </c>
      <c r="E78" s="8" t="s">
        <v>214</v>
      </c>
      <c r="F78" s="8" t="s">
        <v>180</v>
      </c>
      <c r="G78" s="8" t="s">
        <v>73</v>
      </c>
      <c r="H78" s="8" t="s">
        <v>60</v>
      </c>
      <c r="I78" s="20"/>
      <c r="J78" s="12">
        <v>1</v>
      </c>
      <c r="K78" s="12">
        <v>1</v>
      </c>
      <c r="L78" s="11"/>
      <c r="M78" s="11"/>
      <c r="N78" s="12">
        <v>2023</v>
      </c>
      <c r="O78" s="12">
        <v>1</v>
      </c>
      <c r="P78" s="11" t="s">
        <v>61</v>
      </c>
      <c r="Q78" s="17"/>
      <c r="R78" s="17"/>
      <c r="S78" s="19">
        <v>9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8"/>
      <c r="AF78" s="17"/>
      <c r="AG78" s="17"/>
      <c r="AH78" s="18"/>
      <c r="AI78" s="18"/>
      <c r="AJ78" s="17"/>
      <c r="AK78" s="20"/>
      <c r="AL78" s="17"/>
      <c r="AM78" s="20"/>
      <c r="AN78" s="14">
        <f>SUM(Q78:AM78)</f>
      </c>
      <c r="AO78" s="18"/>
      <c r="AP78" s="20"/>
      <c r="AQ78" s="20"/>
      <c r="AR78" s="20"/>
      <c r="AS78" s="20"/>
      <c r="AT78" s="20"/>
      <c r="AU78" s="14">
        <f>SUMIF(E:E,E78,K:K)</f>
      </c>
      <c r="AV78" s="11"/>
      <c r="AW78" s="16"/>
      <c r="AX78" s="14">
        <f>SUM($U78:$AQ78)</f>
      </c>
      <c r="AY78" s="14">
        <f>SUMIF($I:$I,$I78,$O:$O)</f>
      </c>
      <c r="AZ78" s="14">
        <f>COUNTIFS($BB:$BB,"&gt;0",$E:$E,$E78)</f>
      </c>
      <c r="BA78" s="14">
        <f>SUMIF($E:$E,$E78,$BB:$BB)</f>
      </c>
      <c r="BB78" s="11"/>
    </row>
    <row x14ac:dyDescent="0.25" r="79" customHeight="1" ht="17.25">
      <c r="A79" s="7">
        <v>44939</v>
      </c>
      <c r="B79" s="8" t="s">
        <v>54</v>
      </c>
      <c r="C79" s="8" t="s">
        <v>177</v>
      </c>
      <c r="D79" s="8" t="s">
        <v>178</v>
      </c>
      <c r="E79" s="8" t="s">
        <v>179</v>
      </c>
      <c r="F79" s="8" t="s">
        <v>180</v>
      </c>
      <c r="G79" s="20" t="s">
        <v>73</v>
      </c>
      <c r="H79" s="8" t="s">
        <v>60</v>
      </c>
      <c r="I79" s="8" t="s">
        <v>181</v>
      </c>
      <c r="J79" s="12">
        <v>1</v>
      </c>
      <c r="K79" s="12">
        <v>1</v>
      </c>
      <c r="L79" s="11"/>
      <c r="M79" s="11"/>
      <c r="N79" s="12">
        <v>2023</v>
      </c>
      <c r="O79" s="12">
        <v>1</v>
      </c>
      <c r="P79" s="11" t="s">
        <v>61</v>
      </c>
      <c r="Q79" s="17"/>
      <c r="R79" s="17"/>
      <c r="S79" s="19">
        <v>57</v>
      </c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8"/>
      <c r="AF79" s="17"/>
      <c r="AG79" s="17"/>
      <c r="AH79" s="18"/>
      <c r="AI79" s="18"/>
      <c r="AJ79" s="17"/>
      <c r="AK79" s="20"/>
      <c r="AL79" s="17"/>
      <c r="AM79" s="20"/>
      <c r="AN79" s="14">
        <f>SUM(Q79:AM79)</f>
      </c>
      <c r="AO79" s="18"/>
      <c r="AP79" s="20"/>
      <c r="AQ79" s="20"/>
      <c r="AR79" s="20"/>
      <c r="AS79" s="20"/>
      <c r="AT79" s="20"/>
      <c r="AU79" s="14">
        <f>SUMIF(E:E,E79,K:K)</f>
      </c>
      <c r="AV79" s="11"/>
      <c r="AW79" s="16"/>
      <c r="AX79" s="14">
        <f>SUM($U79:$AQ79)</f>
      </c>
      <c r="AY79" s="14">
        <f>SUMIF($I:$I,$I79,$O:$O)</f>
      </c>
      <c r="AZ79" s="14">
        <f>COUNTIFS($BB:$BB,"&gt;0",$E:$E,$E79)</f>
      </c>
      <c r="BA79" s="14">
        <f>SUMIF($E:$E,$E79,$BB:$BB)</f>
      </c>
      <c r="BB79" s="11"/>
    </row>
    <row x14ac:dyDescent="0.25" r="80" customHeight="1" ht="17.25">
      <c r="A80" s="7">
        <v>44939</v>
      </c>
      <c r="B80" s="8" t="s">
        <v>54</v>
      </c>
      <c r="C80" s="8" t="s">
        <v>182</v>
      </c>
      <c r="D80" s="8" t="s">
        <v>183</v>
      </c>
      <c r="E80" s="8" t="s">
        <v>184</v>
      </c>
      <c r="F80" s="8" t="s">
        <v>94</v>
      </c>
      <c r="G80" s="8" t="s">
        <v>73</v>
      </c>
      <c r="H80" s="8" t="s">
        <v>60</v>
      </c>
      <c r="I80" s="8" t="s">
        <v>185</v>
      </c>
      <c r="J80" s="12">
        <v>1</v>
      </c>
      <c r="K80" s="12">
        <v>1</v>
      </c>
      <c r="L80" s="11"/>
      <c r="M80" s="11"/>
      <c r="N80" s="12">
        <v>2023</v>
      </c>
      <c r="O80" s="12">
        <v>1</v>
      </c>
      <c r="P80" s="11" t="s">
        <v>61</v>
      </c>
      <c r="Q80" s="17"/>
      <c r="R80" s="17"/>
      <c r="S80" s="19">
        <v>37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8"/>
      <c r="AF80" s="17"/>
      <c r="AG80" s="17"/>
      <c r="AH80" s="18"/>
      <c r="AI80" s="18"/>
      <c r="AJ80" s="17"/>
      <c r="AK80" s="20"/>
      <c r="AL80" s="17"/>
      <c r="AM80" s="20"/>
      <c r="AN80" s="14">
        <f>SUM(Q80:AM80)</f>
      </c>
      <c r="AO80" s="18"/>
      <c r="AP80" s="20"/>
      <c r="AQ80" s="20"/>
      <c r="AR80" s="20"/>
      <c r="AS80" s="20"/>
      <c r="AT80" s="20"/>
      <c r="AU80" s="14">
        <f>SUMIF(E:E,E80,K:K)</f>
      </c>
      <c r="AV80" s="11"/>
      <c r="AW80" s="16"/>
      <c r="AX80" s="14">
        <f>SUM($U80:$AQ80)</f>
      </c>
      <c r="AY80" s="14">
        <f>SUMIF($I:$I,$I80,$O:$O)</f>
      </c>
      <c r="AZ80" s="14">
        <f>COUNTIFS($BB:$BB,"&gt;0",$E:$E,$E80)</f>
      </c>
      <c r="BA80" s="14">
        <f>SUMIF($E:$E,$E80,$BB:$BB)</f>
      </c>
      <c r="BB80" s="11"/>
    </row>
    <row x14ac:dyDescent="0.25" r="81" customHeight="1" ht="17.25">
      <c r="A81" s="7">
        <v>44939</v>
      </c>
      <c r="B81" s="8" t="s">
        <v>54</v>
      </c>
      <c r="C81" s="8" t="s">
        <v>67</v>
      </c>
      <c r="D81" s="8" t="s">
        <v>68</v>
      </c>
      <c r="E81" s="8" t="s">
        <v>69</v>
      </c>
      <c r="F81" s="8" t="s">
        <v>70</v>
      </c>
      <c r="G81" s="8" t="s">
        <v>66</v>
      </c>
      <c r="H81" s="8" t="s">
        <v>60</v>
      </c>
      <c r="I81" s="8" t="s">
        <v>54</v>
      </c>
      <c r="J81" s="12">
        <v>1</v>
      </c>
      <c r="K81" s="12">
        <v>1</v>
      </c>
      <c r="L81" s="11"/>
      <c r="M81" s="11"/>
      <c r="N81" s="12">
        <v>2023</v>
      </c>
      <c r="O81" s="12">
        <v>1</v>
      </c>
      <c r="P81" s="11" t="s">
        <v>61</v>
      </c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8"/>
      <c r="AF81" s="17"/>
      <c r="AG81" s="17"/>
      <c r="AH81" s="18"/>
      <c r="AI81" s="19">
        <v>70</v>
      </c>
      <c r="AJ81" s="17"/>
      <c r="AK81" s="20"/>
      <c r="AL81" s="17"/>
      <c r="AM81" s="20"/>
      <c r="AN81" s="14">
        <f>SUM(Q81:AM81)</f>
      </c>
      <c r="AO81" s="18"/>
      <c r="AP81" s="20"/>
      <c r="AQ81" s="20"/>
      <c r="AR81" s="20"/>
      <c r="AS81" s="20"/>
      <c r="AT81" s="20"/>
      <c r="AU81" s="14">
        <f>SUMIF(E:E,E81,K:K)</f>
      </c>
      <c r="AV81" s="11"/>
      <c r="AW81" s="16"/>
      <c r="AX81" s="14">
        <f>SUM($U81:$AQ81)</f>
      </c>
      <c r="AY81" s="14">
        <f>SUMIF($I:$I,$I81,$O:$O)</f>
      </c>
      <c r="AZ81" s="14">
        <f>COUNTIFS($BB:$BB,"&gt;0",$E:$E,$E81)</f>
      </c>
      <c r="BA81" s="14">
        <f>SUMIF($E:$E,$E81,$BB:$BB)</f>
      </c>
      <c r="BB81" s="11"/>
    </row>
    <row x14ac:dyDescent="0.25" r="82" customHeight="1" ht="17.25">
      <c r="A82" s="7">
        <v>44939</v>
      </c>
      <c r="B82" s="8" t="s">
        <v>54</v>
      </c>
      <c r="C82" s="8" t="s">
        <v>215</v>
      </c>
      <c r="D82" s="8" t="s">
        <v>72</v>
      </c>
      <c r="E82" s="8" t="s">
        <v>216</v>
      </c>
      <c r="F82" s="8" t="s">
        <v>70</v>
      </c>
      <c r="G82" s="8" t="s">
        <v>105</v>
      </c>
      <c r="H82" s="20"/>
      <c r="I82" s="8" t="s">
        <v>54</v>
      </c>
      <c r="J82" s="19">
        <v>1</v>
      </c>
      <c r="K82" s="19">
        <v>4</v>
      </c>
      <c r="L82" s="11"/>
      <c r="M82" s="11"/>
      <c r="N82" s="12">
        <v>2023</v>
      </c>
      <c r="O82" s="12">
        <v>1</v>
      </c>
      <c r="P82" s="11" t="s">
        <v>61</v>
      </c>
      <c r="Q82" s="17"/>
      <c r="R82" s="17"/>
      <c r="S82" s="17"/>
      <c r="T82" s="17"/>
      <c r="U82" s="17"/>
      <c r="V82" s="17"/>
      <c r="W82" s="17"/>
      <c r="X82" s="17"/>
      <c r="Y82" s="17"/>
      <c r="Z82" s="19">
        <v>109</v>
      </c>
      <c r="AA82" s="17"/>
      <c r="AB82" s="17"/>
      <c r="AC82" s="17"/>
      <c r="AD82" s="17"/>
      <c r="AE82" s="18"/>
      <c r="AF82" s="17"/>
      <c r="AG82" s="17"/>
      <c r="AH82" s="18"/>
      <c r="AI82" s="18"/>
      <c r="AJ82" s="17"/>
      <c r="AK82" s="20"/>
      <c r="AL82" s="17"/>
      <c r="AM82" s="20"/>
      <c r="AN82" s="14">
        <f>SUM(Q82:AM82)</f>
      </c>
      <c r="AO82" s="18"/>
      <c r="AP82" s="20"/>
      <c r="AQ82" s="20"/>
      <c r="AR82" s="20"/>
      <c r="AS82" s="20"/>
      <c r="AT82" s="20"/>
      <c r="AU82" s="14">
        <f>SUMIF(E:E,E82,K:K)</f>
      </c>
      <c r="AV82" s="11"/>
      <c r="AW82" s="16"/>
      <c r="AX82" s="14">
        <f>SUM($U82:$AQ82)</f>
      </c>
      <c r="AY82" s="14">
        <f>SUMIF($I:$I,$I82,$O:$O)</f>
      </c>
      <c r="AZ82" s="14">
        <f>COUNTIFS($BB:$BB,"&gt;0",$E:$E,$E82)</f>
      </c>
      <c r="BA82" s="14">
        <f>SUMIF($E:$E,$E82,$BB:$BB)</f>
      </c>
      <c r="BB82" s="11"/>
    </row>
    <row x14ac:dyDescent="0.25" r="83" customHeight="1" ht="17.25">
      <c r="A83" s="7">
        <v>44939</v>
      </c>
      <c r="B83" s="8" t="s">
        <v>54</v>
      </c>
      <c r="C83" s="8" t="s">
        <v>106</v>
      </c>
      <c r="D83" s="8" t="s">
        <v>107</v>
      </c>
      <c r="E83" s="8" t="s">
        <v>108</v>
      </c>
      <c r="F83" s="8" t="s">
        <v>65</v>
      </c>
      <c r="G83" s="8" t="s">
        <v>66</v>
      </c>
      <c r="H83" s="8" t="s">
        <v>60</v>
      </c>
      <c r="I83" s="8" t="s">
        <v>54</v>
      </c>
      <c r="J83" s="19">
        <v>1</v>
      </c>
      <c r="K83" s="19">
        <v>1</v>
      </c>
      <c r="L83" s="11"/>
      <c r="M83" s="11"/>
      <c r="N83" s="12">
        <v>2023</v>
      </c>
      <c r="O83" s="12">
        <v>1</v>
      </c>
      <c r="P83" s="11" t="s">
        <v>61</v>
      </c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8"/>
      <c r="AF83" s="17"/>
      <c r="AG83" s="17"/>
      <c r="AH83" s="18"/>
      <c r="AI83" s="19">
        <v>70</v>
      </c>
      <c r="AJ83" s="17"/>
      <c r="AK83" s="20"/>
      <c r="AL83" s="17"/>
      <c r="AM83" s="20"/>
      <c r="AN83" s="14">
        <f>SUM(Q83:AM83)</f>
      </c>
      <c r="AO83" s="18"/>
      <c r="AP83" s="20"/>
      <c r="AQ83" s="20"/>
      <c r="AR83" s="20"/>
      <c r="AS83" s="20"/>
      <c r="AT83" s="20"/>
      <c r="AU83" s="14">
        <f>SUMIF(E:E,E83,K:K)</f>
      </c>
      <c r="AV83" s="11"/>
      <c r="AW83" s="16"/>
      <c r="AX83" s="14">
        <f>SUM($U83:$AQ83)</f>
      </c>
      <c r="AY83" s="14">
        <f>SUMIF($I:$I,$I83,$O:$O)</f>
      </c>
      <c r="AZ83" s="14">
        <f>COUNTIFS($BB:$BB,"&gt;0",$E:$E,$E83)</f>
      </c>
      <c r="BA83" s="14">
        <f>SUMIF($E:$E,$E83,$BB:$BB)</f>
      </c>
      <c r="BB83" s="11"/>
    </row>
    <row x14ac:dyDescent="0.25" r="84" customHeight="1" ht="17.25">
      <c r="A84" s="7">
        <v>44939</v>
      </c>
      <c r="B84" s="8" t="s">
        <v>54</v>
      </c>
      <c r="C84" s="8" t="s">
        <v>217</v>
      </c>
      <c r="D84" s="8" t="s">
        <v>218</v>
      </c>
      <c r="E84" s="8" t="s">
        <v>219</v>
      </c>
      <c r="F84" s="8" t="s">
        <v>112</v>
      </c>
      <c r="G84" s="8" t="s">
        <v>59</v>
      </c>
      <c r="H84" s="8" t="s">
        <v>60</v>
      </c>
      <c r="I84" s="26" t="s">
        <v>113</v>
      </c>
      <c r="J84" s="19">
        <v>1</v>
      </c>
      <c r="K84" s="12">
        <v>4</v>
      </c>
      <c r="L84" s="11"/>
      <c r="M84" s="11"/>
      <c r="N84" s="12">
        <v>2023</v>
      </c>
      <c r="O84" s="12">
        <v>1</v>
      </c>
      <c r="P84" s="11" t="s">
        <v>61</v>
      </c>
      <c r="Q84" s="19">
        <v>154</v>
      </c>
      <c r="R84" s="19">
        <v>29</v>
      </c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9">
        <v>12</v>
      </c>
      <c r="AF84" s="17"/>
      <c r="AG84" s="17"/>
      <c r="AH84" s="18"/>
      <c r="AI84" s="18"/>
      <c r="AJ84" s="17"/>
      <c r="AK84" s="20"/>
      <c r="AL84" s="17"/>
      <c r="AM84" s="20"/>
      <c r="AN84" s="14">
        <f>SUM(Q84:AM84)</f>
      </c>
      <c r="AO84" s="18"/>
      <c r="AP84" s="20"/>
      <c r="AQ84" s="20"/>
      <c r="AR84" s="20"/>
      <c r="AS84" s="20"/>
      <c r="AT84" s="20"/>
      <c r="AU84" s="14">
        <f>SUMIF(E:E,E84,K:K)</f>
      </c>
      <c r="AV84" s="11"/>
      <c r="AW84" s="16"/>
      <c r="AX84" s="14">
        <f>SUM($U84:$AQ84)</f>
      </c>
      <c r="AY84" s="14">
        <f>SUMIF($I:$I,$I84,$O:$O)</f>
      </c>
      <c r="AZ84" s="14">
        <f>COUNTIFS($BB:$BB,"&gt;0",$E:$E,$E84)</f>
      </c>
      <c r="BA84" s="14">
        <f>SUMIF($E:$E,$E84,$BB:$BB)</f>
      </c>
      <c r="BB84" s="11"/>
    </row>
    <row x14ac:dyDescent="0.25" r="85" customHeight="1" ht="17.25">
      <c r="A85" s="7">
        <v>44939</v>
      </c>
      <c r="B85" s="8" t="s">
        <v>54</v>
      </c>
      <c r="C85" s="8" t="s">
        <v>220</v>
      </c>
      <c r="D85" s="8" t="s">
        <v>221</v>
      </c>
      <c r="E85" s="8" t="s">
        <v>222</v>
      </c>
      <c r="F85" s="8" t="s">
        <v>112</v>
      </c>
      <c r="G85" s="8" t="s">
        <v>59</v>
      </c>
      <c r="H85" s="8" t="s">
        <v>60</v>
      </c>
      <c r="I85" s="26" t="s">
        <v>113</v>
      </c>
      <c r="J85" s="19">
        <v>1</v>
      </c>
      <c r="K85" s="12">
        <v>4</v>
      </c>
      <c r="L85" s="11"/>
      <c r="M85" s="11"/>
      <c r="N85" s="12">
        <v>2023</v>
      </c>
      <c r="O85" s="12">
        <v>1</v>
      </c>
      <c r="P85" s="11" t="s">
        <v>61</v>
      </c>
      <c r="Q85" s="19">
        <v>103</v>
      </c>
      <c r="R85" s="19">
        <v>74</v>
      </c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8"/>
      <c r="AF85" s="17"/>
      <c r="AG85" s="17"/>
      <c r="AH85" s="18"/>
      <c r="AI85" s="18"/>
      <c r="AJ85" s="17"/>
      <c r="AK85" s="20"/>
      <c r="AL85" s="17"/>
      <c r="AM85" s="20"/>
      <c r="AN85" s="14">
        <f>SUM(Q85:AM85)</f>
      </c>
      <c r="AO85" s="18"/>
      <c r="AP85" s="20"/>
      <c r="AQ85" s="20"/>
      <c r="AR85" s="20"/>
      <c r="AS85" s="20"/>
      <c r="AT85" s="20"/>
      <c r="AU85" s="14">
        <f>SUMIF(E:E,E85,K:K)</f>
      </c>
      <c r="AV85" s="11"/>
      <c r="AW85" s="16"/>
      <c r="AX85" s="14">
        <f>SUM($U85:$AQ85)</f>
      </c>
      <c r="AY85" s="14">
        <f>SUMIF($I:$I,$I85,$O:$O)</f>
      </c>
      <c r="AZ85" s="14">
        <f>COUNTIFS($BB:$BB,"&gt;0",$E:$E,$E85)</f>
      </c>
      <c r="BA85" s="14">
        <f>SUMIF($E:$E,$E85,$BB:$BB)</f>
      </c>
      <c r="BB85" s="11"/>
    </row>
    <row x14ac:dyDescent="0.25" r="86" customHeight="1" ht="17.25">
      <c r="A86" s="7">
        <v>44939</v>
      </c>
      <c r="B86" s="8" t="s">
        <v>54</v>
      </c>
      <c r="C86" s="8" t="s">
        <v>223</v>
      </c>
      <c r="D86" s="20" t="s">
        <v>224</v>
      </c>
      <c r="E86" s="8" t="s">
        <v>225</v>
      </c>
      <c r="F86" s="20" t="s">
        <v>70</v>
      </c>
      <c r="G86" s="8" t="s">
        <v>73</v>
      </c>
      <c r="H86" s="8" t="s">
        <v>60</v>
      </c>
      <c r="I86" s="20" t="s">
        <v>54</v>
      </c>
      <c r="J86" s="19">
        <v>1</v>
      </c>
      <c r="K86" s="12">
        <v>5</v>
      </c>
      <c r="L86" s="11"/>
      <c r="M86" s="11"/>
      <c r="N86" s="12">
        <v>2023</v>
      </c>
      <c r="O86" s="12">
        <v>1</v>
      </c>
      <c r="P86" s="11" t="s">
        <v>61</v>
      </c>
      <c r="Q86" s="17"/>
      <c r="R86" s="17"/>
      <c r="S86" s="17"/>
      <c r="T86" s="17"/>
      <c r="U86" s="19">
        <v>216</v>
      </c>
      <c r="V86" s="17"/>
      <c r="W86" s="17"/>
      <c r="X86" s="19">
        <v>372</v>
      </c>
      <c r="Y86" s="17"/>
      <c r="Z86" s="17"/>
      <c r="AA86" s="17"/>
      <c r="AB86" s="17"/>
      <c r="AC86" s="17"/>
      <c r="AD86" s="17"/>
      <c r="AE86" s="18"/>
      <c r="AF86" s="17"/>
      <c r="AG86" s="17"/>
      <c r="AH86" s="18"/>
      <c r="AI86" s="18"/>
      <c r="AJ86" s="17"/>
      <c r="AK86" s="20"/>
      <c r="AL86" s="17"/>
      <c r="AM86" s="20"/>
      <c r="AN86" s="14">
        <f>SUM(Q86:AM86)</f>
      </c>
      <c r="AO86" s="18"/>
      <c r="AP86" s="20"/>
      <c r="AQ86" s="20"/>
      <c r="AR86" s="20"/>
      <c r="AS86" s="20"/>
      <c r="AT86" s="20"/>
      <c r="AU86" s="14">
        <f>SUMIF(E:E,E86,K:K)</f>
      </c>
      <c r="AV86" s="11"/>
      <c r="AW86" s="16"/>
      <c r="AX86" s="14">
        <f>SUM($U86:$AQ86)</f>
      </c>
      <c r="AY86" s="14">
        <f>SUMIF($I:$I,$I86,$O:$O)</f>
      </c>
      <c r="AZ86" s="14">
        <f>COUNTIFS($BB:$BB,"&gt;0",$E:$E,$E86)</f>
      </c>
      <c r="BA86" s="14">
        <f>SUMIF($E:$E,$E86,$BB:$BB)</f>
      </c>
      <c r="BB86" s="11"/>
    </row>
    <row x14ac:dyDescent="0.25" r="87" customHeight="1" ht="17.25">
      <c r="A87" s="7">
        <v>44939</v>
      </c>
      <c r="B87" s="8" t="s">
        <v>54</v>
      </c>
      <c r="C87" s="8" t="s">
        <v>83</v>
      </c>
      <c r="D87" s="8" t="s">
        <v>84</v>
      </c>
      <c r="E87" s="8" t="s">
        <v>85</v>
      </c>
      <c r="F87" s="8" t="s">
        <v>65</v>
      </c>
      <c r="G87" s="8" t="s">
        <v>66</v>
      </c>
      <c r="H87" s="8" t="s">
        <v>60</v>
      </c>
      <c r="I87" s="8" t="s">
        <v>54</v>
      </c>
      <c r="J87" s="19">
        <v>1</v>
      </c>
      <c r="K87" s="12">
        <v>1</v>
      </c>
      <c r="L87" s="11"/>
      <c r="M87" s="11"/>
      <c r="N87" s="12">
        <v>2023</v>
      </c>
      <c r="O87" s="12">
        <v>1</v>
      </c>
      <c r="P87" s="11" t="s">
        <v>61</v>
      </c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8"/>
      <c r="AF87" s="17"/>
      <c r="AG87" s="17"/>
      <c r="AH87" s="18"/>
      <c r="AI87" s="19">
        <v>40</v>
      </c>
      <c r="AJ87" s="17"/>
      <c r="AK87" s="20"/>
      <c r="AL87" s="17"/>
      <c r="AM87" s="20"/>
      <c r="AN87" s="14">
        <f>SUM(Q87:AM87)</f>
      </c>
      <c r="AO87" s="18"/>
      <c r="AP87" s="20"/>
      <c r="AQ87" s="20"/>
      <c r="AR87" s="20"/>
      <c r="AS87" s="20"/>
      <c r="AT87" s="20"/>
      <c r="AU87" s="14">
        <f>SUMIF(E:E,E87,K:K)</f>
      </c>
      <c r="AV87" s="11"/>
      <c r="AW87" s="16"/>
      <c r="AX87" s="14">
        <f>SUM($U87:$AQ87)</f>
      </c>
      <c r="AY87" s="14">
        <f>SUMIF($I:$I,$I87,$O:$O)</f>
      </c>
      <c r="AZ87" s="14">
        <f>COUNTIFS($BB:$BB,"&gt;0",$E:$E,$E87)</f>
      </c>
      <c r="BA87" s="14">
        <f>SUMIF($E:$E,$E87,$BB:$BB)</f>
      </c>
      <c r="BB87" s="11"/>
    </row>
    <row x14ac:dyDescent="0.25" r="88" customHeight="1" ht="17.25">
      <c r="A88" s="7">
        <v>44939</v>
      </c>
      <c r="B88" s="8" t="s">
        <v>54</v>
      </c>
      <c r="C88" s="8" t="s">
        <v>138</v>
      </c>
      <c r="D88" s="8" t="s">
        <v>72</v>
      </c>
      <c r="E88" s="8" t="s">
        <v>140</v>
      </c>
      <c r="F88" s="8" t="s">
        <v>141</v>
      </c>
      <c r="G88" s="8" t="s">
        <v>105</v>
      </c>
      <c r="H88" s="20"/>
      <c r="I88" s="8" t="s">
        <v>142</v>
      </c>
      <c r="J88" s="19">
        <v>1</v>
      </c>
      <c r="K88" s="12">
        <v>5</v>
      </c>
      <c r="L88" s="11"/>
      <c r="M88" s="11"/>
      <c r="N88" s="12">
        <v>2023</v>
      </c>
      <c r="O88" s="12">
        <v>1</v>
      </c>
      <c r="P88" s="11" t="s">
        <v>61</v>
      </c>
      <c r="Q88" s="17"/>
      <c r="R88" s="17"/>
      <c r="S88" s="17"/>
      <c r="T88" s="19">
        <v>23</v>
      </c>
      <c r="U88" s="17"/>
      <c r="V88" s="17"/>
      <c r="W88" s="17"/>
      <c r="X88" s="19">
        <v>371</v>
      </c>
      <c r="Y88" s="17"/>
      <c r="Z88" s="17"/>
      <c r="AA88" s="17"/>
      <c r="AB88" s="17"/>
      <c r="AC88" s="17"/>
      <c r="AD88" s="17"/>
      <c r="AE88" s="18"/>
      <c r="AF88" s="17"/>
      <c r="AG88" s="17"/>
      <c r="AH88" s="18"/>
      <c r="AI88" s="18"/>
      <c r="AJ88" s="17"/>
      <c r="AK88" s="20"/>
      <c r="AL88" s="17"/>
      <c r="AM88" s="20"/>
      <c r="AN88" s="14">
        <f>SUM(Q88:AM88)</f>
      </c>
      <c r="AO88" s="18"/>
      <c r="AP88" s="20"/>
      <c r="AQ88" s="20"/>
      <c r="AR88" s="20"/>
      <c r="AS88" s="20"/>
      <c r="AT88" s="20"/>
      <c r="AU88" s="14">
        <f>SUMIF(E:E,E88,K:K)</f>
      </c>
      <c r="AV88" s="11"/>
      <c r="AW88" s="16"/>
      <c r="AX88" s="14">
        <f>SUM($U88:$AQ88)</f>
      </c>
      <c r="AY88" s="14">
        <f>SUMIF($I:$I,$I88,$O:$O)</f>
      </c>
      <c r="AZ88" s="14">
        <f>COUNTIFS($BB:$BB,"&gt;0",$E:$E,$E88)</f>
      </c>
      <c r="BA88" s="14">
        <f>SUMIF($E:$E,$E88,$BB:$BB)</f>
      </c>
      <c r="BB88" s="11"/>
    </row>
    <row x14ac:dyDescent="0.25" r="89" customHeight="1" ht="17.25">
      <c r="A89" s="7">
        <v>44939</v>
      </c>
      <c r="B89" s="8" t="s">
        <v>54</v>
      </c>
      <c r="C89" s="8" t="s">
        <v>80</v>
      </c>
      <c r="D89" s="8" t="s">
        <v>81</v>
      </c>
      <c r="E89" s="8" t="s">
        <v>82</v>
      </c>
      <c r="F89" s="8" t="s">
        <v>65</v>
      </c>
      <c r="G89" s="8" t="s">
        <v>66</v>
      </c>
      <c r="H89" s="8" t="s">
        <v>60</v>
      </c>
      <c r="I89" s="8" t="s">
        <v>54</v>
      </c>
      <c r="J89" s="19">
        <v>1</v>
      </c>
      <c r="K89" s="12">
        <v>1</v>
      </c>
      <c r="L89" s="11"/>
      <c r="M89" s="11"/>
      <c r="N89" s="12">
        <v>2023</v>
      </c>
      <c r="O89" s="12">
        <v>1</v>
      </c>
      <c r="P89" s="11" t="s">
        <v>61</v>
      </c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8"/>
      <c r="AF89" s="17"/>
      <c r="AG89" s="17"/>
      <c r="AH89" s="18"/>
      <c r="AI89" s="19">
        <v>245</v>
      </c>
      <c r="AJ89" s="17"/>
      <c r="AK89" s="20"/>
      <c r="AL89" s="17"/>
      <c r="AM89" s="20"/>
      <c r="AN89" s="14">
        <f>SUM(Q89:AM89)</f>
      </c>
      <c r="AO89" s="18"/>
      <c r="AP89" s="20"/>
      <c r="AQ89" s="20"/>
      <c r="AR89" s="20"/>
      <c r="AS89" s="20"/>
      <c r="AT89" s="20"/>
      <c r="AU89" s="14">
        <f>SUMIF(E:E,E89,K:K)</f>
      </c>
      <c r="AV89" s="11"/>
      <c r="AW89" s="16"/>
      <c r="AX89" s="14">
        <f>SUM($U89:$AQ89)</f>
      </c>
      <c r="AY89" s="14">
        <f>SUMIF($I:$I,$I89,$O:$O)</f>
      </c>
      <c r="AZ89" s="14">
        <f>COUNTIFS($BB:$BB,"&gt;0",$E:$E,$E89)</f>
      </c>
      <c r="BA89" s="14">
        <f>SUMIF($E:$E,$E89,$BB:$BB)</f>
      </c>
      <c r="BB89" s="11"/>
    </row>
    <row x14ac:dyDescent="0.25" r="90" customHeight="1" ht="17.25">
      <c r="A90" s="7">
        <v>44939</v>
      </c>
      <c r="B90" s="8" t="s">
        <v>54</v>
      </c>
      <c r="C90" s="8" t="s">
        <v>226</v>
      </c>
      <c r="D90" s="8" t="s">
        <v>72</v>
      </c>
      <c r="E90" s="8" t="s">
        <v>227</v>
      </c>
      <c r="F90" s="8" t="s">
        <v>65</v>
      </c>
      <c r="G90" s="8" t="s">
        <v>105</v>
      </c>
      <c r="H90" s="8" t="s">
        <v>60</v>
      </c>
      <c r="I90" s="8" t="s">
        <v>54</v>
      </c>
      <c r="J90" s="19">
        <v>1</v>
      </c>
      <c r="K90" s="12">
        <v>5</v>
      </c>
      <c r="L90" s="11"/>
      <c r="M90" s="11"/>
      <c r="N90" s="12">
        <v>2023</v>
      </c>
      <c r="O90" s="12">
        <v>1</v>
      </c>
      <c r="P90" s="11" t="s">
        <v>61</v>
      </c>
      <c r="Q90" s="17"/>
      <c r="R90" s="17"/>
      <c r="S90" s="17"/>
      <c r="T90" s="17"/>
      <c r="U90" s="17"/>
      <c r="V90" s="17"/>
      <c r="W90" s="17"/>
      <c r="X90" s="17"/>
      <c r="Y90" s="17"/>
      <c r="Z90" s="19">
        <v>225</v>
      </c>
      <c r="AA90" s="17"/>
      <c r="AB90" s="17"/>
      <c r="AC90" s="17"/>
      <c r="AD90" s="17"/>
      <c r="AE90" s="18"/>
      <c r="AF90" s="17"/>
      <c r="AG90" s="17"/>
      <c r="AH90" s="18"/>
      <c r="AI90" s="18"/>
      <c r="AJ90" s="17"/>
      <c r="AK90" s="20"/>
      <c r="AL90" s="17"/>
      <c r="AM90" s="20"/>
      <c r="AN90" s="14">
        <f>SUM(Q90:AM90)</f>
      </c>
      <c r="AO90" s="18"/>
      <c r="AP90" s="20"/>
      <c r="AQ90" s="20"/>
      <c r="AR90" s="20"/>
      <c r="AS90" s="20"/>
      <c r="AT90" s="20"/>
      <c r="AU90" s="14">
        <f>SUMIF(E:E,E90,K:K)</f>
      </c>
      <c r="AV90" s="11"/>
      <c r="AW90" s="16"/>
      <c r="AX90" s="14">
        <f>SUM($U90:$AQ90)</f>
      </c>
      <c r="AY90" s="14">
        <f>SUMIF($I:$I,$I90,$O:$O)</f>
      </c>
      <c r="AZ90" s="14">
        <f>COUNTIFS($BB:$BB,"&gt;0",$E:$E,$E90)</f>
      </c>
      <c r="BA90" s="14">
        <f>SUMIF($E:$E,$E90,$BB:$BB)</f>
      </c>
      <c r="BB90" s="11"/>
    </row>
    <row x14ac:dyDescent="0.25" r="91" customHeight="1" ht="17.25">
      <c r="A91" s="7">
        <v>44939</v>
      </c>
      <c r="B91" s="8" t="s">
        <v>54</v>
      </c>
      <c r="C91" s="8" t="s">
        <v>102</v>
      </c>
      <c r="D91" s="20" t="s">
        <v>72</v>
      </c>
      <c r="E91" s="20"/>
      <c r="F91" s="20"/>
      <c r="G91" s="20"/>
      <c r="H91" s="8" t="s">
        <v>60</v>
      </c>
      <c r="I91" s="20"/>
      <c r="J91" s="19">
        <v>1</v>
      </c>
      <c r="K91" s="12">
        <v>3</v>
      </c>
      <c r="L91" s="11"/>
      <c r="M91" s="11"/>
      <c r="N91" s="19">
        <v>2023</v>
      </c>
      <c r="O91" s="19">
        <v>1</v>
      </c>
      <c r="P91" s="11" t="s">
        <v>61</v>
      </c>
      <c r="Q91" s="19">
        <v>9</v>
      </c>
      <c r="R91" s="17"/>
      <c r="S91" s="17"/>
      <c r="T91" s="17"/>
      <c r="U91" s="17"/>
      <c r="V91" s="19">
        <v>100</v>
      </c>
      <c r="W91" s="17"/>
      <c r="X91" s="17"/>
      <c r="Y91" s="17"/>
      <c r="Z91" s="17"/>
      <c r="AA91" s="17"/>
      <c r="AB91" s="17"/>
      <c r="AC91" s="17"/>
      <c r="AD91" s="17"/>
      <c r="AE91" s="18"/>
      <c r="AF91" s="17"/>
      <c r="AG91" s="17"/>
      <c r="AH91" s="18"/>
      <c r="AI91" s="18"/>
      <c r="AJ91" s="17"/>
      <c r="AK91" s="20"/>
      <c r="AL91" s="17"/>
      <c r="AM91" s="20"/>
      <c r="AN91" s="14">
        <f>SUM(Q91:AM91)</f>
      </c>
      <c r="AO91" s="18"/>
      <c r="AP91" s="20"/>
      <c r="AQ91" s="20"/>
      <c r="AR91" s="20"/>
      <c r="AS91" s="20"/>
      <c r="AT91" s="20"/>
      <c r="AU91" s="14">
        <f>SUMIF(E:E,E91,K:K)</f>
      </c>
      <c r="AV91" s="11"/>
      <c r="AW91" s="16"/>
      <c r="AX91" s="14">
        <f>SUM($U91:$AQ91)</f>
      </c>
      <c r="AY91" s="14">
        <f>SUMIF($I:$I,$I91,$O:$O)</f>
      </c>
      <c r="AZ91" s="14">
        <f>COUNTIFS($BB:$BB,"&gt;0",$E:$E,$E91)</f>
      </c>
      <c r="BA91" s="14">
        <f>SUMIF($E:$E,$E91,$BB:$BB)</f>
      </c>
      <c r="BB91" s="11"/>
    </row>
    <row x14ac:dyDescent="0.25" r="92" customHeight="1" ht="17.25">
      <c r="A92" s="7">
        <v>44939</v>
      </c>
      <c r="B92" s="8" t="s">
        <v>54</v>
      </c>
      <c r="C92" s="8" t="s">
        <v>146</v>
      </c>
      <c r="D92" s="20" t="s">
        <v>72</v>
      </c>
      <c r="E92" s="20"/>
      <c r="F92" s="20"/>
      <c r="G92" s="20"/>
      <c r="H92" s="20"/>
      <c r="I92" s="20"/>
      <c r="J92" s="19">
        <v>1</v>
      </c>
      <c r="K92" s="12">
        <v>4</v>
      </c>
      <c r="L92" s="11"/>
      <c r="M92" s="11"/>
      <c r="N92" s="19">
        <v>2023</v>
      </c>
      <c r="O92" s="19">
        <v>1</v>
      </c>
      <c r="P92" s="11" t="s">
        <v>61</v>
      </c>
      <c r="Q92" s="19">
        <v>28</v>
      </c>
      <c r="R92" s="19">
        <v>63</v>
      </c>
      <c r="S92" s="17"/>
      <c r="T92" s="17"/>
      <c r="U92" s="17"/>
      <c r="V92" s="19">
        <v>31</v>
      </c>
      <c r="W92" s="17"/>
      <c r="X92" s="17"/>
      <c r="Y92" s="17"/>
      <c r="Z92" s="17"/>
      <c r="AA92" s="17"/>
      <c r="AB92" s="17"/>
      <c r="AC92" s="17"/>
      <c r="AD92" s="17"/>
      <c r="AE92" s="19">
        <v>3</v>
      </c>
      <c r="AF92" s="17"/>
      <c r="AG92" s="17"/>
      <c r="AH92" s="18"/>
      <c r="AI92" s="18"/>
      <c r="AJ92" s="17"/>
      <c r="AK92" s="20"/>
      <c r="AL92" s="17"/>
      <c r="AM92" s="20"/>
      <c r="AN92" s="14">
        <f>SUM(Q92:AM92)</f>
      </c>
      <c r="AO92" s="18"/>
      <c r="AP92" s="20"/>
      <c r="AQ92" s="20"/>
      <c r="AR92" s="20"/>
      <c r="AS92" s="20"/>
      <c r="AT92" s="20"/>
      <c r="AU92" s="14">
        <f>SUMIF(E:E,E92,K:K)</f>
      </c>
      <c r="AV92" s="11"/>
      <c r="AW92" s="16"/>
      <c r="AX92" s="14">
        <f>SUM($U92:$AQ92)</f>
      </c>
      <c r="AY92" s="14">
        <f>SUMIF($I:$I,$I92,$O:$O)</f>
      </c>
      <c r="AZ92" s="14">
        <f>COUNTIFS($BB:$BB,"&gt;0",$E:$E,$E92)</f>
      </c>
      <c r="BA92" s="14">
        <f>SUMIF($E:$E,$E92,$BB:$BB)</f>
      </c>
      <c r="BB92" s="11"/>
    </row>
    <row x14ac:dyDescent="0.25" r="93" customHeight="1" ht="17.25">
      <c r="A93" s="7">
        <v>44939</v>
      </c>
      <c r="B93" s="8" t="s">
        <v>54</v>
      </c>
      <c r="C93" s="8" t="s">
        <v>118</v>
      </c>
      <c r="D93" s="8" t="s">
        <v>119</v>
      </c>
      <c r="E93" s="8" t="s">
        <v>120</v>
      </c>
      <c r="F93" s="8" t="s">
        <v>58</v>
      </c>
      <c r="G93" s="8" t="s">
        <v>105</v>
      </c>
      <c r="H93" s="8" t="s">
        <v>60</v>
      </c>
      <c r="I93" s="8" t="s">
        <v>121</v>
      </c>
      <c r="J93" s="19">
        <v>1</v>
      </c>
      <c r="K93" s="12">
        <v>2</v>
      </c>
      <c r="L93" s="11"/>
      <c r="M93" s="11"/>
      <c r="N93" s="12">
        <v>2023</v>
      </c>
      <c r="O93" s="12">
        <v>1</v>
      </c>
      <c r="P93" s="11" t="s">
        <v>61</v>
      </c>
      <c r="Q93" s="17"/>
      <c r="R93" s="17"/>
      <c r="S93" s="17"/>
      <c r="T93" s="17"/>
      <c r="U93" s="17"/>
      <c r="V93" s="17"/>
      <c r="W93" s="17"/>
      <c r="X93" s="21">
        <v>53.6</v>
      </c>
      <c r="Y93" s="17"/>
      <c r="Z93" s="17"/>
      <c r="AA93" s="17"/>
      <c r="AB93" s="17"/>
      <c r="AC93" s="17"/>
      <c r="AD93" s="17"/>
      <c r="AE93" s="18"/>
      <c r="AF93" s="17"/>
      <c r="AG93" s="17"/>
      <c r="AH93" s="18"/>
      <c r="AI93" s="18"/>
      <c r="AJ93" s="17"/>
      <c r="AK93" s="20"/>
      <c r="AL93" s="17"/>
      <c r="AM93" s="20"/>
      <c r="AN93" s="22">
        <f>SUM(Q93:AM93)</f>
      </c>
      <c r="AO93" s="18"/>
      <c r="AP93" s="20"/>
      <c r="AQ93" s="20"/>
      <c r="AR93" s="20"/>
      <c r="AS93" s="20"/>
      <c r="AT93" s="20"/>
      <c r="AU93" s="14">
        <f>SUMIF(E:E,E93,K:K)</f>
      </c>
      <c r="AV93" s="11"/>
      <c r="AW93" s="16"/>
      <c r="AX93" s="22">
        <f>SUM($U93:$AQ93)</f>
      </c>
      <c r="AY93" s="14">
        <f>SUMIF($I:$I,$I93,$O:$O)</f>
      </c>
      <c r="AZ93" s="14">
        <f>COUNTIFS($BB:$BB,"&gt;0",$E:$E,$E93)</f>
      </c>
      <c r="BA93" s="14">
        <f>SUMIF($E:$E,$E93,$BB:$BB)</f>
      </c>
      <c r="BB93" s="11"/>
    </row>
    <row x14ac:dyDescent="0.25" r="94" customHeight="1" ht="17.25">
      <c r="A94" s="7">
        <v>44939</v>
      </c>
      <c r="B94" s="8" t="s">
        <v>54</v>
      </c>
      <c r="C94" s="8" t="s">
        <v>228</v>
      </c>
      <c r="D94" s="8" t="s">
        <v>229</v>
      </c>
      <c r="E94" s="28">
        <f>IF(D94&lt;&gt;"",CONCATENATE(C94,"-",D94),C94)</f>
      </c>
      <c r="F94" s="8" t="s">
        <v>112</v>
      </c>
      <c r="G94" s="8" t="s">
        <v>59</v>
      </c>
      <c r="H94" s="8" t="s">
        <v>60</v>
      </c>
      <c r="I94" s="26" t="s">
        <v>113</v>
      </c>
      <c r="J94" s="19">
        <v>1</v>
      </c>
      <c r="K94" s="19">
        <v>4</v>
      </c>
      <c r="L94" s="11"/>
      <c r="M94" s="11"/>
      <c r="N94" s="12">
        <v>2023</v>
      </c>
      <c r="O94" s="12">
        <v>1</v>
      </c>
      <c r="P94" s="11" t="s">
        <v>61</v>
      </c>
      <c r="Q94" s="19">
        <v>157</v>
      </c>
      <c r="R94" s="19">
        <v>52</v>
      </c>
      <c r="S94" s="17"/>
      <c r="T94" s="17"/>
      <c r="U94" s="17"/>
      <c r="V94" s="19">
        <v>46</v>
      </c>
      <c r="W94" s="17"/>
      <c r="X94" s="17"/>
      <c r="Y94" s="17"/>
      <c r="Z94" s="17"/>
      <c r="AA94" s="17"/>
      <c r="AB94" s="17"/>
      <c r="AC94" s="17"/>
      <c r="AD94" s="17"/>
      <c r="AE94" s="19">
        <v>19</v>
      </c>
      <c r="AF94" s="17"/>
      <c r="AG94" s="17"/>
      <c r="AH94" s="18"/>
      <c r="AI94" s="18"/>
      <c r="AJ94" s="17"/>
      <c r="AK94" s="20"/>
      <c r="AL94" s="17"/>
      <c r="AM94" s="20"/>
      <c r="AN94" s="14">
        <f>SUM(Q94:AM94)</f>
      </c>
      <c r="AO94" s="18"/>
      <c r="AP94" s="20"/>
      <c r="AQ94" s="20"/>
      <c r="AR94" s="20"/>
      <c r="AS94" s="20"/>
      <c r="AT94" s="20"/>
      <c r="AU94" s="14">
        <f>SUMIF(E:E,E94,K:K)</f>
      </c>
      <c r="AV94" s="11"/>
      <c r="AW94" s="16"/>
      <c r="AX94" s="14">
        <f>SUM($U94:$AQ94)</f>
      </c>
      <c r="AY94" s="14">
        <f>SUMIF($I:$I,$I94,$O:$O)</f>
      </c>
      <c r="AZ94" s="14">
        <f>COUNTIFS($BB:$BB,"&gt;0",$E:$E,$E94)</f>
      </c>
      <c r="BA94" s="14">
        <f>SUMIF($E:$E,$E94,$BB:$BB)</f>
      </c>
      <c r="BB94" s="11"/>
    </row>
    <row x14ac:dyDescent="0.25" r="95" customHeight="1" ht="17.25">
      <c r="A95" s="7">
        <v>44940</v>
      </c>
      <c r="B95" s="8" t="s">
        <v>54</v>
      </c>
      <c r="C95" s="8" t="s">
        <v>122</v>
      </c>
      <c r="D95" s="8" t="s">
        <v>123</v>
      </c>
      <c r="E95" s="8" t="s">
        <v>124</v>
      </c>
      <c r="F95" s="8" t="s">
        <v>70</v>
      </c>
      <c r="G95" s="8" t="s">
        <v>105</v>
      </c>
      <c r="H95" s="8" t="s">
        <v>60</v>
      </c>
      <c r="I95" s="8" t="s">
        <v>125</v>
      </c>
      <c r="J95" s="19">
        <v>1</v>
      </c>
      <c r="K95" s="12">
        <v>4</v>
      </c>
      <c r="L95" s="11"/>
      <c r="M95" s="11"/>
      <c r="N95" s="12">
        <v>2023</v>
      </c>
      <c r="O95" s="12">
        <v>1</v>
      </c>
      <c r="P95" s="11" t="s">
        <v>61</v>
      </c>
      <c r="Q95" s="17"/>
      <c r="R95" s="17"/>
      <c r="S95" s="17"/>
      <c r="T95" s="17"/>
      <c r="U95" s="17"/>
      <c r="V95" s="17"/>
      <c r="W95" s="17"/>
      <c r="X95" s="19">
        <v>182</v>
      </c>
      <c r="Y95" s="17"/>
      <c r="Z95" s="17"/>
      <c r="AA95" s="17"/>
      <c r="AB95" s="17"/>
      <c r="AC95" s="17"/>
      <c r="AD95" s="17"/>
      <c r="AE95" s="18"/>
      <c r="AF95" s="17"/>
      <c r="AG95" s="17"/>
      <c r="AH95" s="18"/>
      <c r="AI95" s="18"/>
      <c r="AJ95" s="17"/>
      <c r="AK95" s="20"/>
      <c r="AL95" s="17"/>
      <c r="AM95" s="20"/>
      <c r="AN95" s="14">
        <f>SUM(Q95:AM95)</f>
      </c>
      <c r="AO95" s="18"/>
      <c r="AP95" s="20"/>
      <c r="AQ95" s="20"/>
      <c r="AR95" s="20"/>
      <c r="AS95" s="20"/>
      <c r="AT95" s="20"/>
      <c r="AU95" s="14">
        <f>SUMIF(E:E,E95,K:K)</f>
      </c>
      <c r="AV95" s="11"/>
      <c r="AW95" s="16"/>
      <c r="AX95" s="14">
        <f>SUM($U95:$AQ95)</f>
      </c>
      <c r="AY95" s="14">
        <f>SUMIF($I:$I,$I95,$O:$O)</f>
      </c>
      <c r="AZ95" s="14">
        <f>COUNTIFS($BB:$BB,"&gt;0",$E:$E,$E95)</f>
      </c>
      <c r="BA95" s="14">
        <f>SUMIF($E:$E,$E95,$BB:$BB)</f>
      </c>
      <c r="BB95" s="11"/>
    </row>
    <row x14ac:dyDescent="0.25" r="96" customHeight="1" ht="17.25">
      <c r="A96" s="7">
        <v>44940</v>
      </c>
      <c r="B96" s="8" t="s">
        <v>54</v>
      </c>
      <c r="C96" s="8" t="s">
        <v>192</v>
      </c>
      <c r="D96" s="8" t="s">
        <v>193</v>
      </c>
      <c r="E96" s="8" t="s">
        <v>194</v>
      </c>
      <c r="F96" s="8" t="s">
        <v>65</v>
      </c>
      <c r="G96" s="8" t="s">
        <v>66</v>
      </c>
      <c r="H96" s="8" t="s">
        <v>60</v>
      </c>
      <c r="I96" s="8" t="s">
        <v>54</v>
      </c>
      <c r="J96" s="12">
        <v>1</v>
      </c>
      <c r="K96" s="12">
        <v>1</v>
      </c>
      <c r="L96" s="11"/>
      <c r="M96" s="11"/>
      <c r="N96" s="12">
        <v>2023</v>
      </c>
      <c r="O96" s="12">
        <v>1</v>
      </c>
      <c r="P96" s="11" t="s">
        <v>61</v>
      </c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8"/>
      <c r="AF96" s="17"/>
      <c r="AG96" s="17"/>
      <c r="AH96" s="18"/>
      <c r="AI96" s="19">
        <v>70</v>
      </c>
      <c r="AJ96" s="17"/>
      <c r="AK96" s="20"/>
      <c r="AL96" s="17"/>
      <c r="AM96" s="20"/>
      <c r="AN96" s="14">
        <f>SUM(Q96:AM96)</f>
      </c>
      <c r="AO96" s="18"/>
      <c r="AP96" s="20"/>
      <c r="AQ96" s="20"/>
      <c r="AR96" s="20"/>
      <c r="AS96" s="20"/>
      <c r="AT96" s="20"/>
      <c r="AU96" s="14">
        <f>SUMIF(E:E,E96,K:K)</f>
      </c>
      <c r="AV96" s="11"/>
      <c r="AW96" s="16"/>
      <c r="AX96" s="14">
        <f>SUM($U96:$AQ96)</f>
      </c>
      <c r="AY96" s="14">
        <f>SUMIF($I:$I,$I96,$O:$O)</f>
      </c>
      <c r="AZ96" s="14">
        <f>COUNTIFS($BB:$BB,"&gt;0",$E:$E,$E96)</f>
      </c>
      <c r="BA96" s="14">
        <f>SUMIF($E:$E,$E96,$BB:$BB)</f>
      </c>
      <c r="BB96" s="11"/>
    </row>
    <row x14ac:dyDescent="0.25" r="97" customHeight="1" ht="17.25">
      <c r="A97" s="7">
        <v>44940</v>
      </c>
      <c r="B97" s="8" t="s">
        <v>54</v>
      </c>
      <c r="C97" s="8" t="s">
        <v>230</v>
      </c>
      <c r="D97" s="20" t="s">
        <v>72</v>
      </c>
      <c r="E97" s="8" t="s">
        <v>134</v>
      </c>
      <c r="F97" s="8" t="s">
        <v>58</v>
      </c>
      <c r="G97" s="8" t="s">
        <v>105</v>
      </c>
      <c r="H97" s="8" t="s">
        <v>60</v>
      </c>
      <c r="I97" s="8" t="s">
        <v>125</v>
      </c>
      <c r="J97" s="19">
        <v>1</v>
      </c>
      <c r="K97" s="19">
        <v>4</v>
      </c>
      <c r="L97" s="11"/>
      <c r="M97" s="11"/>
      <c r="N97" s="12">
        <v>2023</v>
      </c>
      <c r="O97" s="12">
        <v>1</v>
      </c>
      <c r="P97" s="11" t="s">
        <v>61</v>
      </c>
      <c r="Q97" s="17"/>
      <c r="R97" s="17"/>
      <c r="S97" s="17"/>
      <c r="T97" s="17"/>
      <c r="U97" s="17"/>
      <c r="V97" s="17"/>
      <c r="W97" s="17"/>
      <c r="X97" s="19">
        <v>452</v>
      </c>
      <c r="Y97" s="17"/>
      <c r="Z97" s="17"/>
      <c r="AA97" s="17"/>
      <c r="AB97" s="17"/>
      <c r="AC97" s="17"/>
      <c r="AD97" s="17"/>
      <c r="AE97" s="18"/>
      <c r="AF97" s="17"/>
      <c r="AG97" s="17"/>
      <c r="AH97" s="18"/>
      <c r="AI97" s="18"/>
      <c r="AJ97" s="17"/>
      <c r="AK97" s="20"/>
      <c r="AL97" s="17"/>
      <c r="AM97" s="20"/>
      <c r="AN97" s="14">
        <f>SUM(Q97:AM97)</f>
      </c>
      <c r="AO97" s="18"/>
      <c r="AP97" s="20"/>
      <c r="AQ97" s="20"/>
      <c r="AR97" s="20"/>
      <c r="AS97" s="20"/>
      <c r="AT97" s="20"/>
      <c r="AU97" s="14">
        <f>SUMIF(E:E,E97,K:K)</f>
      </c>
      <c r="AV97" s="11"/>
      <c r="AW97" s="16"/>
      <c r="AX97" s="14">
        <f>SUM($U97:$AQ97)</f>
      </c>
      <c r="AY97" s="14">
        <f>SUMIF($I:$I,$I97,$O:$O)</f>
      </c>
      <c r="AZ97" s="14">
        <f>COUNTIFS($BB:$BB,"&gt;0",$E:$E,$E97)</f>
      </c>
      <c r="BA97" s="14">
        <f>SUMIF($E:$E,$E97,$BB:$BB)</f>
      </c>
      <c r="BB97" s="11"/>
    </row>
    <row x14ac:dyDescent="0.25" r="98" customHeight="1" ht="17.25">
      <c r="A98" s="7">
        <v>44940</v>
      </c>
      <c r="B98" s="8" t="s">
        <v>54</v>
      </c>
      <c r="C98" s="8" t="s">
        <v>153</v>
      </c>
      <c r="D98" s="8" t="s">
        <v>154</v>
      </c>
      <c r="E98" s="8" t="s">
        <v>155</v>
      </c>
      <c r="F98" s="8" t="s">
        <v>94</v>
      </c>
      <c r="G98" s="8" t="s">
        <v>73</v>
      </c>
      <c r="H98" s="8" t="s">
        <v>60</v>
      </c>
      <c r="I98" s="8" t="s">
        <v>95</v>
      </c>
      <c r="J98" s="19">
        <v>1</v>
      </c>
      <c r="K98" s="19">
        <v>3</v>
      </c>
      <c r="L98" s="11"/>
      <c r="M98" s="11"/>
      <c r="N98" s="12">
        <v>2023</v>
      </c>
      <c r="O98" s="12">
        <v>1</v>
      </c>
      <c r="P98" s="11" t="s">
        <v>61</v>
      </c>
      <c r="Q98" s="17"/>
      <c r="R98" s="19">
        <v>19</v>
      </c>
      <c r="S98" s="19">
        <v>19</v>
      </c>
      <c r="T98" s="17"/>
      <c r="U98" s="21">
        <v>15.8</v>
      </c>
      <c r="V98" s="17"/>
      <c r="W98" s="17"/>
      <c r="X98" s="17"/>
      <c r="Y98" s="17"/>
      <c r="Z98" s="17"/>
      <c r="AA98" s="17"/>
      <c r="AB98" s="17"/>
      <c r="AC98" s="17"/>
      <c r="AD98" s="17"/>
      <c r="AE98" s="19">
        <v>38</v>
      </c>
      <c r="AF98" s="17"/>
      <c r="AG98" s="17"/>
      <c r="AH98" s="18"/>
      <c r="AI98" s="18"/>
      <c r="AJ98" s="17"/>
      <c r="AK98" s="20"/>
      <c r="AL98" s="17"/>
      <c r="AM98" s="20"/>
      <c r="AN98" s="22">
        <f>SUM(Q98:AM98)</f>
      </c>
      <c r="AO98" s="18"/>
      <c r="AP98" s="20"/>
      <c r="AQ98" s="20"/>
      <c r="AR98" s="20"/>
      <c r="AS98" s="20"/>
      <c r="AT98" s="20"/>
      <c r="AU98" s="14">
        <f>SUMIF(E:E,E98,K:K)</f>
      </c>
      <c r="AV98" s="11"/>
      <c r="AW98" s="16"/>
      <c r="AX98" s="22">
        <f>SUM($U98:$AQ98)</f>
      </c>
      <c r="AY98" s="14">
        <f>SUMIF($I:$I,$I98,$O:$O)</f>
      </c>
      <c r="AZ98" s="14">
        <f>COUNTIFS($BB:$BB,"&gt;0",$E:$E,$E98)</f>
      </c>
      <c r="BA98" s="14">
        <f>SUMIF($E:$E,$E98,$BB:$BB)</f>
      </c>
      <c r="BB98" s="11"/>
    </row>
    <row x14ac:dyDescent="0.25" r="99" customHeight="1" ht="17.25">
      <c r="A99" s="7">
        <v>44940</v>
      </c>
      <c r="B99" s="8" t="s">
        <v>54</v>
      </c>
      <c r="C99" s="8" t="s">
        <v>231</v>
      </c>
      <c r="D99" s="8" t="s">
        <v>232</v>
      </c>
      <c r="E99" s="8" t="s">
        <v>233</v>
      </c>
      <c r="F99" s="8" t="s">
        <v>234</v>
      </c>
      <c r="G99" s="8" t="s">
        <v>73</v>
      </c>
      <c r="H99" s="8" t="s">
        <v>60</v>
      </c>
      <c r="I99" s="20" t="s">
        <v>181</v>
      </c>
      <c r="J99" s="19">
        <v>1</v>
      </c>
      <c r="K99" s="19">
        <v>4</v>
      </c>
      <c r="L99" s="11"/>
      <c r="M99" s="11"/>
      <c r="N99" s="12">
        <v>2023</v>
      </c>
      <c r="O99" s="12">
        <v>1</v>
      </c>
      <c r="P99" s="11" t="s">
        <v>61</v>
      </c>
      <c r="Q99" s="19">
        <v>8</v>
      </c>
      <c r="R99" s="19">
        <v>53</v>
      </c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8"/>
      <c r="AF99" s="17"/>
      <c r="AG99" s="17"/>
      <c r="AH99" s="18"/>
      <c r="AI99" s="18"/>
      <c r="AJ99" s="17"/>
      <c r="AK99" s="20"/>
      <c r="AL99" s="17"/>
      <c r="AM99" s="20"/>
      <c r="AN99" s="14">
        <f>SUM(Q99:AM99)</f>
      </c>
      <c r="AO99" s="18"/>
      <c r="AP99" s="20"/>
      <c r="AQ99" s="20"/>
      <c r="AR99" s="20"/>
      <c r="AS99" s="20"/>
      <c r="AT99" s="20"/>
      <c r="AU99" s="14">
        <f>SUMIF(E:E,E99,K:K)</f>
      </c>
      <c r="AV99" s="11"/>
      <c r="AW99" s="16"/>
      <c r="AX99" s="14">
        <f>SUM($U99:$AQ99)</f>
      </c>
      <c r="AY99" s="14">
        <f>SUMIF($I:$I,$I99,$O:$O)</f>
      </c>
      <c r="AZ99" s="14">
        <f>COUNTIFS($BB:$BB,"&gt;0",$E:$E,$E99)</f>
      </c>
      <c r="BA99" s="14">
        <f>SUMIF($E:$E,$E99,$BB:$BB)</f>
      </c>
      <c r="BB99" s="11"/>
    </row>
    <row x14ac:dyDescent="0.25" r="100" customHeight="1" ht="17.25">
      <c r="A100" s="7">
        <v>44940</v>
      </c>
      <c r="B100" s="8" t="s">
        <v>54</v>
      </c>
      <c r="C100" s="8" t="s">
        <v>166</v>
      </c>
      <c r="D100" s="8" t="s">
        <v>235</v>
      </c>
      <c r="E100" s="8" t="s">
        <v>167</v>
      </c>
      <c r="F100" s="8" t="s">
        <v>65</v>
      </c>
      <c r="G100" s="8" t="s">
        <v>105</v>
      </c>
      <c r="H100" s="20"/>
      <c r="I100" s="20"/>
      <c r="J100" s="19">
        <v>1</v>
      </c>
      <c r="K100" s="19">
        <v>5</v>
      </c>
      <c r="L100" s="11"/>
      <c r="M100" s="11"/>
      <c r="N100" s="12">
        <v>2023</v>
      </c>
      <c r="O100" s="12">
        <v>1</v>
      </c>
      <c r="P100" s="11" t="s">
        <v>61</v>
      </c>
      <c r="Q100" s="17"/>
      <c r="R100" s="17"/>
      <c r="S100" s="17"/>
      <c r="T100" s="17"/>
      <c r="U100" s="17"/>
      <c r="V100" s="17"/>
      <c r="W100" s="17"/>
      <c r="X100" s="19">
        <v>98</v>
      </c>
      <c r="Y100" s="17"/>
      <c r="Z100" s="17"/>
      <c r="AA100" s="17"/>
      <c r="AB100" s="17"/>
      <c r="AC100" s="17"/>
      <c r="AD100" s="17"/>
      <c r="AE100" s="18"/>
      <c r="AF100" s="17"/>
      <c r="AG100" s="17"/>
      <c r="AH100" s="18"/>
      <c r="AI100" s="18"/>
      <c r="AJ100" s="17"/>
      <c r="AK100" s="20"/>
      <c r="AL100" s="17"/>
      <c r="AM100" s="20"/>
      <c r="AN100" s="14">
        <f>SUM(Q100:AM100)</f>
      </c>
      <c r="AO100" s="18"/>
      <c r="AP100" s="20"/>
      <c r="AQ100" s="20"/>
      <c r="AR100" s="20"/>
      <c r="AS100" s="20"/>
      <c r="AT100" s="20"/>
      <c r="AU100" s="14">
        <f>SUMIF(E:E,E100,K:K)</f>
      </c>
      <c r="AV100" s="11"/>
      <c r="AW100" s="16"/>
      <c r="AX100" s="14">
        <f>SUM($U100:$AQ100)</f>
      </c>
      <c r="AY100" s="14">
        <f>SUMIF($I:$I,$I100,$O:$O)</f>
      </c>
      <c r="AZ100" s="14">
        <f>COUNTIFS($BB:$BB,"&gt;0",$E:$E,$E100)</f>
      </c>
      <c r="BA100" s="14">
        <f>SUMIF($E:$E,$E100,$BB:$BB)</f>
      </c>
      <c r="BB100" s="11"/>
    </row>
    <row x14ac:dyDescent="0.25" r="101" customHeight="1" ht="17.25">
      <c r="A101" s="7">
        <v>44940</v>
      </c>
      <c r="B101" s="8" t="s">
        <v>54</v>
      </c>
      <c r="C101" s="8" t="s">
        <v>91</v>
      </c>
      <c r="D101" s="8" t="s">
        <v>92</v>
      </c>
      <c r="E101" s="8" t="s">
        <v>93</v>
      </c>
      <c r="F101" s="8" t="s">
        <v>94</v>
      </c>
      <c r="G101" s="8" t="s">
        <v>73</v>
      </c>
      <c r="H101" s="20" t="s">
        <v>100</v>
      </c>
      <c r="I101" s="8" t="s">
        <v>95</v>
      </c>
      <c r="J101" s="19">
        <v>1</v>
      </c>
      <c r="K101" s="19">
        <v>2</v>
      </c>
      <c r="L101" s="11"/>
      <c r="M101" s="11"/>
      <c r="N101" s="12">
        <v>2023</v>
      </c>
      <c r="O101" s="12">
        <v>1</v>
      </c>
      <c r="P101" s="11" t="s">
        <v>61</v>
      </c>
      <c r="Q101" s="17"/>
      <c r="R101" s="17"/>
      <c r="S101" s="19">
        <v>50</v>
      </c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8"/>
      <c r="AF101" s="17"/>
      <c r="AG101" s="17"/>
      <c r="AH101" s="18"/>
      <c r="AI101" s="18"/>
      <c r="AJ101" s="17"/>
      <c r="AK101" s="20"/>
      <c r="AL101" s="17"/>
      <c r="AM101" s="20"/>
      <c r="AN101" s="14">
        <f>SUM(Q101:AM101)</f>
      </c>
      <c r="AO101" s="18"/>
      <c r="AP101" s="20"/>
      <c r="AQ101" s="20"/>
      <c r="AR101" s="20"/>
      <c r="AS101" s="20"/>
      <c r="AT101" s="20"/>
      <c r="AU101" s="14">
        <f>SUMIF(E:E,E101,K:K)</f>
      </c>
      <c r="AV101" s="11"/>
      <c r="AW101" s="16"/>
      <c r="AX101" s="14">
        <f>SUM($U101:$AQ101)</f>
      </c>
      <c r="AY101" s="14">
        <f>SUMIF($I:$I,$I101,$O:$O)</f>
      </c>
      <c r="AZ101" s="14">
        <f>COUNTIFS($BB:$BB,"&gt;0",$E:$E,$E101)</f>
      </c>
      <c r="BA101" s="14">
        <f>SUMIF($E:$E,$E101,$BB:$BB)</f>
      </c>
      <c r="BB101" s="11"/>
    </row>
    <row x14ac:dyDescent="0.25" r="102" customHeight="1" ht="17.25">
      <c r="A102" s="7">
        <v>44940</v>
      </c>
      <c r="B102" s="8" t="s">
        <v>54</v>
      </c>
      <c r="C102" s="8" t="s">
        <v>236</v>
      </c>
      <c r="D102" s="8" t="s">
        <v>237</v>
      </c>
      <c r="E102" s="8" t="s">
        <v>238</v>
      </c>
      <c r="F102" s="8" t="s">
        <v>94</v>
      </c>
      <c r="G102" s="8" t="s">
        <v>73</v>
      </c>
      <c r="H102" s="8" t="s">
        <v>100</v>
      </c>
      <c r="I102" s="20"/>
      <c r="J102" s="19">
        <v>1</v>
      </c>
      <c r="K102" s="19">
        <v>3</v>
      </c>
      <c r="L102" s="11"/>
      <c r="M102" s="11"/>
      <c r="N102" s="12">
        <v>2023</v>
      </c>
      <c r="O102" s="12">
        <v>1</v>
      </c>
      <c r="P102" s="11" t="s">
        <v>61</v>
      </c>
      <c r="Q102" s="17"/>
      <c r="R102" s="17"/>
      <c r="S102" s="19">
        <v>155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8"/>
      <c r="AF102" s="17"/>
      <c r="AG102" s="17"/>
      <c r="AH102" s="18"/>
      <c r="AI102" s="18"/>
      <c r="AJ102" s="17"/>
      <c r="AK102" s="20"/>
      <c r="AL102" s="17"/>
      <c r="AM102" s="20"/>
      <c r="AN102" s="14">
        <f>SUM(Q102:AM102)</f>
      </c>
      <c r="AO102" s="18"/>
      <c r="AP102" s="20"/>
      <c r="AQ102" s="20"/>
      <c r="AR102" s="20"/>
      <c r="AS102" s="20"/>
      <c r="AT102" s="20"/>
      <c r="AU102" s="14">
        <f>SUMIF(E:E,E102,K:K)</f>
      </c>
      <c r="AV102" s="11"/>
      <c r="AW102" s="16"/>
      <c r="AX102" s="14">
        <f>SUM($U102:$AQ102)</f>
      </c>
      <c r="AY102" s="14">
        <f>SUMIF($I:$I,$I102,$O:$O)</f>
      </c>
      <c r="AZ102" s="14">
        <f>COUNTIFS($BB:$BB,"&gt;0",$E:$E,$E102)</f>
      </c>
      <c r="BA102" s="14">
        <f>SUMIF($E:$E,$E102,$BB:$BB)</f>
      </c>
      <c r="BB102" s="11"/>
    </row>
    <row x14ac:dyDescent="0.25" r="103" customHeight="1" ht="17.25">
      <c r="A103" s="7">
        <v>44940</v>
      </c>
      <c r="B103" s="8" t="s">
        <v>54</v>
      </c>
      <c r="C103" s="8" t="s">
        <v>198</v>
      </c>
      <c r="D103" s="8" t="s">
        <v>239</v>
      </c>
      <c r="E103" s="8" t="s">
        <v>199</v>
      </c>
      <c r="F103" s="8" t="s">
        <v>180</v>
      </c>
      <c r="G103" s="8" t="s">
        <v>73</v>
      </c>
      <c r="H103" s="8" t="s">
        <v>100</v>
      </c>
      <c r="I103" s="8" t="s">
        <v>181</v>
      </c>
      <c r="J103" s="19">
        <v>1</v>
      </c>
      <c r="K103" s="19">
        <v>2</v>
      </c>
      <c r="L103" s="11"/>
      <c r="M103" s="11"/>
      <c r="N103" s="12">
        <v>2023</v>
      </c>
      <c r="O103" s="12">
        <v>1</v>
      </c>
      <c r="P103" s="11" t="s">
        <v>61</v>
      </c>
      <c r="Q103" s="17"/>
      <c r="R103" s="17"/>
      <c r="S103" s="19">
        <v>84</v>
      </c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8"/>
      <c r="AF103" s="17"/>
      <c r="AG103" s="17"/>
      <c r="AH103" s="18"/>
      <c r="AI103" s="18"/>
      <c r="AJ103" s="17"/>
      <c r="AK103" s="20"/>
      <c r="AL103" s="17"/>
      <c r="AM103" s="20"/>
      <c r="AN103" s="14">
        <f>SUM(Q103:AM103)</f>
      </c>
      <c r="AO103" s="18"/>
      <c r="AP103" s="20"/>
      <c r="AQ103" s="20"/>
      <c r="AR103" s="20"/>
      <c r="AS103" s="20"/>
      <c r="AT103" s="20"/>
      <c r="AU103" s="14">
        <f>SUMIF(E:E,E103,K:K)</f>
      </c>
      <c r="AV103" s="11"/>
      <c r="AW103" s="16"/>
      <c r="AX103" s="14">
        <f>SUM($U103:$AQ103)</f>
      </c>
      <c r="AY103" s="14">
        <f>SUMIF($I:$I,$I103,$O:$O)</f>
      </c>
      <c r="AZ103" s="14">
        <f>COUNTIFS($BB:$BB,"&gt;0",$E:$E,$E103)</f>
      </c>
      <c r="BA103" s="14">
        <f>SUMIF($E:$E,$E103,$BB:$BB)</f>
      </c>
      <c r="BB103" s="11"/>
    </row>
    <row x14ac:dyDescent="0.25" r="104" customHeight="1" ht="17.25">
      <c r="A104" s="7">
        <v>44940</v>
      </c>
      <c r="B104" s="8" t="s">
        <v>54</v>
      </c>
      <c r="C104" s="8" t="s">
        <v>189</v>
      </c>
      <c r="D104" s="8" t="s">
        <v>190</v>
      </c>
      <c r="E104" s="8" t="s">
        <v>191</v>
      </c>
      <c r="F104" s="8" t="s">
        <v>112</v>
      </c>
      <c r="G104" s="8" t="s">
        <v>59</v>
      </c>
      <c r="H104" s="8" t="s">
        <v>60</v>
      </c>
      <c r="I104" s="26" t="s">
        <v>113</v>
      </c>
      <c r="J104" s="19">
        <v>1</v>
      </c>
      <c r="K104" s="19">
        <v>4</v>
      </c>
      <c r="L104" s="11"/>
      <c r="M104" s="11"/>
      <c r="N104" s="12">
        <v>2023</v>
      </c>
      <c r="O104" s="12">
        <v>1</v>
      </c>
      <c r="P104" s="11" t="s">
        <v>61</v>
      </c>
      <c r="Q104" s="19">
        <v>55</v>
      </c>
      <c r="R104" s="19">
        <v>104</v>
      </c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8"/>
      <c r="AF104" s="17"/>
      <c r="AG104" s="17"/>
      <c r="AH104" s="18"/>
      <c r="AI104" s="18"/>
      <c r="AJ104" s="17"/>
      <c r="AK104" s="20"/>
      <c r="AL104" s="17"/>
      <c r="AM104" s="20"/>
      <c r="AN104" s="14">
        <f>SUM(Q104:AM104)</f>
      </c>
      <c r="AO104" s="18"/>
      <c r="AP104" s="20"/>
      <c r="AQ104" s="20"/>
      <c r="AR104" s="20"/>
      <c r="AS104" s="20"/>
      <c r="AT104" s="20"/>
      <c r="AU104" s="14">
        <f>SUMIF(E:E,E104,K:K)</f>
      </c>
      <c r="AV104" s="11"/>
      <c r="AW104" s="16"/>
      <c r="AX104" s="14">
        <f>SUM($U104:$AQ104)</f>
      </c>
      <c r="AY104" s="14">
        <f>SUMIF($I:$I,$I104,$O:$O)</f>
      </c>
      <c r="AZ104" s="14">
        <f>COUNTIFS($BB:$BB,"&gt;0",$E:$E,$E104)</f>
      </c>
      <c r="BA104" s="14">
        <f>SUMIF($E:$E,$E104,$BB:$BB)</f>
      </c>
      <c r="BB104" s="11"/>
    </row>
    <row x14ac:dyDescent="0.25" r="105" customHeight="1" ht="17.25">
      <c r="A105" s="7">
        <v>44940</v>
      </c>
      <c r="B105" s="8" t="s">
        <v>54</v>
      </c>
      <c r="C105" s="8" t="s">
        <v>129</v>
      </c>
      <c r="D105" s="8" t="s">
        <v>130</v>
      </c>
      <c r="E105" s="8" t="s">
        <v>131</v>
      </c>
      <c r="F105" s="8" t="s">
        <v>70</v>
      </c>
      <c r="G105" s="8" t="s">
        <v>105</v>
      </c>
      <c r="H105" s="8" t="s">
        <v>60</v>
      </c>
      <c r="I105" s="8" t="s">
        <v>70</v>
      </c>
      <c r="J105" s="19">
        <v>1</v>
      </c>
      <c r="K105" s="19">
        <v>4</v>
      </c>
      <c r="L105" s="11"/>
      <c r="M105" s="11"/>
      <c r="N105" s="12">
        <v>2023</v>
      </c>
      <c r="O105" s="12">
        <v>1</v>
      </c>
      <c r="P105" s="11" t="s">
        <v>61</v>
      </c>
      <c r="Q105" s="17"/>
      <c r="R105" s="17"/>
      <c r="S105" s="17"/>
      <c r="T105" s="17"/>
      <c r="U105" s="17"/>
      <c r="V105" s="17"/>
      <c r="W105" s="17"/>
      <c r="X105" s="19">
        <v>464</v>
      </c>
      <c r="Y105" s="17"/>
      <c r="Z105" s="17"/>
      <c r="AA105" s="17"/>
      <c r="AB105" s="17"/>
      <c r="AC105" s="17"/>
      <c r="AD105" s="17"/>
      <c r="AE105" s="18"/>
      <c r="AF105" s="17"/>
      <c r="AG105" s="17"/>
      <c r="AH105" s="18"/>
      <c r="AI105" s="18"/>
      <c r="AJ105" s="17"/>
      <c r="AK105" s="20"/>
      <c r="AL105" s="17"/>
      <c r="AM105" s="20"/>
      <c r="AN105" s="14">
        <f>SUM(Q105:AM105)</f>
      </c>
      <c r="AO105" s="18"/>
      <c r="AP105" s="20"/>
      <c r="AQ105" s="20"/>
      <c r="AR105" s="20"/>
      <c r="AS105" s="20"/>
      <c r="AT105" s="20"/>
      <c r="AU105" s="14">
        <f>SUMIF(E:E,E105,K:K)</f>
      </c>
      <c r="AV105" s="11"/>
      <c r="AW105" s="16"/>
      <c r="AX105" s="14">
        <f>SUM($U105:$AQ105)</f>
      </c>
      <c r="AY105" s="14">
        <f>SUMIF($I:$I,$I105,$O:$O)</f>
      </c>
      <c r="AZ105" s="14">
        <f>COUNTIFS($BB:$BB,"&gt;0",$E:$E,$E105)</f>
      </c>
      <c r="BA105" s="14">
        <f>SUMIF($E:$E,$E105,$BB:$BB)</f>
      </c>
      <c r="BB105" s="11"/>
    </row>
    <row x14ac:dyDescent="0.25" r="106" customHeight="1" ht="17.25">
      <c r="A106" s="7">
        <v>44940</v>
      </c>
      <c r="B106" s="8" t="s">
        <v>54</v>
      </c>
      <c r="C106" s="8" t="s">
        <v>118</v>
      </c>
      <c r="D106" s="8" t="s">
        <v>119</v>
      </c>
      <c r="E106" s="8" t="s">
        <v>120</v>
      </c>
      <c r="F106" s="8" t="s">
        <v>58</v>
      </c>
      <c r="G106" s="8" t="s">
        <v>105</v>
      </c>
      <c r="H106" s="8" t="s">
        <v>100</v>
      </c>
      <c r="I106" s="8" t="s">
        <v>121</v>
      </c>
      <c r="J106" s="12">
        <v>1</v>
      </c>
      <c r="K106" s="12">
        <v>1</v>
      </c>
      <c r="L106" s="11"/>
      <c r="M106" s="11"/>
      <c r="N106" s="12">
        <v>2023</v>
      </c>
      <c r="O106" s="12">
        <v>1</v>
      </c>
      <c r="P106" s="11" t="s">
        <v>61</v>
      </c>
      <c r="Q106" s="17"/>
      <c r="R106" s="17"/>
      <c r="S106" s="17"/>
      <c r="T106" s="17"/>
      <c r="U106" s="17"/>
      <c r="V106" s="17"/>
      <c r="W106" s="17"/>
      <c r="X106" s="21">
        <v>33.5</v>
      </c>
      <c r="Y106" s="17"/>
      <c r="Z106" s="17"/>
      <c r="AA106" s="17"/>
      <c r="AB106" s="17"/>
      <c r="AC106" s="17"/>
      <c r="AD106" s="17"/>
      <c r="AE106" s="18"/>
      <c r="AF106" s="17"/>
      <c r="AG106" s="17"/>
      <c r="AH106" s="18"/>
      <c r="AI106" s="18"/>
      <c r="AJ106" s="17"/>
      <c r="AK106" s="20"/>
      <c r="AL106" s="17"/>
      <c r="AM106" s="20"/>
      <c r="AN106" s="22">
        <f>SUM(Q106:AM106)</f>
      </c>
      <c r="AO106" s="18"/>
      <c r="AP106" s="20"/>
      <c r="AQ106" s="20"/>
      <c r="AR106" s="20"/>
      <c r="AS106" s="20"/>
      <c r="AT106" s="20"/>
      <c r="AU106" s="14">
        <f>SUMIF(E:E,E106,K:K)</f>
      </c>
      <c r="AV106" s="11"/>
      <c r="AW106" s="16"/>
      <c r="AX106" s="14">
        <f>SUM($U106:$AQ106)</f>
      </c>
      <c r="AY106" s="14">
        <f>SUMIF($I:$I,$I106,$O:$O)</f>
      </c>
      <c r="AZ106" s="14">
        <f>COUNTIFS($BB:$BB,"&gt;0",$E:$E,$E106)</f>
      </c>
      <c r="BA106" s="14">
        <f>SUMIF($E:$E,$E106,$BB:$BB)</f>
      </c>
      <c r="BB106" s="11"/>
    </row>
    <row x14ac:dyDescent="0.25" r="107" customHeight="1" ht="17.25">
      <c r="A107" s="7">
        <v>44940</v>
      </c>
      <c r="B107" s="8" t="s">
        <v>54</v>
      </c>
      <c r="C107" s="8" t="s">
        <v>89</v>
      </c>
      <c r="D107" s="20"/>
      <c r="E107" s="20"/>
      <c r="F107" s="20"/>
      <c r="G107" s="20"/>
      <c r="H107" s="8" t="s">
        <v>60</v>
      </c>
      <c r="I107" s="20"/>
      <c r="J107" s="12">
        <v>1</v>
      </c>
      <c r="K107" s="19">
        <v>2</v>
      </c>
      <c r="L107" s="11"/>
      <c r="M107" s="11"/>
      <c r="N107" s="12">
        <v>2023</v>
      </c>
      <c r="O107" s="12">
        <v>1</v>
      </c>
      <c r="P107" s="11" t="s">
        <v>61</v>
      </c>
      <c r="Q107" s="17"/>
      <c r="R107" s="17"/>
      <c r="S107" s="19">
        <v>60</v>
      </c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8"/>
      <c r="AF107" s="17"/>
      <c r="AG107" s="17"/>
      <c r="AH107" s="18"/>
      <c r="AI107" s="18"/>
      <c r="AJ107" s="17"/>
      <c r="AK107" s="20"/>
      <c r="AL107" s="17"/>
      <c r="AM107" s="20"/>
      <c r="AN107" s="14">
        <f>SUM(Q107:AM107)</f>
      </c>
      <c r="AO107" s="18"/>
      <c r="AP107" s="20"/>
      <c r="AQ107" s="20"/>
      <c r="AR107" s="20"/>
      <c r="AS107" s="20"/>
      <c r="AT107" s="20"/>
      <c r="AU107" s="14">
        <f>SUMIF(E:E,E107,K:K)</f>
      </c>
      <c r="AV107" s="11"/>
      <c r="AW107" s="16"/>
      <c r="AX107" s="14">
        <f>SUM($U107:$AQ107)</f>
      </c>
      <c r="AY107" s="14">
        <f>SUMIF($I:$I,$I107,$O:$O)</f>
      </c>
      <c r="AZ107" s="14">
        <f>COUNTIFS($BB:$BB,"&gt;0",$E:$E,$E107)</f>
      </c>
      <c r="BA107" s="14">
        <f>SUMIF($E:$E,$E107,$BB:$BB)</f>
      </c>
      <c r="BB107" s="11"/>
    </row>
    <row x14ac:dyDescent="0.25" r="108" customHeight="1" ht="17.25">
      <c r="A108" s="7">
        <v>44941</v>
      </c>
      <c r="B108" s="8" t="s">
        <v>54</v>
      </c>
      <c r="C108" s="8" t="s">
        <v>55</v>
      </c>
      <c r="D108" s="8" t="s">
        <v>56</v>
      </c>
      <c r="E108" s="8" t="s">
        <v>57</v>
      </c>
      <c r="F108" s="8" t="s">
        <v>58</v>
      </c>
      <c r="G108" s="8" t="s">
        <v>59</v>
      </c>
      <c r="H108" s="8" t="s">
        <v>60</v>
      </c>
      <c r="I108" s="8" t="s">
        <v>54</v>
      </c>
      <c r="J108" s="12">
        <v>1</v>
      </c>
      <c r="K108" s="12">
        <v>3</v>
      </c>
      <c r="L108" s="11"/>
      <c r="M108" s="11"/>
      <c r="N108" s="12">
        <v>2023</v>
      </c>
      <c r="O108" s="12">
        <v>1</v>
      </c>
      <c r="P108" s="11" t="s">
        <v>61</v>
      </c>
      <c r="Q108" s="19">
        <v>86</v>
      </c>
      <c r="R108" s="17"/>
      <c r="S108" s="17"/>
      <c r="T108" s="17"/>
      <c r="U108" s="17"/>
      <c r="V108" s="19">
        <v>34</v>
      </c>
      <c r="W108" s="17"/>
      <c r="X108" s="17"/>
      <c r="Y108" s="17"/>
      <c r="Z108" s="17"/>
      <c r="AA108" s="17"/>
      <c r="AB108" s="17"/>
      <c r="AC108" s="17"/>
      <c r="AD108" s="17"/>
      <c r="AE108" s="18"/>
      <c r="AF108" s="17"/>
      <c r="AG108" s="17"/>
      <c r="AH108" s="18"/>
      <c r="AI108" s="18"/>
      <c r="AJ108" s="17"/>
      <c r="AK108" s="20"/>
      <c r="AL108" s="17"/>
      <c r="AM108" s="20"/>
      <c r="AN108" s="14">
        <f>SUM(Q108:AM108)</f>
      </c>
      <c r="AO108" s="18"/>
      <c r="AP108" s="20"/>
      <c r="AQ108" s="20"/>
      <c r="AR108" s="20"/>
      <c r="AS108" s="20"/>
      <c r="AT108" s="20"/>
      <c r="AU108" s="14">
        <f>SUMIF(E:E,E108,K:K)</f>
      </c>
      <c r="AV108" s="11"/>
      <c r="AW108" s="16"/>
      <c r="AX108" s="14">
        <f>SUM($U108:$AQ108)</f>
      </c>
      <c r="AY108" s="14">
        <f>SUMIF($I:$I,$I108,$O:$O)</f>
      </c>
      <c r="AZ108" s="14">
        <f>COUNTIFS($BB:$BB,"&gt;0",$E:$E,$E108)</f>
      </c>
      <c r="BA108" s="14">
        <f>SUMIF($E:$E,$E108,$BB:$BB)</f>
      </c>
      <c r="BB108" s="11"/>
    </row>
    <row x14ac:dyDescent="0.25" r="109" customHeight="1" ht="17.25">
      <c r="A109" s="7">
        <v>44941</v>
      </c>
      <c r="B109" s="8" t="s">
        <v>54</v>
      </c>
      <c r="C109" s="8" t="s">
        <v>205</v>
      </c>
      <c r="D109" s="8" t="s">
        <v>169</v>
      </c>
      <c r="E109" s="28">
        <f>IF(D109&lt;&gt;"",CONCATENATE(C109,"-",D109),C109)</f>
      </c>
      <c r="F109" s="8" t="s">
        <v>65</v>
      </c>
      <c r="G109" s="8" t="s">
        <v>73</v>
      </c>
      <c r="H109" s="8" t="s">
        <v>60</v>
      </c>
      <c r="I109" s="8" t="s">
        <v>170</v>
      </c>
      <c r="J109" s="12">
        <v>1</v>
      </c>
      <c r="K109" s="12">
        <v>1</v>
      </c>
      <c r="L109" s="11"/>
      <c r="M109" s="11"/>
      <c r="N109" s="12">
        <v>2023</v>
      </c>
      <c r="O109" s="12">
        <v>1</v>
      </c>
      <c r="P109" s="11" t="s">
        <v>61</v>
      </c>
      <c r="Q109" s="17"/>
      <c r="R109" s="17"/>
      <c r="S109" s="19">
        <v>20</v>
      </c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8"/>
      <c r="AF109" s="17"/>
      <c r="AG109" s="17"/>
      <c r="AH109" s="18"/>
      <c r="AI109" s="18"/>
      <c r="AJ109" s="17"/>
      <c r="AK109" s="20"/>
      <c r="AL109" s="17"/>
      <c r="AM109" s="20"/>
      <c r="AN109" s="14">
        <f>SUM(Q109:AM109)</f>
      </c>
      <c r="AO109" s="18"/>
      <c r="AP109" s="20"/>
      <c r="AQ109" s="20"/>
      <c r="AR109" s="20"/>
      <c r="AS109" s="20"/>
      <c r="AT109" s="20"/>
      <c r="AU109" s="14">
        <f>SUMIF(E:E,E109,K:K)</f>
      </c>
      <c r="AV109" s="11"/>
      <c r="AW109" s="16"/>
      <c r="AX109" s="14">
        <f>SUM($U109:$AQ109)</f>
      </c>
      <c r="AY109" s="14">
        <f>SUMIF($I:$I,$I109,$O:$O)</f>
      </c>
      <c r="AZ109" s="14">
        <f>COUNTIFS($BB:$BB,"&gt;0",$E:$E,$E109)</f>
      </c>
      <c r="BA109" s="14">
        <f>SUMIF($E:$E,$E109,$BB:$BB)</f>
      </c>
      <c r="BB109" s="11"/>
    </row>
    <row x14ac:dyDescent="0.25" r="110" customHeight="1" ht="17.25">
      <c r="A110" s="7">
        <v>44941</v>
      </c>
      <c r="B110" s="8" t="s">
        <v>54</v>
      </c>
      <c r="C110" s="8" t="s">
        <v>240</v>
      </c>
      <c r="D110" s="8" t="s">
        <v>241</v>
      </c>
      <c r="E110" s="8" t="s">
        <v>242</v>
      </c>
      <c r="F110" s="8" t="s">
        <v>65</v>
      </c>
      <c r="G110" s="8" t="s">
        <v>66</v>
      </c>
      <c r="H110" s="8" t="s">
        <v>60</v>
      </c>
      <c r="I110" s="8" t="s">
        <v>54</v>
      </c>
      <c r="J110" s="12">
        <v>1</v>
      </c>
      <c r="K110" s="12">
        <v>1</v>
      </c>
      <c r="L110" s="11"/>
      <c r="M110" s="11"/>
      <c r="N110" s="12">
        <v>2023</v>
      </c>
      <c r="O110" s="12">
        <v>1</v>
      </c>
      <c r="P110" s="11" t="s">
        <v>61</v>
      </c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8"/>
      <c r="AF110" s="17"/>
      <c r="AG110" s="17"/>
      <c r="AH110" s="18"/>
      <c r="AI110" s="19">
        <v>35</v>
      </c>
      <c r="AJ110" s="17"/>
      <c r="AK110" s="20"/>
      <c r="AL110" s="17"/>
      <c r="AM110" s="20"/>
      <c r="AN110" s="14">
        <f>SUM(Q110:AM110)</f>
      </c>
      <c r="AO110" s="18"/>
      <c r="AP110" s="20"/>
      <c r="AQ110" s="20"/>
      <c r="AR110" s="20"/>
      <c r="AS110" s="20"/>
      <c r="AT110" s="20"/>
      <c r="AU110" s="14">
        <f>SUMIF(E:E,E110,K:K)</f>
      </c>
      <c r="AV110" s="11"/>
      <c r="AW110" s="16"/>
      <c r="AX110" s="14">
        <f>SUM($U110:$AQ110)</f>
      </c>
      <c r="AY110" s="14">
        <f>SUMIF($I:$I,$I110,$O:$O)</f>
      </c>
      <c r="AZ110" s="14">
        <f>COUNTIFS($BB:$BB,"&gt;0",$E:$E,$E110)</f>
      </c>
      <c r="BA110" s="14">
        <f>SUMIF($E:$E,$E110,$BB:$BB)</f>
      </c>
      <c r="BB110" s="11"/>
    </row>
    <row x14ac:dyDescent="0.25" r="111" customHeight="1" ht="17.25">
      <c r="A111" s="7">
        <v>44941</v>
      </c>
      <c r="B111" s="8" t="s">
        <v>54</v>
      </c>
      <c r="C111" s="8" t="s">
        <v>243</v>
      </c>
      <c r="D111" s="8" t="s">
        <v>244</v>
      </c>
      <c r="E111" s="8" t="s">
        <v>245</v>
      </c>
      <c r="F111" s="8" t="s">
        <v>65</v>
      </c>
      <c r="G111" s="8" t="s">
        <v>73</v>
      </c>
      <c r="H111" s="8" t="s">
        <v>60</v>
      </c>
      <c r="I111" s="8" t="s">
        <v>170</v>
      </c>
      <c r="J111" s="19">
        <v>1</v>
      </c>
      <c r="K111" s="12">
        <v>2</v>
      </c>
      <c r="L111" s="11"/>
      <c r="M111" s="11"/>
      <c r="N111" s="12">
        <v>2023</v>
      </c>
      <c r="O111" s="12">
        <v>1</v>
      </c>
      <c r="P111" s="11" t="s">
        <v>61</v>
      </c>
      <c r="Q111" s="17"/>
      <c r="R111" s="19">
        <v>20</v>
      </c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8"/>
      <c r="AF111" s="17"/>
      <c r="AG111" s="17"/>
      <c r="AH111" s="18"/>
      <c r="AI111" s="18"/>
      <c r="AJ111" s="17"/>
      <c r="AK111" s="20"/>
      <c r="AL111" s="17"/>
      <c r="AM111" s="20"/>
      <c r="AN111" s="14">
        <f>SUM(Q111:AM111)</f>
      </c>
      <c r="AO111" s="18"/>
      <c r="AP111" s="20"/>
      <c r="AQ111" s="20"/>
      <c r="AR111" s="20"/>
      <c r="AS111" s="20"/>
      <c r="AT111" s="20"/>
      <c r="AU111" s="14">
        <f>SUMIF(E:E,E111,K:K)</f>
      </c>
      <c r="AV111" s="11"/>
      <c r="AW111" s="16"/>
      <c r="AX111" s="14">
        <f>SUM($U111:$AQ111)</f>
      </c>
      <c r="AY111" s="14">
        <f>SUMIF($I:$I,$I111,$O:$O)</f>
      </c>
      <c r="AZ111" s="14">
        <f>COUNTIFS($BB:$BB,"&gt;0",$E:$E,$E111)</f>
      </c>
      <c r="BA111" s="14">
        <f>SUMIF($E:$E,$E111,$BB:$BB)</f>
      </c>
      <c r="BB111" s="11"/>
    </row>
    <row x14ac:dyDescent="0.25" r="112" customHeight="1" ht="17.25">
      <c r="A112" s="7">
        <v>44941</v>
      </c>
      <c r="B112" s="8" t="s">
        <v>54</v>
      </c>
      <c r="C112" s="8" t="s">
        <v>182</v>
      </c>
      <c r="D112" s="8" t="s">
        <v>183</v>
      </c>
      <c r="E112" s="8" t="s">
        <v>184</v>
      </c>
      <c r="F112" s="8" t="s">
        <v>94</v>
      </c>
      <c r="G112" s="8" t="s">
        <v>73</v>
      </c>
      <c r="H112" s="8" t="s">
        <v>60</v>
      </c>
      <c r="I112" s="8" t="s">
        <v>185</v>
      </c>
      <c r="J112" s="19">
        <v>1</v>
      </c>
      <c r="K112" s="12">
        <v>2</v>
      </c>
      <c r="L112" s="11"/>
      <c r="M112" s="11"/>
      <c r="N112" s="12">
        <v>2023</v>
      </c>
      <c r="O112" s="12">
        <v>1</v>
      </c>
      <c r="P112" s="11" t="s">
        <v>61</v>
      </c>
      <c r="Q112" s="17"/>
      <c r="R112" s="17"/>
      <c r="S112" s="19">
        <v>45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8"/>
      <c r="AF112" s="17"/>
      <c r="AG112" s="17"/>
      <c r="AH112" s="18"/>
      <c r="AI112" s="18"/>
      <c r="AJ112" s="17"/>
      <c r="AK112" s="20"/>
      <c r="AL112" s="17"/>
      <c r="AM112" s="20"/>
      <c r="AN112" s="14">
        <f>SUM(Q112:AM112)</f>
      </c>
      <c r="AO112" s="18"/>
      <c r="AP112" s="20"/>
      <c r="AQ112" s="20"/>
      <c r="AR112" s="20"/>
      <c r="AS112" s="20"/>
      <c r="AT112" s="20"/>
      <c r="AU112" s="14">
        <f>SUMIF(E:E,E112,K:K)</f>
      </c>
      <c r="AV112" s="11"/>
      <c r="AW112" s="16"/>
      <c r="AX112" s="14">
        <f>SUM($U112:$AQ112)</f>
      </c>
      <c r="AY112" s="14">
        <f>SUMIF($I:$I,$I112,$O:$O)</f>
      </c>
      <c r="AZ112" s="14">
        <f>COUNTIFS($BB:$BB,"&gt;0",$E:$E,$E112)</f>
      </c>
      <c r="BA112" s="14">
        <f>SUMIF($E:$E,$E112,$BB:$BB)</f>
      </c>
      <c r="BB112" s="11"/>
    </row>
    <row x14ac:dyDescent="0.25" r="113" customHeight="1" ht="17.25">
      <c r="A113" s="7">
        <v>44941</v>
      </c>
      <c r="B113" s="8" t="s">
        <v>54</v>
      </c>
      <c r="C113" s="8" t="s">
        <v>177</v>
      </c>
      <c r="D113" s="8" t="s">
        <v>178</v>
      </c>
      <c r="E113" s="8" t="s">
        <v>179</v>
      </c>
      <c r="F113" s="8" t="s">
        <v>180</v>
      </c>
      <c r="G113" s="20" t="s">
        <v>73</v>
      </c>
      <c r="H113" s="8" t="s">
        <v>100</v>
      </c>
      <c r="I113" s="8" t="s">
        <v>181</v>
      </c>
      <c r="J113" s="12">
        <v>1</v>
      </c>
      <c r="K113" s="12">
        <v>2</v>
      </c>
      <c r="L113" s="11"/>
      <c r="M113" s="11"/>
      <c r="N113" s="12">
        <v>2023</v>
      </c>
      <c r="O113" s="12">
        <v>1</v>
      </c>
      <c r="P113" s="11" t="s">
        <v>61</v>
      </c>
      <c r="Q113" s="17"/>
      <c r="R113" s="17"/>
      <c r="S113" s="19">
        <v>42</v>
      </c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8"/>
      <c r="AF113" s="17"/>
      <c r="AG113" s="17"/>
      <c r="AH113" s="18"/>
      <c r="AI113" s="18"/>
      <c r="AJ113" s="17"/>
      <c r="AK113" s="20"/>
      <c r="AL113" s="17"/>
      <c r="AM113" s="20"/>
      <c r="AN113" s="14">
        <f>SUM(Q113:AM113)</f>
      </c>
      <c r="AO113" s="18"/>
      <c r="AP113" s="20"/>
      <c r="AQ113" s="20"/>
      <c r="AR113" s="20"/>
      <c r="AS113" s="20"/>
      <c r="AT113" s="20"/>
      <c r="AU113" s="14">
        <f>SUMIF(E:E,E113,K:K)</f>
      </c>
      <c r="AV113" s="11"/>
      <c r="AW113" s="16"/>
      <c r="AX113" s="14">
        <f>SUM($U113:$AQ113)</f>
      </c>
      <c r="AY113" s="14">
        <f>SUMIF($I:$I,$I113,$O:$O)</f>
      </c>
      <c r="AZ113" s="14">
        <f>COUNTIFS($BB:$BB,"&gt;0",$E:$E,$E113)</f>
      </c>
      <c r="BA113" s="14">
        <f>SUMIF($E:$E,$E113,$BB:$BB)</f>
      </c>
      <c r="BB113" s="11"/>
    </row>
    <row x14ac:dyDescent="0.25" r="114" customHeight="1" ht="17.25">
      <c r="A114" s="7">
        <v>44941</v>
      </c>
      <c r="B114" s="8" t="s">
        <v>54</v>
      </c>
      <c r="C114" s="8" t="s">
        <v>80</v>
      </c>
      <c r="D114" s="8" t="s">
        <v>81</v>
      </c>
      <c r="E114" s="8" t="s">
        <v>82</v>
      </c>
      <c r="F114" s="8" t="s">
        <v>65</v>
      </c>
      <c r="G114" s="8" t="s">
        <v>66</v>
      </c>
      <c r="H114" s="8" t="s">
        <v>60</v>
      </c>
      <c r="I114" s="8" t="s">
        <v>54</v>
      </c>
      <c r="J114" s="12">
        <v>1</v>
      </c>
      <c r="K114" s="12">
        <v>1</v>
      </c>
      <c r="L114" s="11"/>
      <c r="M114" s="11"/>
      <c r="N114" s="12">
        <v>2023</v>
      </c>
      <c r="O114" s="12">
        <v>1</v>
      </c>
      <c r="P114" s="11" t="s">
        <v>61</v>
      </c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8"/>
      <c r="AF114" s="17"/>
      <c r="AG114" s="17"/>
      <c r="AH114" s="18"/>
      <c r="AI114" s="19">
        <v>105</v>
      </c>
      <c r="AJ114" s="17"/>
      <c r="AK114" s="20"/>
      <c r="AL114" s="17"/>
      <c r="AM114" s="20"/>
      <c r="AN114" s="14">
        <f>SUM(Q114:AM114)</f>
      </c>
      <c r="AO114" s="18"/>
      <c r="AP114" s="20"/>
      <c r="AQ114" s="20"/>
      <c r="AR114" s="20"/>
      <c r="AS114" s="20"/>
      <c r="AT114" s="20"/>
      <c r="AU114" s="14">
        <f>SUMIF(E:E,E114,K:K)</f>
      </c>
      <c r="AV114" s="11"/>
      <c r="AW114" s="16"/>
      <c r="AX114" s="14">
        <f>SUM($U114:$AQ114)</f>
      </c>
      <c r="AY114" s="14">
        <f>SUMIF($I:$I,$I114,$O:$O)</f>
      </c>
      <c r="AZ114" s="14">
        <f>COUNTIFS($BB:$BB,"&gt;0",$E:$E,$E114)</f>
      </c>
      <c r="BA114" s="14">
        <f>SUMIF($E:$E,$E114,$BB:$BB)</f>
      </c>
      <c r="BB114" s="11"/>
    </row>
    <row x14ac:dyDescent="0.25" r="115" customHeight="1" ht="17.25">
      <c r="A115" s="7">
        <v>44941</v>
      </c>
      <c r="B115" s="8" t="s">
        <v>54</v>
      </c>
      <c r="C115" s="8" t="s">
        <v>246</v>
      </c>
      <c r="D115" s="8" t="s">
        <v>247</v>
      </c>
      <c r="E115" s="8" t="s">
        <v>248</v>
      </c>
      <c r="F115" s="8" t="s">
        <v>65</v>
      </c>
      <c r="G115" s="8" t="s">
        <v>66</v>
      </c>
      <c r="H115" s="8" t="s">
        <v>60</v>
      </c>
      <c r="I115" s="8" t="s">
        <v>54</v>
      </c>
      <c r="J115" s="12">
        <v>1</v>
      </c>
      <c r="K115" s="12">
        <v>1</v>
      </c>
      <c r="L115" s="11"/>
      <c r="M115" s="11"/>
      <c r="N115" s="12">
        <v>2023</v>
      </c>
      <c r="O115" s="12">
        <v>1</v>
      </c>
      <c r="P115" s="11" t="s">
        <v>61</v>
      </c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8"/>
      <c r="AF115" s="17"/>
      <c r="AG115" s="17"/>
      <c r="AH115" s="18"/>
      <c r="AI115" s="19">
        <v>105</v>
      </c>
      <c r="AJ115" s="17"/>
      <c r="AK115" s="20"/>
      <c r="AL115" s="17"/>
      <c r="AM115" s="20"/>
      <c r="AN115" s="14">
        <f>SUM(Q115:AM115)</f>
      </c>
      <c r="AO115" s="18"/>
      <c r="AP115" s="20"/>
      <c r="AQ115" s="20"/>
      <c r="AR115" s="20"/>
      <c r="AS115" s="20"/>
      <c r="AT115" s="20"/>
      <c r="AU115" s="14">
        <f>SUMIF(E:E,E115,K:K)</f>
      </c>
      <c r="AV115" s="11"/>
      <c r="AW115" s="16"/>
      <c r="AX115" s="14">
        <f>SUM($U115:$AQ115)</f>
      </c>
      <c r="AY115" s="14">
        <f>SUMIF($I:$I,$I115,$O:$O)</f>
      </c>
      <c r="AZ115" s="14">
        <f>COUNTIFS($BB:$BB,"&gt;0",$E:$E,$E115)</f>
      </c>
      <c r="BA115" s="14">
        <f>SUMIF($E:$E,$E115,$BB:$BB)</f>
      </c>
      <c r="BB115" s="11"/>
    </row>
    <row x14ac:dyDescent="0.25" r="116" customHeight="1" ht="17.25">
      <c r="A116" s="7">
        <v>44941</v>
      </c>
      <c r="B116" s="8" t="s">
        <v>54</v>
      </c>
      <c r="C116" s="8" t="s">
        <v>74</v>
      </c>
      <c r="D116" s="8" t="s">
        <v>75</v>
      </c>
      <c r="E116" s="8" t="s">
        <v>76</v>
      </c>
      <c r="F116" s="8" t="s">
        <v>65</v>
      </c>
      <c r="G116" s="8" t="s">
        <v>66</v>
      </c>
      <c r="H116" s="8" t="s">
        <v>60</v>
      </c>
      <c r="I116" s="8" t="s">
        <v>54</v>
      </c>
      <c r="J116" s="12">
        <v>1</v>
      </c>
      <c r="K116" s="12">
        <v>1</v>
      </c>
      <c r="L116" s="11"/>
      <c r="M116" s="11"/>
      <c r="N116" s="12">
        <v>2023</v>
      </c>
      <c r="O116" s="12">
        <v>1</v>
      </c>
      <c r="P116" s="11" t="s">
        <v>61</v>
      </c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8"/>
      <c r="AF116" s="17"/>
      <c r="AG116" s="17"/>
      <c r="AH116" s="18"/>
      <c r="AI116" s="19">
        <v>70</v>
      </c>
      <c r="AJ116" s="17"/>
      <c r="AK116" s="20"/>
      <c r="AL116" s="17"/>
      <c r="AM116" s="20"/>
      <c r="AN116" s="14">
        <f>SUM(Q116:AM116)</f>
      </c>
      <c r="AO116" s="18"/>
      <c r="AP116" s="20"/>
      <c r="AQ116" s="20"/>
      <c r="AR116" s="20"/>
      <c r="AS116" s="20"/>
      <c r="AT116" s="20"/>
      <c r="AU116" s="14">
        <f>SUMIF(E:E,E116,K:K)</f>
      </c>
      <c r="AV116" s="11"/>
      <c r="AW116" s="16"/>
      <c r="AX116" s="14">
        <f>SUM($U116:$AQ116)</f>
      </c>
      <c r="AY116" s="14">
        <f>SUMIF($I:$I,$I116,$O:$O)</f>
      </c>
      <c r="AZ116" s="14">
        <f>COUNTIFS($BB:$BB,"&gt;0",$E:$E,$E116)</f>
      </c>
      <c r="BA116" s="14">
        <f>SUMIF($E:$E,$E116,$BB:$BB)</f>
      </c>
      <c r="BB116" s="11"/>
    </row>
    <row x14ac:dyDescent="0.25" r="117" customHeight="1" ht="17.25">
      <c r="A117" s="7">
        <v>44941</v>
      </c>
      <c r="B117" s="8" t="s">
        <v>54</v>
      </c>
      <c r="C117" s="8" t="s">
        <v>249</v>
      </c>
      <c r="D117" s="8" t="s">
        <v>208</v>
      </c>
      <c r="E117" s="8" t="s">
        <v>209</v>
      </c>
      <c r="F117" s="8" t="s">
        <v>112</v>
      </c>
      <c r="G117" s="8" t="s">
        <v>59</v>
      </c>
      <c r="H117" s="8" t="s">
        <v>60</v>
      </c>
      <c r="I117" s="26" t="s">
        <v>113</v>
      </c>
      <c r="J117" s="12">
        <v>1</v>
      </c>
      <c r="K117" s="12">
        <v>4</v>
      </c>
      <c r="L117" s="11"/>
      <c r="M117" s="11"/>
      <c r="N117" s="12">
        <v>2023</v>
      </c>
      <c r="O117" s="12">
        <v>1</v>
      </c>
      <c r="P117" s="11" t="s">
        <v>61</v>
      </c>
      <c r="Q117" s="19">
        <v>105</v>
      </c>
      <c r="R117" s="19">
        <v>22</v>
      </c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9">
        <v>13</v>
      </c>
      <c r="AF117" s="17"/>
      <c r="AG117" s="17"/>
      <c r="AH117" s="18"/>
      <c r="AI117" s="18"/>
      <c r="AJ117" s="17"/>
      <c r="AK117" s="20"/>
      <c r="AL117" s="17"/>
      <c r="AM117" s="20"/>
      <c r="AN117" s="14">
        <f>SUM(Q117:AM117)</f>
      </c>
      <c r="AO117" s="18"/>
      <c r="AP117" s="20"/>
      <c r="AQ117" s="20"/>
      <c r="AR117" s="20"/>
      <c r="AS117" s="20"/>
      <c r="AT117" s="20"/>
      <c r="AU117" s="14">
        <f>SUMIF(E:E,E117,K:K)</f>
      </c>
      <c r="AV117" s="11"/>
      <c r="AW117" s="16"/>
      <c r="AX117" s="14">
        <f>SUM($U117:$AQ117)</f>
      </c>
      <c r="AY117" s="14">
        <f>SUMIF($I:$I,$I117,$O:$O)</f>
      </c>
      <c r="AZ117" s="14">
        <f>COUNTIFS($BB:$BB,"&gt;0",$E:$E,$E117)</f>
      </c>
      <c r="BA117" s="14">
        <f>SUMIF($E:$E,$E117,$BB:$BB)</f>
      </c>
      <c r="BB117" s="11"/>
    </row>
    <row x14ac:dyDescent="0.25" r="118" customHeight="1" ht="17.25">
      <c r="A118" s="7">
        <v>44941</v>
      </c>
      <c r="B118" s="8" t="s">
        <v>54</v>
      </c>
      <c r="C118" s="8" t="s">
        <v>148</v>
      </c>
      <c r="D118" s="8" t="s">
        <v>250</v>
      </c>
      <c r="E118" s="8" t="s">
        <v>149</v>
      </c>
      <c r="F118" s="8" t="s">
        <v>70</v>
      </c>
      <c r="G118" s="8" t="s">
        <v>105</v>
      </c>
      <c r="H118" s="8" t="s">
        <v>60</v>
      </c>
      <c r="I118" s="8" t="s">
        <v>70</v>
      </c>
      <c r="J118" s="19">
        <v>1</v>
      </c>
      <c r="K118" s="19">
        <v>4</v>
      </c>
      <c r="L118" s="11"/>
      <c r="M118" s="11"/>
      <c r="N118" s="12">
        <v>2023</v>
      </c>
      <c r="O118" s="12">
        <v>1</v>
      </c>
      <c r="P118" s="11" t="s">
        <v>61</v>
      </c>
      <c r="Q118" s="17"/>
      <c r="R118" s="17"/>
      <c r="S118" s="17"/>
      <c r="T118" s="17"/>
      <c r="U118" s="17"/>
      <c r="V118" s="17"/>
      <c r="W118" s="17"/>
      <c r="X118" s="19">
        <v>413</v>
      </c>
      <c r="Y118" s="17"/>
      <c r="Z118" s="17"/>
      <c r="AA118" s="17"/>
      <c r="AB118" s="17"/>
      <c r="AC118" s="17"/>
      <c r="AD118" s="17"/>
      <c r="AE118" s="18"/>
      <c r="AF118" s="17"/>
      <c r="AG118" s="17"/>
      <c r="AH118" s="18"/>
      <c r="AI118" s="18"/>
      <c r="AJ118" s="17"/>
      <c r="AK118" s="20"/>
      <c r="AL118" s="17"/>
      <c r="AM118" s="20"/>
      <c r="AN118" s="14">
        <f>SUM(Q118:AM118)</f>
      </c>
      <c r="AO118" s="18"/>
      <c r="AP118" s="20"/>
      <c r="AQ118" s="20"/>
      <c r="AR118" s="20"/>
      <c r="AS118" s="20"/>
      <c r="AT118" s="20"/>
      <c r="AU118" s="14">
        <f>SUMIF(E:E,E118,K:K)</f>
      </c>
      <c r="AV118" s="11"/>
      <c r="AW118" s="16"/>
      <c r="AX118" s="14">
        <f>SUM($U118:$AQ118)</f>
      </c>
      <c r="AY118" s="14">
        <f>SUMIF($I:$I,$I118,$O:$O)</f>
      </c>
      <c r="AZ118" s="14">
        <f>COUNTIFS($BB:$BB,"&gt;0",$E:$E,$E118)</f>
      </c>
      <c r="BA118" s="14">
        <f>SUMIF($E:$E,$E118,$BB:$BB)</f>
      </c>
      <c r="BB118" s="11"/>
    </row>
    <row x14ac:dyDescent="0.25" r="119" customHeight="1" ht="17.25">
      <c r="A119" s="7">
        <v>44941</v>
      </c>
      <c r="B119" s="8" t="s">
        <v>54</v>
      </c>
      <c r="C119" s="8" t="s">
        <v>251</v>
      </c>
      <c r="D119" s="8" t="s">
        <v>244</v>
      </c>
      <c r="E119" s="8" t="s">
        <v>245</v>
      </c>
      <c r="F119" s="8" t="s">
        <v>65</v>
      </c>
      <c r="G119" s="8" t="s">
        <v>73</v>
      </c>
      <c r="H119" s="20"/>
      <c r="I119" s="8" t="s">
        <v>170</v>
      </c>
      <c r="J119" s="12">
        <v>2</v>
      </c>
      <c r="K119" s="19">
        <v>1</v>
      </c>
      <c r="L119" s="11"/>
      <c r="M119" s="11"/>
      <c r="N119" s="12">
        <v>2023</v>
      </c>
      <c r="O119" s="12">
        <v>1</v>
      </c>
      <c r="P119" s="11" t="s">
        <v>61</v>
      </c>
      <c r="Q119" s="17"/>
      <c r="R119" s="17"/>
      <c r="S119" s="19">
        <v>16</v>
      </c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8"/>
      <c r="AF119" s="17"/>
      <c r="AG119" s="17"/>
      <c r="AH119" s="18"/>
      <c r="AI119" s="18"/>
      <c r="AJ119" s="17"/>
      <c r="AK119" s="20"/>
      <c r="AL119" s="17"/>
      <c r="AM119" s="20"/>
      <c r="AN119" s="14">
        <f>SUM(Q119:AM119)</f>
      </c>
      <c r="AO119" s="18"/>
      <c r="AP119" s="20"/>
      <c r="AQ119" s="20"/>
      <c r="AR119" s="20"/>
      <c r="AS119" s="20"/>
      <c r="AT119" s="20"/>
      <c r="AU119" s="14">
        <f>SUMIF(E:E,E119,K:K)</f>
      </c>
      <c r="AV119" s="11"/>
      <c r="AW119" s="16"/>
      <c r="AX119" s="14">
        <f>SUM($U119:$AQ119)</f>
      </c>
      <c r="AY119" s="14">
        <f>SUMIF($I:$I,$I119,$O:$O)</f>
      </c>
      <c r="AZ119" s="14">
        <f>COUNTIFS($BB:$BB,"&gt;0",$E:$E,$E119)</f>
      </c>
      <c r="BA119" s="14">
        <f>SUMIF($E:$E,$E119,$BB:$BB)</f>
      </c>
      <c r="BB119" s="11"/>
    </row>
    <row x14ac:dyDescent="0.25" r="120" customHeight="1" ht="17.25">
      <c r="A120" s="7">
        <v>44941</v>
      </c>
      <c r="B120" s="8" t="s">
        <v>54</v>
      </c>
      <c r="C120" s="8" t="s">
        <v>86</v>
      </c>
      <c r="D120" s="8" t="s">
        <v>72</v>
      </c>
      <c r="E120" s="8" t="s">
        <v>87</v>
      </c>
      <c r="F120" s="8" t="s">
        <v>70</v>
      </c>
      <c r="G120" s="8" t="s">
        <v>88</v>
      </c>
      <c r="H120" s="20"/>
      <c r="I120" s="8" t="s">
        <v>54</v>
      </c>
      <c r="J120" s="12">
        <v>2</v>
      </c>
      <c r="K120" s="19">
        <v>3</v>
      </c>
      <c r="L120" s="11"/>
      <c r="M120" s="11"/>
      <c r="N120" s="12">
        <v>2023</v>
      </c>
      <c r="O120" s="12">
        <v>1</v>
      </c>
      <c r="P120" s="11" t="s">
        <v>61</v>
      </c>
      <c r="Q120" s="17"/>
      <c r="R120" s="17"/>
      <c r="S120" s="17"/>
      <c r="T120" s="17"/>
      <c r="U120" s="19">
        <v>2</v>
      </c>
      <c r="V120" s="17"/>
      <c r="W120" s="17"/>
      <c r="X120" s="19">
        <v>234</v>
      </c>
      <c r="Y120" s="17"/>
      <c r="Z120" s="17"/>
      <c r="AA120" s="17"/>
      <c r="AB120" s="17"/>
      <c r="AC120" s="17"/>
      <c r="AD120" s="17"/>
      <c r="AE120" s="18"/>
      <c r="AF120" s="17"/>
      <c r="AG120" s="17"/>
      <c r="AH120" s="18"/>
      <c r="AI120" s="18"/>
      <c r="AJ120" s="17"/>
      <c r="AK120" s="20"/>
      <c r="AL120" s="17"/>
      <c r="AM120" s="20"/>
      <c r="AN120" s="14">
        <f>SUM(Q120:AM120)</f>
      </c>
      <c r="AO120" s="18"/>
      <c r="AP120" s="20"/>
      <c r="AQ120" s="20"/>
      <c r="AR120" s="20"/>
      <c r="AS120" s="20"/>
      <c r="AT120" s="20"/>
      <c r="AU120" s="14">
        <f>SUMIF(E:E,E120,K:K)</f>
      </c>
      <c r="AV120" s="11"/>
      <c r="AW120" s="16"/>
      <c r="AX120" s="14">
        <f>SUM($U120:$AQ120)</f>
      </c>
      <c r="AY120" s="14">
        <f>SUMIF($I:$I,$I120,$O:$O)</f>
      </c>
      <c r="AZ120" s="14">
        <f>COUNTIFS($BB:$BB,"&gt;0",$E:$E,$E120)</f>
      </c>
      <c r="BA120" s="14">
        <f>SUMIF($E:$E,$E120,$BB:$BB)</f>
      </c>
      <c r="BB120" s="11"/>
    </row>
    <row x14ac:dyDescent="0.25" r="121" customHeight="1" ht="17.25">
      <c r="A121" s="7">
        <v>44941</v>
      </c>
      <c r="B121" s="8" t="s">
        <v>54</v>
      </c>
      <c r="C121" s="8" t="s">
        <v>252</v>
      </c>
      <c r="D121" s="8" t="s">
        <v>72</v>
      </c>
      <c r="E121" s="8"/>
      <c r="F121" s="8" t="s">
        <v>234</v>
      </c>
      <c r="G121" s="8" t="s">
        <v>88</v>
      </c>
      <c r="H121" s="8" t="s">
        <v>60</v>
      </c>
      <c r="I121" s="20" t="s">
        <v>181</v>
      </c>
      <c r="J121" s="12">
        <v>2</v>
      </c>
      <c r="K121" s="19">
        <v>3</v>
      </c>
      <c r="L121" s="11"/>
      <c r="M121" s="11"/>
      <c r="N121" s="12">
        <v>2023</v>
      </c>
      <c r="O121" s="12">
        <v>1</v>
      </c>
      <c r="P121" s="11" t="s">
        <v>61</v>
      </c>
      <c r="Q121" s="19">
        <v>18</v>
      </c>
      <c r="R121" s="19">
        <v>70</v>
      </c>
      <c r="S121" s="19">
        <v>43</v>
      </c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8"/>
      <c r="AF121" s="17"/>
      <c r="AG121" s="17"/>
      <c r="AH121" s="18"/>
      <c r="AI121" s="18"/>
      <c r="AJ121" s="17"/>
      <c r="AK121" s="20"/>
      <c r="AL121" s="17"/>
      <c r="AM121" s="20"/>
      <c r="AN121" s="14">
        <f>SUM(Q121:AM121)</f>
      </c>
      <c r="AO121" s="18"/>
      <c r="AP121" s="20"/>
      <c r="AQ121" s="20"/>
      <c r="AR121" s="20"/>
      <c r="AS121" s="20"/>
      <c r="AT121" s="20"/>
      <c r="AU121" s="14">
        <f>SUMIF(E:E,E121,K:K)</f>
      </c>
      <c r="AV121" s="11"/>
      <c r="AW121" s="16"/>
      <c r="AX121" s="14">
        <f>SUM($U121:$AQ121)</f>
      </c>
      <c r="AY121" s="14">
        <f>SUMIF($I:$I,$I121,$O:$O)</f>
      </c>
      <c r="AZ121" s="14">
        <f>COUNTIFS($BB:$BB,"&gt;0",$E:$E,$E121)</f>
      </c>
      <c r="BA121" s="14">
        <f>SUMIF($E:$E,$E121,$BB:$BB)</f>
      </c>
      <c r="BB121" s="11"/>
    </row>
    <row x14ac:dyDescent="0.25" r="122" customHeight="1" ht="17.25">
      <c r="A122" s="7">
        <v>44941</v>
      </c>
      <c r="B122" s="8" t="s">
        <v>54</v>
      </c>
      <c r="C122" s="8" t="s">
        <v>135</v>
      </c>
      <c r="D122" s="8" t="s">
        <v>136</v>
      </c>
      <c r="E122" s="8" t="s">
        <v>137</v>
      </c>
      <c r="F122" s="8" t="s">
        <v>70</v>
      </c>
      <c r="G122" s="8" t="s">
        <v>105</v>
      </c>
      <c r="H122" s="8" t="s">
        <v>60</v>
      </c>
      <c r="I122" s="8" t="s">
        <v>70</v>
      </c>
      <c r="J122" s="12">
        <v>1</v>
      </c>
      <c r="K122" s="19">
        <v>4</v>
      </c>
      <c r="L122" s="11"/>
      <c r="M122" s="11"/>
      <c r="N122" s="12">
        <v>2023</v>
      </c>
      <c r="O122" s="12">
        <v>1</v>
      </c>
      <c r="P122" s="11" t="s">
        <v>61</v>
      </c>
      <c r="Q122" s="17"/>
      <c r="R122" s="17"/>
      <c r="S122" s="17"/>
      <c r="T122" s="19">
        <v>126</v>
      </c>
      <c r="U122" s="17"/>
      <c r="V122" s="17"/>
      <c r="W122" s="17"/>
      <c r="X122" s="19">
        <v>216</v>
      </c>
      <c r="Y122" s="17"/>
      <c r="Z122" s="17"/>
      <c r="AA122" s="17"/>
      <c r="AB122" s="17"/>
      <c r="AC122" s="17"/>
      <c r="AD122" s="17"/>
      <c r="AE122" s="18"/>
      <c r="AF122" s="17"/>
      <c r="AG122" s="17"/>
      <c r="AH122" s="18"/>
      <c r="AI122" s="18"/>
      <c r="AJ122" s="17"/>
      <c r="AK122" s="20"/>
      <c r="AL122" s="17"/>
      <c r="AM122" s="20"/>
      <c r="AN122" s="14">
        <f>SUM(Q122:AM122)</f>
      </c>
      <c r="AO122" s="18"/>
      <c r="AP122" s="20"/>
      <c r="AQ122" s="20"/>
      <c r="AR122" s="20"/>
      <c r="AS122" s="20"/>
      <c r="AT122" s="20"/>
      <c r="AU122" s="14">
        <f>SUMIF(E:E,E122,K:K)</f>
      </c>
      <c r="AV122" s="11"/>
      <c r="AW122" s="16"/>
      <c r="AX122" s="14">
        <f>SUM($U122:$AQ122)</f>
      </c>
      <c r="AY122" s="14">
        <f>SUMIF($I:$I,$I122,$O:$O)</f>
      </c>
      <c r="AZ122" s="14">
        <f>COUNTIFS($BB:$BB,"&gt;0",$E:$E,$E122)</f>
      </c>
      <c r="BA122" s="14">
        <f>SUMIF($E:$E,$E122,$BB:$BB)</f>
      </c>
      <c r="BB122" s="11"/>
    </row>
    <row x14ac:dyDescent="0.25" r="123" customHeight="1" ht="17.25">
      <c r="A123" s="7">
        <v>44941</v>
      </c>
      <c r="B123" s="8" t="s">
        <v>54</v>
      </c>
      <c r="C123" s="8" t="s">
        <v>253</v>
      </c>
      <c r="D123" s="8" t="s">
        <v>72</v>
      </c>
      <c r="E123" s="20"/>
      <c r="F123" s="8"/>
      <c r="G123" s="20"/>
      <c r="H123" s="8" t="s">
        <v>60</v>
      </c>
      <c r="I123" s="20"/>
      <c r="J123" s="12">
        <v>1</v>
      </c>
      <c r="K123" s="19">
        <v>5</v>
      </c>
      <c r="L123" s="11"/>
      <c r="M123" s="11"/>
      <c r="N123" s="12">
        <v>2023</v>
      </c>
      <c r="O123" s="12">
        <v>1</v>
      </c>
      <c r="P123" s="11" t="s">
        <v>61</v>
      </c>
      <c r="Q123" s="19">
        <v>36</v>
      </c>
      <c r="R123" s="19">
        <v>61</v>
      </c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8"/>
      <c r="AF123" s="17"/>
      <c r="AG123" s="17"/>
      <c r="AH123" s="18"/>
      <c r="AI123" s="18"/>
      <c r="AJ123" s="17"/>
      <c r="AK123" s="20"/>
      <c r="AL123" s="17"/>
      <c r="AM123" s="20"/>
      <c r="AN123" s="14">
        <f>SUM(Q123:AM123)</f>
      </c>
      <c r="AO123" s="18"/>
      <c r="AP123" s="20"/>
      <c r="AQ123" s="20"/>
      <c r="AR123" s="20"/>
      <c r="AS123" s="20"/>
      <c r="AT123" s="20"/>
      <c r="AU123" s="14">
        <f>SUMIF(E:E,E123,K:K)</f>
      </c>
      <c r="AV123" s="11"/>
      <c r="AW123" s="16"/>
      <c r="AX123" s="14">
        <f>SUM($U123:$AQ123)</f>
      </c>
      <c r="AY123" s="14">
        <f>SUMIF($I:$I,$I123,$O:$O)</f>
      </c>
      <c r="AZ123" s="14">
        <f>COUNTIFS($BB:$BB,"&gt;0",$E:$E,$E123)</f>
      </c>
      <c r="BA123" s="14">
        <f>SUMIF($E:$E,$E123,$BB:$BB)</f>
      </c>
      <c r="BB123" s="11"/>
    </row>
    <row x14ac:dyDescent="0.25" r="124" customHeight="1" ht="17.25">
      <c r="A124" s="7">
        <v>44941</v>
      </c>
      <c r="B124" s="8" t="s">
        <v>54</v>
      </c>
      <c r="C124" s="8" t="s">
        <v>159</v>
      </c>
      <c r="D124" s="20" t="s">
        <v>254</v>
      </c>
      <c r="E124" s="20"/>
      <c r="F124" s="20"/>
      <c r="G124" s="20"/>
      <c r="H124" s="8" t="s">
        <v>60</v>
      </c>
      <c r="I124" s="20"/>
      <c r="J124" s="12">
        <v>1</v>
      </c>
      <c r="K124" s="19">
        <v>5</v>
      </c>
      <c r="L124" s="11"/>
      <c r="M124" s="11"/>
      <c r="N124" s="12">
        <v>2023</v>
      </c>
      <c r="O124" s="12">
        <v>1</v>
      </c>
      <c r="P124" s="11" t="s">
        <v>61</v>
      </c>
      <c r="Q124" s="17"/>
      <c r="R124" s="17"/>
      <c r="S124" s="17"/>
      <c r="T124" s="17"/>
      <c r="U124" s="17"/>
      <c r="V124" s="17"/>
      <c r="W124" s="17"/>
      <c r="X124" s="19">
        <v>308</v>
      </c>
      <c r="Y124" s="17"/>
      <c r="Z124" s="17"/>
      <c r="AA124" s="17"/>
      <c r="AB124" s="17"/>
      <c r="AC124" s="17"/>
      <c r="AD124" s="17"/>
      <c r="AE124" s="18"/>
      <c r="AF124" s="17"/>
      <c r="AG124" s="17"/>
      <c r="AH124" s="18"/>
      <c r="AI124" s="18"/>
      <c r="AJ124" s="17"/>
      <c r="AK124" s="20"/>
      <c r="AL124" s="17"/>
      <c r="AM124" s="20"/>
      <c r="AN124" s="14">
        <f>SUM(Q124:AM124)</f>
      </c>
      <c r="AO124" s="18"/>
      <c r="AP124" s="20"/>
      <c r="AQ124" s="20"/>
      <c r="AR124" s="20"/>
      <c r="AS124" s="20"/>
      <c r="AT124" s="20"/>
      <c r="AU124" s="14">
        <f>SUMIF(E:E,E124,K:K)</f>
      </c>
      <c r="AV124" s="11"/>
      <c r="AW124" s="16"/>
      <c r="AX124" s="14">
        <f>SUM($U124:$AQ124)</f>
      </c>
      <c r="AY124" s="14">
        <f>SUMIF($I:$I,$I124,$O:$O)</f>
      </c>
      <c r="AZ124" s="14">
        <f>COUNTIFS($BB:$BB,"&gt;0",$E:$E,$E124)</f>
      </c>
      <c r="BA124" s="14">
        <f>SUMIF($E:$E,$E124,$BB:$BB)</f>
      </c>
      <c r="BB124" s="11"/>
    </row>
    <row x14ac:dyDescent="0.25" r="125" customHeight="1" ht="17.25">
      <c r="A125" s="7">
        <v>44941</v>
      </c>
      <c r="B125" s="8" t="s">
        <v>54</v>
      </c>
      <c r="C125" s="8" t="s">
        <v>150</v>
      </c>
      <c r="D125" s="20"/>
      <c r="E125" s="20"/>
      <c r="F125" s="20"/>
      <c r="G125" s="20"/>
      <c r="H125" s="8" t="s">
        <v>60</v>
      </c>
      <c r="I125" s="20"/>
      <c r="J125" s="12">
        <v>1</v>
      </c>
      <c r="K125" s="12">
        <v>4</v>
      </c>
      <c r="L125" s="11"/>
      <c r="M125" s="11"/>
      <c r="N125" s="12">
        <v>2023</v>
      </c>
      <c r="O125" s="12">
        <v>1</v>
      </c>
      <c r="P125" s="11" t="s">
        <v>61</v>
      </c>
      <c r="Q125" s="17"/>
      <c r="R125" s="17"/>
      <c r="S125" s="17"/>
      <c r="T125" s="19">
        <v>75</v>
      </c>
      <c r="U125" s="17"/>
      <c r="V125" s="17"/>
      <c r="W125" s="17"/>
      <c r="X125" s="19">
        <v>296</v>
      </c>
      <c r="Y125" s="17"/>
      <c r="Z125" s="17"/>
      <c r="AA125" s="17"/>
      <c r="AB125" s="17"/>
      <c r="AC125" s="17"/>
      <c r="AD125" s="17"/>
      <c r="AE125" s="18"/>
      <c r="AF125" s="19">
        <v>126</v>
      </c>
      <c r="AG125" s="17"/>
      <c r="AH125" s="18"/>
      <c r="AI125" s="18"/>
      <c r="AJ125" s="17"/>
      <c r="AK125" s="20"/>
      <c r="AL125" s="17"/>
      <c r="AM125" s="20"/>
      <c r="AN125" s="14">
        <f>SUM(Q125:AM125)</f>
      </c>
      <c r="AO125" s="18"/>
      <c r="AP125" s="20"/>
      <c r="AQ125" s="20"/>
      <c r="AR125" s="20"/>
      <c r="AS125" s="20"/>
      <c r="AT125" s="20"/>
      <c r="AU125" s="14">
        <f>SUMIF(E:E,E125,K:K)</f>
      </c>
      <c r="AV125" s="11"/>
      <c r="AW125" s="16"/>
      <c r="AX125" s="14">
        <f>SUM($U125:$AQ125)</f>
      </c>
      <c r="AY125" s="14">
        <f>SUMIF($I:$I,$I125,$O:$O)</f>
      </c>
      <c r="AZ125" s="14">
        <f>COUNTIFS($BB:$BB,"&gt;0",$E:$E,$E125)</f>
      </c>
      <c r="BA125" s="14">
        <f>SUMIF($E:$E,$E125,$BB:$BB)</f>
      </c>
      <c r="BB125" s="11"/>
    </row>
    <row x14ac:dyDescent="0.25" r="126" customHeight="1" ht="17.25">
      <c r="A126" s="7">
        <v>44943</v>
      </c>
      <c r="B126" s="8" t="s">
        <v>54</v>
      </c>
      <c r="C126" s="8" t="s">
        <v>255</v>
      </c>
      <c r="D126" s="8" t="s">
        <v>256</v>
      </c>
      <c r="E126" s="8" t="s">
        <v>257</v>
      </c>
      <c r="F126" s="8" t="s">
        <v>180</v>
      </c>
      <c r="G126" s="8" t="s">
        <v>73</v>
      </c>
      <c r="H126" s="8" t="s">
        <v>100</v>
      </c>
      <c r="I126" s="8" t="s">
        <v>181</v>
      </c>
      <c r="J126" s="19">
        <v>1</v>
      </c>
      <c r="K126" s="19">
        <v>2</v>
      </c>
      <c r="L126" s="11"/>
      <c r="M126" s="11"/>
      <c r="N126" s="12">
        <v>2023</v>
      </c>
      <c r="O126" s="12">
        <v>1</v>
      </c>
      <c r="P126" s="11" t="s">
        <v>61</v>
      </c>
      <c r="Q126" s="17"/>
      <c r="R126" s="17"/>
      <c r="S126" s="19">
        <v>63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8"/>
      <c r="AF126" s="17"/>
      <c r="AG126" s="17"/>
      <c r="AH126" s="18"/>
      <c r="AI126" s="18"/>
      <c r="AJ126" s="17"/>
      <c r="AK126" s="20"/>
      <c r="AL126" s="17"/>
      <c r="AM126" s="20"/>
      <c r="AN126" s="14">
        <f>SUM(Q126:AM126)</f>
      </c>
      <c r="AO126" s="21">
        <f>AN126/N126</f>
      </c>
      <c r="AP126" s="20"/>
      <c r="AQ126" s="20"/>
      <c r="AR126" s="20"/>
      <c r="AS126" s="20"/>
      <c r="AT126" s="20"/>
      <c r="AU126" s="14">
        <f>SUMIF(E:E,E126,K:K)</f>
      </c>
      <c r="AV126" s="11"/>
      <c r="AW126" s="16"/>
      <c r="AX126" s="22">
        <f>SUM($U126:$AQ126)</f>
      </c>
      <c r="AY126" s="14">
        <f>SUMIF($I:$I,$I126,$O:$O)</f>
      </c>
      <c r="AZ126" s="14">
        <f>COUNTIFS($BB:$BB,"&gt;0",$E:$E,$E126)</f>
      </c>
      <c r="BA126" s="14">
        <f>SUMIF($E:$E,$E126,$BB:$BB)</f>
      </c>
      <c r="BB126" s="11"/>
    </row>
    <row x14ac:dyDescent="0.25" r="127" customHeight="1" ht="17.25">
      <c r="A127" s="7">
        <v>44943</v>
      </c>
      <c r="B127" s="8" t="s">
        <v>54</v>
      </c>
      <c r="C127" s="8" t="s">
        <v>198</v>
      </c>
      <c r="D127" s="8" t="s">
        <v>239</v>
      </c>
      <c r="E127" s="8" t="s">
        <v>199</v>
      </c>
      <c r="F127" s="8" t="s">
        <v>180</v>
      </c>
      <c r="G127" s="8" t="s">
        <v>73</v>
      </c>
      <c r="H127" s="8" t="s">
        <v>60</v>
      </c>
      <c r="I127" s="8" t="s">
        <v>181</v>
      </c>
      <c r="J127" s="12">
        <v>1</v>
      </c>
      <c r="K127" s="12">
        <v>2</v>
      </c>
      <c r="L127" s="11"/>
      <c r="M127" s="11"/>
      <c r="N127" s="12">
        <v>2023</v>
      </c>
      <c r="O127" s="12">
        <v>1</v>
      </c>
      <c r="P127" s="11" t="s">
        <v>61</v>
      </c>
      <c r="Q127" s="17"/>
      <c r="R127" s="17"/>
      <c r="S127" s="19">
        <v>106</v>
      </c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8"/>
      <c r="AF127" s="17"/>
      <c r="AG127" s="17"/>
      <c r="AH127" s="18"/>
      <c r="AI127" s="27"/>
      <c r="AJ127" s="17"/>
      <c r="AK127" s="20"/>
      <c r="AL127" s="17"/>
      <c r="AM127" s="20"/>
      <c r="AN127" s="14">
        <f>SUM(Q127:AM127)</f>
      </c>
      <c r="AO127" s="18"/>
      <c r="AP127" s="20"/>
      <c r="AQ127" s="20"/>
      <c r="AR127" s="20"/>
      <c r="AS127" s="20"/>
      <c r="AT127" s="20"/>
      <c r="AU127" s="14">
        <f>SUMIF(E:E,E127,K:K)</f>
      </c>
      <c r="AV127" s="11"/>
      <c r="AW127" s="16"/>
      <c r="AX127" s="14">
        <f>SUM($U127:$AQ127)</f>
      </c>
      <c r="AY127" s="14">
        <f>SUMIF($I:$I,$I127,$O:$O)</f>
      </c>
      <c r="AZ127" s="14">
        <f>COUNTIFS($BB:$BB,"&gt;0",$E:$E,$E127)</f>
      </c>
      <c r="BA127" s="14">
        <f>SUMIF($E:$E,$E127,$BB:$BB)</f>
      </c>
      <c r="BB127" s="11"/>
    </row>
    <row x14ac:dyDescent="0.25" r="128" customHeight="1" ht="17.25">
      <c r="A128" s="7">
        <v>44943</v>
      </c>
      <c r="B128" s="8" t="s">
        <v>54</v>
      </c>
      <c r="C128" s="8" t="s">
        <v>83</v>
      </c>
      <c r="D128" s="8" t="s">
        <v>84</v>
      </c>
      <c r="E128" s="8" t="s">
        <v>85</v>
      </c>
      <c r="F128" s="8" t="s">
        <v>65</v>
      </c>
      <c r="G128" s="8" t="s">
        <v>66</v>
      </c>
      <c r="H128" s="8" t="s">
        <v>60</v>
      </c>
      <c r="I128" s="8" t="s">
        <v>54</v>
      </c>
      <c r="J128" s="12">
        <v>1</v>
      </c>
      <c r="K128" s="12">
        <v>1</v>
      </c>
      <c r="L128" s="11"/>
      <c r="M128" s="11"/>
      <c r="N128" s="12">
        <v>2023</v>
      </c>
      <c r="O128" s="12">
        <v>1</v>
      </c>
      <c r="P128" s="11" t="s">
        <v>61</v>
      </c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8"/>
      <c r="AF128" s="17"/>
      <c r="AG128" s="17"/>
      <c r="AH128" s="18"/>
      <c r="AI128" s="12">
        <v>70</v>
      </c>
      <c r="AJ128" s="17"/>
      <c r="AK128" s="20"/>
      <c r="AL128" s="17"/>
      <c r="AM128" s="20"/>
      <c r="AN128" s="14">
        <f>SUM(Q128:AM128)</f>
      </c>
      <c r="AO128" s="18"/>
      <c r="AP128" s="20"/>
      <c r="AQ128" s="20"/>
      <c r="AR128" s="20"/>
      <c r="AS128" s="20"/>
      <c r="AT128" s="20"/>
      <c r="AU128" s="14">
        <f>SUMIF(E:E,E128,K:K)</f>
      </c>
      <c r="AV128" s="11"/>
      <c r="AW128" s="16"/>
      <c r="AX128" s="14">
        <f>SUM($U128:$AQ128)</f>
      </c>
      <c r="AY128" s="14">
        <f>SUMIF($I:$I,$I128,$O:$O)</f>
      </c>
      <c r="AZ128" s="14">
        <f>COUNTIFS($BB:$BB,"&gt;0",$E:$E,$E128)</f>
      </c>
      <c r="BA128" s="14">
        <f>SUMIF($E:$E,$E128,$BB:$BB)</f>
      </c>
      <c r="BB128" s="11"/>
    </row>
    <row x14ac:dyDescent="0.25" r="129" customHeight="1" ht="17.25">
      <c r="A129" s="7">
        <v>44943</v>
      </c>
      <c r="B129" s="8" t="s">
        <v>54</v>
      </c>
      <c r="C129" s="8" t="s">
        <v>91</v>
      </c>
      <c r="D129" s="8" t="s">
        <v>92</v>
      </c>
      <c r="E129" s="8" t="s">
        <v>93</v>
      </c>
      <c r="F129" s="8" t="s">
        <v>94</v>
      </c>
      <c r="G129" s="8" t="s">
        <v>73</v>
      </c>
      <c r="H129" s="8" t="s">
        <v>60</v>
      </c>
      <c r="I129" s="8" t="s">
        <v>95</v>
      </c>
      <c r="J129" s="12">
        <v>1</v>
      </c>
      <c r="K129" s="12">
        <v>2</v>
      </c>
      <c r="L129" s="11"/>
      <c r="M129" s="11"/>
      <c r="N129" s="12">
        <v>2023</v>
      </c>
      <c r="O129" s="12">
        <v>1</v>
      </c>
      <c r="P129" s="11" t="s">
        <v>61</v>
      </c>
      <c r="Q129" s="17"/>
      <c r="R129" s="17"/>
      <c r="S129" s="19">
        <v>40</v>
      </c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8"/>
      <c r="AF129" s="17"/>
      <c r="AG129" s="17"/>
      <c r="AH129" s="18"/>
      <c r="AI129" s="18"/>
      <c r="AJ129" s="17"/>
      <c r="AK129" s="20"/>
      <c r="AL129" s="17"/>
      <c r="AM129" s="20"/>
      <c r="AN129" s="14">
        <f>SUM(Q129:AM129)</f>
      </c>
      <c r="AO129" s="18"/>
      <c r="AP129" s="20"/>
      <c r="AQ129" s="20"/>
      <c r="AR129" s="20"/>
      <c r="AS129" s="20"/>
      <c r="AT129" s="20"/>
      <c r="AU129" s="14">
        <f>SUMIF(E:E,E129,K:K)</f>
      </c>
      <c r="AV129" s="11"/>
      <c r="AW129" s="16"/>
      <c r="AX129" s="14">
        <f>SUM($U129:$AQ129)</f>
      </c>
      <c r="AY129" s="14">
        <f>SUMIF($I:$I,$I129,$O:$O)</f>
      </c>
      <c r="AZ129" s="14">
        <f>COUNTIFS($BB:$BB,"&gt;0",$E:$E,$E129)</f>
      </c>
      <c r="BA129" s="14">
        <f>SUMIF($E:$E,$E129,$BB:$BB)</f>
      </c>
      <c r="BB129" s="11"/>
    </row>
    <row x14ac:dyDescent="0.25" r="130" customHeight="1" ht="17.25">
      <c r="A130" s="7">
        <v>44943</v>
      </c>
      <c r="B130" s="8" t="s">
        <v>54</v>
      </c>
      <c r="C130" s="8" t="s">
        <v>182</v>
      </c>
      <c r="D130" s="8" t="s">
        <v>183</v>
      </c>
      <c r="E130" s="8" t="s">
        <v>184</v>
      </c>
      <c r="F130" s="8" t="s">
        <v>94</v>
      </c>
      <c r="G130" s="8" t="s">
        <v>73</v>
      </c>
      <c r="H130" s="8" t="s">
        <v>60</v>
      </c>
      <c r="I130" s="8" t="s">
        <v>185</v>
      </c>
      <c r="J130" s="12">
        <v>1</v>
      </c>
      <c r="K130" s="12">
        <v>2</v>
      </c>
      <c r="L130" s="11"/>
      <c r="M130" s="11"/>
      <c r="N130" s="12">
        <v>2023</v>
      </c>
      <c r="O130" s="12">
        <v>1</v>
      </c>
      <c r="P130" s="11" t="s">
        <v>61</v>
      </c>
      <c r="Q130" s="17"/>
      <c r="R130" s="17"/>
      <c r="S130" s="19">
        <v>61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8"/>
      <c r="AF130" s="17"/>
      <c r="AG130" s="17"/>
      <c r="AH130" s="18"/>
      <c r="AI130" s="27"/>
      <c r="AJ130" s="17"/>
      <c r="AK130" s="20"/>
      <c r="AL130" s="17"/>
      <c r="AM130" s="20"/>
      <c r="AN130" s="14">
        <f>SUM(Q130:AM130)</f>
      </c>
      <c r="AO130" s="18"/>
      <c r="AP130" s="20"/>
      <c r="AQ130" s="20"/>
      <c r="AR130" s="20"/>
      <c r="AS130" s="20"/>
      <c r="AT130" s="20"/>
      <c r="AU130" s="14">
        <f>SUMIF(E:E,E130,K:K)</f>
      </c>
      <c r="AV130" s="11"/>
      <c r="AW130" s="16"/>
      <c r="AX130" s="14">
        <f>SUM($U130:$AQ130)</f>
      </c>
      <c r="AY130" s="14">
        <f>SUMIF($I:$I,$I130,$O:$O)</f>
      </c>
      <c r="AZ130" s="14">
        <f>COUNTIFS($BB:$BB,"&gt;0",$E:$E,$E130)</f>
      </c>
      <c r="BA130" s="14">
        <f>SUMIF($E:$E,$E130,$BB:$BB)</f>
      </c>
      <c r="BB130" s="11"/>
    </row>
    <row x14ac:dyDescent="0.25" r="131" customHeight="1" ht="17.25">
      <c r="A131" s="7">
        <v>44943</v>
      </c>
      <c r="B131" s="8" t="s">
        <v>54</v>
      </c>
      <c r="C131" s="8" t="s">
        <v>177</v>
      </c>
      <c r="D131" s="8" t="s">
        <v>178</v>
      </c>
      <c r="E131" s="8" t="s">
        <v>179</v>
      </c>
      <c r="F131" s="8" t="s">
        <v>180</v>
      </c>
      <c r="G131" s="20" t="s">
        <v>73</v>
      </c>
      <c r="H131" s="8" t="s">
        <v>60</v>
      </c>
      <c r="I131" s="8" t="s">
        <v>181</v>
      </c>
      <c r="J131" s="12">
        <v>1</v>
      </c>
      <c r="K131" s="12">
        <v>2</v>
      </c>
      <c r="L131" s="11"/>
      <c r="M131" s="11"/>
      <c r="N131" s="12">
        <v>2023</v>
      </c>
      <c r="O131" s="12">
        <v>1</v>
      </c>
      <c r="P131" s="11" t="s">
        <v>61</v>
      </c>
      <c r="Q131" s="17"/>
      <c r="R131" s="17"/>
      <c r="S131" s="19">
        <v>80</v>
      </c>
      <c r="T131" s="17"/>
      <c r="U131" s="17"/>
      <c r="V131" s="17"/>
      <c r="W131" s="17"/>
      <c r="X131" s="25"/>
      <c r="Y131" s="17"/>
      <c r="Z131" s="17"/>
      <c r="AA131" s="17"/>
      <c r="AB131" s="17"/>
      <c r="AC131" s="17"/>
      <c r="AD131" s="17"/>
      <c r="AE131" s="18"/>
      <c r="AF131" s="17"/>
      <c r="AG131" s="17"/>
      <c r="AH131" s="18"/>
      <c r="AI131" s="18"/>
      <c r="AJ131" s="17"/>
      <c r="AK131" s="20"/>
      <c r="AL131" s="17"/>
      <c r="AM131" s="20"/>
      <c r="AN131" s="14">
        <f>SUM(Q131:AM131)</f>
      </c>
      <c r="AO131" s="18"/>
      <c r="AP131" s="20"/>
      <c r="AQ131" s="20"/>
      <c r="AR131" s="20"/>
      <c r="AS131" s="20"/>
      <c r="AT131" s="20"/>
      <c r="AU131" s="14">
        <f>SUMIF(E:E,E131,K:K)</f>
      </c>
      <c r="AV131" s="11"/>
      <c r="AW131" s="16"/>
      <c r="AX131" s="14">
        <f>SUM($U131:$AQ131)</f>
      </c>
      <c r="AY131" s="14">
        <f>SUMIF($I:$I,$I131,$O:$O)</f>
      </c>
      <c r="AZ131" s="14">
        <f>COUNTIFS($BB:$BB,"&gt;0",$E:$E,$E131)</f>
      </c>
      <c r="BA131" s="14">
        <f>SUMIF($E:$E,$E131,$BB:$BB)</f>
      </c>
      <c r="BB131" s="11"/>
    </row>
    <row x14ac:dyDescent="0.25" r="132" customHeight="1" ht="17.25">
      <c r="A132" s="7">
        <v>44943</v>
      </c>
      <c r="B132" s="8" t="s">
        <v>54</v>
      </c>
      <c r="C132" s="8" t="s">
        <v>195</v>
      </c>
      <c r="D132" s="8" t="s">
        <v>196</v>
      </c>
      <c r="E132" s="8" t="s">
        <v>197</v>
      </c>
      <c r="F132" s="8" t="s">
        <v>65</v>
      </c>
      <c r="G132" s="8" t="s">
        <v>66</v>
      </c>
      <c r="H132" s="8" t="s">
        <v>60</v>
      </c>
      <c r="I132" s="8" t="s">
        <v>54</v>
      </c>
      <c r="J132" s="19">
        <v>1</v>
      </c>
      <c r="K132" s="12">
        <v>1</v>
      </c>
      <c r="L132" s="11"/>
      <c r="M132" s="11"/>
      <c r="N132" s="12">
        <v>2023</v>
      </c>
      <c r="O132" s="12">
        <v>1</v>
      </c>
      <c r="P132" s="11" t="s">
        <v>61</v>
      </c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8"/>
      <c r="AF132" s="17"/>
      <c r="AG132" s="17"/>
      <c r="AH132" s="18"/>
      <c r="AI132" s="19">
        <v>35</v>
      </c>
      <c r="AJ132" s="17"/>
      <c r="AK132" s="20"/>
      <c r="AL132" s="17"/>
      <c r="AM132" s="20"/>
      <c r="AN132" s="14">
        <f>SUM(Q132:AM132)</f>
      </c>
      <c r="AO132" s="18"/>
      <c r="AP132" s="20"/>
      <c r="AQ132" s="20"/>
      <c r="AR132" s="20"/>
      <c r="AS132" s="20"/>
      <c r="AT132" s="20"/>
      <c r="AU132" s="14">
        <f>SUMIF(E:E,E132,K:K)</f>
      </c>
      <c r="AV132" s="11"/>
      <c r="AW132" s="16"/>
      <c r="AX132" s="14">
        <f>SUM($U132:$AQ132)</f>
      </c>
      <c r="AY132" s="14">
        <f>SUMIF($I:$I,$I132,$O:$O)</f>
      </c>
      <c r="AZ132" s="14">
        <f>COUNTIFS($BB:$BB,"&gt;0",$E:$E,$E132)</f>
      </c>
      <c r="BA132" s="14">
        <f>SUMIF($E:$E,$E132,$BB:$BB)</f>
      </c>
      <c r="BB132" s="11"/>
    </row>
    <row x14ac:dyDescent="0.25" r="133" customHeight="1" ht="17.25">
      <c r="A133" s="7">
        <v>44943</v>
      </c>
      <c r="B133" s="8" t="s">
        <v>54</v>
      </c>
      <c r="C133" s="8" t="s">
        <v>240</v>
      </c>
      <c r="D133" s="8" t="s">
        <v>241</v>
      </c>
      <c r="E133" s="8" t="s">
        <v>242</v>
      </c>
      <c r="F133" s="8" t="s">
        <v>65</v>
      </c>
      <c r="G133" s="8" t="s">
        <v>66</v>
      </c>
      <c r="H133" s="8" t="s">
        <v>60</v>
      </c>
      <c r="I133" s="8" t="s">
        <v>54</v>
      </c>
      <c r="J133" s="12">
        <v>1</v>
      </c>
      <c r="K133" s="12">
        <v>1</v>
      </c>
      <c r="L133" s="11"/>
      <c r="M133" s="11"/>
      <c r="N133" s="12">
        <v>2023</v>
      </c>
      <c r="O133" s="12">
        <v>1</v>
      </c>
      <c r="P133" s="11" t="s">
        <v>61</v>
      </c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8"/>
      <c r="AF133" s="17"/>
      <c r="AG133" s="17"/>
      <c r="AH133" s="18"/>
      <c r="AI133" s="19">
        <v>35</v>
      </c>
      <c r="AJ133" s="17"/>
      <c r="AK133" s="20"/>
      <c r="AL133" s="17"/>
      <c r="AM133" s="20"/>
      <c r="AN133" s="14">
        <f>SUM(Q133:AM133)</f>
      </c>
      <c r="AO133" s="18"/>
      <c r="AP133" s="20"/>
      <c r="AQ133" s="20"/>
      <c r="AR133" s="20"/>
      <c r="AS133" s="20"/>
      <c r="AT133" s="20"/>
      <c r="AU133" s="14">
        <f>SUMIF(E:E,E133,K:K)</f>
      </c>
      <c r="AV133" s="11"/>
      <c r="AW133" s="16"/>
      <c r="AX133" s="14">
        <f>SUM($U133:$AQ133)</f>
      </c>
      <c r="AY133" s="14">
        <f>SUMIF($I:$I,$I133,$O:$O)</f>
      </c>
      <c r="AZ133" s="14">
        <f>COUNTIFS($BB:$BB,"&gt;0",$E:$E,$E133)</f>
      </c>
      <c r="BA133" s="14">
        <f>SUMIF($E:$E,$E133,$BB:$BB)</f>
      </c>
      <c r="BB133" s="11"/>
    </row>
    <row x14ac:dyDescent="0.25" r="134" customHeight="1" ht="17.25">
      <c r="A134" s="7">
        <v>44943</v>
      </c>
      <c r="B134" s="8" t="s">
        <v>54</v>
      </c>
      <c r="C134" s="8" t="s">
        <v>156</v>
      </c>
      <c r="D134" s="8" t="s">
        <v>157</v>
      </c>
      <c r="E134" s="8" t="s">
        <v>158</v>
      </c>
      <c r="F134" s="8" t="s">
        <v>70</v>
      </c>
      <c r="G134" s="8" t="s">
        <v>105</v>
      </c>
      <c r="H134" s="8" t="s">
        <v>60</v>
      </c>
      <c r="I134" s="8" t="s">
        <v>54</v>
      </c>
      <c r="J134" s="12">
        <v>1</v>
      </c>
      <c r="K134" s="12">
        <v>3</v>
      </c>
      <c r="L134" s="11"/>
      <c r="M134" s="11"/>
      <c r="N134" s="12">
        <v>2023</v>
      </c>
      <c r="O134" s="12">
        <v>1</v>
      </c>
      <c r="P134" s="11" t="s">
        <v>61</v>
      </c>
      <c r="Q134" s="17"/>
      <c r="R134" s="17"/>
      <c r="S134" s="17"/>
      <c r="T134" s="17"/>
      <c r="U134" s="17"/>
      <c r="V134" s="17"/>
      <c r="W134" s="17"/>
      <c r="X134" s="21">
        <v>131.44</v>
      </c>
      <c r="Y134" s="17"/>
      <c r="Z134" s="17"/>
      <c r="AA134" s="17"/>
      <c r="AB134" s="17"/>
      <c r="AC134" s="17"/>
      <c r="AD134" s="17"/>
      <c r="AE134" s="18"/>
      <c r="AF134" s="17"/>
      <c r="AG134" s="17"/>
      <c r="AH134" s="18"/>
      <c r="AI134" s="18"/>
      <c r="AJ134" s="17"/>
      <c r="AK134" s="20"/>
      <c r="AL134" s="17"/>
      <c r="AM134" s="20"/>
      <c r="AN134" s="22">
        <f>SUM(Q134:AM134)</f>
      </c>
      <c r="AO134" s="18"/>
      <c r="AP134" s="20"/>
      <c r="AQ134" s="20"/>
      <c r="AR134" s="20"/>
      <c r="AS134" s="20"/>
      <c r="AT134" s="20"/>
      <c r="AU134" s="14">
        <f>SUMIF(E:E,E134,K:K)</f>
      </c>
      <c r="AV134" s="11"/>
      <c r="AW134" s="16"/>
      <c r="AX134" s="22">
        <f>SUM($U134:$AQ134)</f>
      </c>
      <c r="AY134" s="14">
        <f>SUMIF($I:$I,$I134,$O:$O)</f>
      </c>
      <c r="AZ134" s="14">
        <f>COUNTIFS($BB:$BB,"&gt;0",$E:$E,$E134)</f>
      </c>
      <c r="BA134" s="14">
        <f>SUMIF($E:$E,$E134,$BB:$BB)</f>
      </c>
      <c r="BB134" s="11"/>
    </row>
    <row x14ac:dyDescent="0.25" r="135" customHeight="1" ht="17.25">
      <c r="A135" s="7">
        <v>44943</v>
      </c>
      <c r="B135" s="8" t="s">
        <v>54</v>
      </c>
      <c r="C135" s="8" t="s">
        <v>231</v>
      </c>
      <c r="D135" s="8" t="s">
        <v>232</v>
      </c>
      <c r="E135" s="8" t="s">
        <v>233</v>
      </c>
      <c r="F135" s="8" t="s">
        <v>234</v>
      </c>
      <c r="G135" s="8" t="s">
        <v>73</v>
      </c>
      <c r="H135" s="8" t="s">
        <v>60</v>
      </c>
      <c r="I135" s="20" t="s">
        <v>181</v>
      </c>
      <c r="J135" s="12">
        <v>1</v>
      </c>
      <c r="K135" s="12">
        <v>3</v>
      </c>
      <c r="L135" s="11"/>
      <c r="M135" s="11"/>
      <c r="N135" s="12">
        <v>2023</v>
      </c>
      <c r="O135" s="12">
        <v>1</v>
      </c>
      <c r="P135" s="11" t="s">
        <v>61</v>
      </c>
      <c r="Q135" s="21">
        <v>7.56</v>
      </c>
      <c r="R135" s="21">
        <v>129.06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8"/>
      <c r="AF135" s="17"/>
      <c r="AG135" s="17"/>
      <c r="AH135" s="18"/>
      <c r="AI135" s="18"/>
      <c r="AJ135" s="17"/>
      <c r="AK135" s="20"/>
      <c r="AL135" s="17"/>
      <c r="AM135" s="20"/>
      <c r="AN135" s="22">
        <f>SUM(Q135:AM135)</f>
      </c>
      <c r="AO135" s="18"/>
      <c r="AP135" s="20"/>
      <c r="AQ135" s="20"/>
      <c r="AR135" s="20"/>
      <c r="AS135" s="20"/>
      <c r="AT135" s="20"/>
      <c r="AU135" s="14">
        <f>SUMIF(E:E,E135,K:K)</f>
      </c>
      <c r="AV135" s="11"/>
      <c r="AW135" s="16"/>
      <c r="AX135" s="22">
        <f>SUM($U135:$AQ135)</f>
      </c>
      <c r="AY135" s="14">
        <f>SUMIF($I:$I,$I135,$O:$O)</f>
      </c>
      <c r="AZ135" s="14">
        <f>COUNTIFS($BB:$BB,"&gt;0",$E:$E,$E135)</f>
      </c>
      <c r="BA135" s="14">
        <f>SUMIF($E:$E,$E135,$BB:$BB)</f>
      </c>
      <c r="BB135" s="11"/>
    </row>
    <row x14ac:dyDescent="0.25" r="136" customHeight="1" ht="17.25">
      <c r="A136" s="7">
        <v>44943</v>
      </c>
      <c r="B136" s="8" t="s">
        <v>54</v>
      </c>
      <c r="C136" s="8" t="s">
        <v>217</v>
      </c>
      <c r="D136" s="8" t="s">
        <v>218</v>
      </c>
      <c r="E136" s="8" t="s">
        <v>219</v>
      </c>
      <c r="F136" s="8" t="s">
        <v>112</v>
      </c>
      <c r="G136" s="8" t="s">
        <v>59</v>
      </c>
      <c r="H136" s="8" t="s">
        <v>60</v>
      </c>
      <c r="I136" s="26" t="s">
        <v>113</v>
      </c>
      <c r="J136" s="12">
        <v>1</v>
      </c>
      <c r="K136" s="12">
        <v>4</v>
      </c>
      <c r="L136" s="11"/>
      <c r="M136" s="11"/>
      <c r="N136" s="12">
        <v>2023</v>
      </c>
      <c r="O136" s="12">
        <v>1</v>
      </c>
      <c r="P136" s="11" t="s">
        <v>61</v>
      </c>
      <c r="Q136" s="21">
        <v>94.9</v>
      </c>
      <c r="R136" s="21">
        <v>64.76</v>
      </c>
      <c r="S136" s="17"/>
      <c r="T136" s="17"/>
      <c r="U136" s="17"/>
      <c r="V136" s="21">
        <v>72.3</v>
      </c>
      <c r="W136" s="17"/>
      <c r="X136" s="17"/>
      <c r="Y136" s="17"/>
      <c r="Z136" s="17"/>
      <c r="AA136" s="17"/>
      <c r="AB136" s="17"/>
      <c r="AC136" s="17"/>
      <c r="AD136" s="17"/>
      <c r="AE136" s="21">
        <v>18.66</v>
      </c>
      <c r="AF136" s="17"/>
      <c r="AG136" s="17"/>
      <c r="AH136" s="18"/>
      <c r="AI136" s="18"/>
      <c r="AJ136" s="17"/>
      <c r="AK136" s="20"/>
      <c r="AL136" s="17"/>
      <c r="AM136" s="20"/>
      <c r="AN136" s="22">
        <f>SUM(Q136:AM136)</f>
      </c>
      <c r="AO136" s="18"/>
      <c r="AP136" s="20"/>
      <c r="AQ136" s="20"/>
      <c r="AR136" s="20"/>
      <c r="AS136" s="20"/>
      <c r="AT136" s="20"/>
      <c r="AU136" s="14">
        <f>SUMIF(E:E,E136,K:K)</f>
      </c>
      <c r="AV136" s="11"/>
      <c r="AW136" s="16"/>
      <c r="AX136" s="22">
        <f>SUM($U136:$AQ136)</f>
      </c>
      <c r="AY136" s="14">
        <f>SUMIF($I:$I,$I136,$O:$O)</f>
      </c>
      <c r="AZ136" s="14">
        <f>COUNTIFS($BB:$BB,"&gt;0",$E:$E,$E136)</f>
      </c>
      <c r="BA136" s="14">
        <f>SUMIF($E:$E,$E136,$BB:$BB)</f>
      </c>
      <c r="BB136" s="11"/>
    </row>
    <row x14ac:dyDescent="0.25" r="137" customHeight="1" ht="17.25">
      <c r="A137" s="7">
        <v>44943</v>
      </c>
      <c r="B137" s="8" t="s">
        <v>54</v>
      </c>
      <c r="C137" s="8" t="s">
        <v>246</v>
      </c>
      <c r="D137" s="8" t="s">
        <v>247</v>
      </c>
      <c r="E137" s="8" t="s">
        <v>248</v>
      </c>
      <c r="F137" s="8" t="s">
        <v>65</v>
      </c>
      <c r="G137" s="8" t="s">
        <v>66</v>
      </c>
      <c r="H137" s="8" t="s">
        <v>60</v>
      </c>
      <c r="I137" s="8" t="s">
        <v>54</v>
      </c>
      <c r="J137" s="12">
        <v>1</v>
      </c>
      <c r="K137" s="12">
        <v>1</v>
      </c>
      <c r="L137" s="11"/>
      <c r="M137" s="11"/>
      <c r="N137" s="12">
        <v>2023</v>
      </c>
      <c r="O137" s="12">
        <v>1</v>
      </c>
      <c r="P137" s="11" t="s">
        <v>61</v>
      </c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8"/>
      <c r="AF137" s="17"/>
      <c r="AG137" s="17"/>
      <c r="AH137" s="18"/>
      <c r="AI137" s="19">
        <v>140</v>
      </c>
      <c r="AJ137" s="17"/>
      <c r="AK137" s="20"/>
      <c r="AL137" s="17"/>
      <c r="AM137" s="20"/>
      <c r="AN137" s="14">
        <f>SUM(Q137:AM137)</f>
      </c>
      <c r="AO137" s="18"/>
      <c r="AP137" s="20"/>
      <c r="AQ137" s="20"/>
      <c r="AR137" s="20"/>
      <c r="AS137" s="20"/>
      <c r="AT137" s="20"/>
      <c r="AU137" s="14">
        <f>SUMIF(E:E,E137,K:K)</f>
      </c>
      <c r="AV137" s="11"/>
      <c r="AW137" s="16"/>
      <c r="AX137" s="14">
        <f>SUM($U137:$AQ137)</f>
      </c>
      <c r="AY137" s="14">
        <f>SUMIF($I:$I,$I137,$O:$O)</f>
      </c>
      <c r="AZ137" s="14">
        <f>COUNTIFS($BB:$BB,"&gt;0",$E:$E,$E137)</f>
      </c>
      <c r="BA137" s="14">
        <f>SUMIF($E:$E,$E137,$BB:$BB)</f>
      </c>
      <c r="BB137" s="11"/>
    </row>
    <row x14ac:dyDescent="0.25" r="138" customHeight="1" ht="17.25">
      <c r="A138" s="7">
        <v>44943</v>
      </c>
      <c r="B138" s="8" t="s">
        <v>54</v>
      </c>
      <c r="C138" s="8" t="s">
        <v>195</v>
      </c>
      <c r="D138" s="8" t="s">
        <v>196</v>
      </c>
      <c r="E138" s="8" t="s">
        <v>197</v>
      </c>
      <c r="F138" s="8" t="s">
        <v>65</v>
      </c>
      <c r="G138" s="8" t="s">
        <v>66</v>
      </c>
      <c r="H138" s="8" t="s">
        <v>60</v>
      </c>
      <c r="I138" s="8" t="s">
        <v>54</v>
      </c>
      <c r="J138" s="12">
        <v>1</v>
      </c>
      <c r="K138" s="12">
        <v>1</v>
      </c>
      <c r="L138" s="11"/>
      <c r="M138" s="11"/>
      <c r="N138" s="12">
        <v>2023</v>
      </c>
      <c r="O138" s="19">
        <v>1</v>
      </c>
      <c r="P138" s="11" t="s">
        <v>61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8"/>
      <c r="AF138" s="17"/>
      <c r="AG138" s="17"/>
      <c r="AH138" s="18"/>
      <c r="AI138" s="19">
        <v>105</v>
      </c>
      <c r="AJ138" s="17"/>
      <c r="AK138" s="20"/>
      <c r="AL138" s="17"/>
      <c r="AM138" s="20"/>
      <c r="AN138" s="14">
        <f>SUM(Q138:AM138)</f>
      </c>
      <c r="AO138" s="18"/>
      <c r="AP138" s="20"/>
      <c r="AQ138" s="20"/>
      <c r="AR138" s="20"/>
      <c r="AS138" s="20"/>
      <c r="AT138" s="20"/>
      <c r="AU138" s="14">
        <f>SUMIF(E:E,E138,K:K)</f>
      </c>
      <c r="AV138" s="11"/>
      <c r="AW138" s="16"/>
      <c r="AX138" s="14">
        <f>SUM($U138:$AQ138)</f>
      </c>
      <c r="AY138" s="14">
        <f>SUMIF($I:$I,$I138,$O:$O)</f>
      </c>
      <c r="AZ138" s="14">
        <f>COUNTIFS($BB:$BB,"&gt;0",$E:$E,$E138)</f>
      </c>
      <c r="BA138" s="14">
        <f>SUMIF($E:$E,$E138,$BB:$BB)</f>
      </c>
      <c r="BB138" s="11"/>
    </row>
    <row x14ac:dyDescent="0.25" r="139" customHeight="1" ht="17.25">
      <c r="A139" s="7">
        <v>44943</v>
      </c>
      <c r="B139" s="8" t="s">
        <v>54</v>
      </c>
      <c r="C139" s="8" t="s">
        <v>80</v>
      </c>
      <c r="D139" s="8" t="s">
        <v>81</v>
      </c>
      <c r="E139" s="8" t="s">
        <v>82</v>
      </c>
      <c r="F139" s="8" t="s">
        <v>65</v>
      </c>
      <c r="G139" s="8" t="s">
        <v>66</v>
      </c>
      <c r="H139" s="8" t="s">
        <v>60</v>
      </c>
      <c r="I139" s="8" t="s">
        <v>54</v>
      </c>
      <c r="J139" s="12">
        <v>1</v>
      </c>
      <c r="K139" s="12">
        <v>1</v>
      </c>
      <c r="L139" s="11"/>
      <c r="M139" s="11"/>
      <c r="N139" s="12">
        <v>2023</v>
      </c>
      <c r="O139" s="12">
        <v>1</v>
      </c>
      <c r="P139" s="11" t="s">
        <v>61</v>
      </c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8"/>
      <c r="AF139" s="17"/>
      <c r="AG139" s="17"/>
      <c r="AH139" s="18"/>
      <c r="AI139" s="12">
        <v>105</v>
      </c>
      <c r="AJ139" s="17"/>
      <c r="AK139" s="20"/>
      <c r="AL139" s="17"/>
      <c r="AM139" s="20"/>
      <c r="AN139" s="14">
        <f>SUM(Q139:AM139)</f>
      </c>
      <c r="AO139" s="18"/>
      <c r="AP139" s="20"/>
      <c r="AQ139" s="20"/>
      <c r="AR139" s="20"/>
      <c r="AS139" s="20"/>
      <c r="AT139" s="20"/>
      <c r="AU139" s="14">
        <f>SUMIF(E:E,E139,K:K)</f>
      </c>
      <c r="AV139" s="11"/>
      <c r="AW139" s="16"/>
      <c r="AX139" s="14">
        <f>SUM($U139:$AQ139)</f>
      </c>
      <c r="AY139" s="14">
        <f>SUMIF($I:$I,$I139,$O:$O)</f>
      </c>
      <c r="AZ139" s="14">
        <f>COUNTIFS($BB:$BB,"&gt;0",$E:$E,$E139)</f>
      </c>
      <c r="BA139" s="14">
        <f>SUMIF($E:$E,$E139,$BB:$BB)</f>
      </c>
      <c r="BB139" s="11"/>
    </row>
    <row x14ac:dyDescent="0.25" r="140" customHeight="1" ht="17.25">
      <c r="A140" s="7">
        <v>44943</v>
      </c>
      <c r="B140" s="8" t="s">
        <v>54</v>
      </c>
      <c r="C140" s="8" t="s">
        <v>258</v>
      </c>
      <c r="D140" s="8" t="s">
        <v>259</v>
      </c>
      <c r="E140" s="8" t="s">
        <v>260</v>
      </c>
      <c r="F140" s="8" t="s">
        <v>65</v>
      </c>
      <c r="G140" s="8" t="s">
        <v>66</v>
      </c>
      <c r="H140" s="8" t="s">
        <v>60</v>
      </c>
      <c r="I140" s="8" t="s">
        <v>54</v>
      </c>
      <c r="J140" s="12">
        <v>1</v>
      </c>
      <c r="K140" s="12">
        <v>1</v>
      </c>
      <c r="L140" s="11"/>
      <c r="M140" s="11"/>
      <c r="N140" s="12">
        <v>2023</v>
      </c>
      <c r="O140" s="12">
        <v>1</v>
      </c>
      <c r="P140" s="11" t="s">
        <v>61</v>
      </c>
      <c r="Q140" s="17"/>
      <c r="R140" s="17"/>
      <c r="S140" s="17"/>
      <c r="T140" s="17"/>
      <c r="U140" s="17"/>
      <c r="V140" s="17"/>
      <c r="W140" s="17"/>
      <c r="X140" s="25"/>
      <c r="Y140" s="17"/>
      <c r="Z140" s="17"/>
      <c r="AA140" s="17"/>
      <c r="AB140" s="17"/>
      <c r="AC140" s="17"/>
      <c r="AD140" s="17"/>
      <c r="AE140" s="18"/>
      <c r="AF140" s="17"/>
      <c r="AG140" s="17"/>
      <c r="AH140" s="18"/>
      <c r="AI140" s="19">
        <v>105</v>
      </c>
      <c r="AJ140" s="17"/>
      <c r="AK140" s="20"/>
      <c r="AL140" s="17"/>
      <c r="AM140" s="20"/>
      <c r="AN140" s="14">
        <f>SUM(Q140:AM140)</f>
      </c>
      <c r="AO140" s="18"/>
      <c r="AP140" s="20"/>
      <c r="AQ140" s="20"/>
      <c r="AR140" s="20"/>
      <c r="AS140" s="20"/>
      <c r="AT140" s="20"/>
      <c r="AU140" s="14">
        <f>SUMIF(E:E,E140,K:K)</f>
      </c>
      <c r="AV140" s="11"/>
      <c r="AW140" s="16"/>
      <c r="AX140" s="14">
        <f>SUM($U140:$AQ140)</f>
      </c>
      <c r="AY140" s="14">
        <f>SUMIF($I:$I,$I140,$O:$O)</f>
      </c>
      <c r="AZ140" s="14">
        <f>COUNTIFS($BB:$BB,"&gt;0",$E:$E,$E140)</f>
      </c>
      <c r="BA140" s="14">
        <f>SUMIF($E:$E,$E140,$BB:$BB)</f>
      </c>
      <c r="BB140" s="11"/>
    </row>
    <row x14ac:dyDescent="0.25" r="141" customHeight="1" ht="17.25">
      <c r="A141" s="7">
        <v>44943</v>
      </c>
      <c r="B141" s="8" t="s">
        <v>54</v>
      </c>
      <c r="C141" s="8" t="s">
        <v>240</v>
      </c>
      <c r="D141" s="8" t="s">
        <v>241</v>
      </c>
      <c r="E141" s="8" t="s">
        <v>242</v>
      </c>
      <c r="F141" s="8" t="s">
        <v>65</v>
      </c>
      <c r="G141" s="8" t="s">
        <v>66</v>
      </c>
      <c r="H141" s="8" t="s">
        <v>60</v>
      </c>
      <c r="I141" s="8" t="s">
        <v>54</v>
      </c>
      <c r="J141" s="12">
        <v>1</v>
      </c>
      <c r="K141" s="12">
        <v>1</v>
      </c>
      <c r="L141" s="11"/>
      <c r="M141" s="11"/>
      <c r="N141" s="12">
        <v>2023</v>
      </c>
      <c r="O141" s="12">
        <v>1</v>
      </c>
      <c r="P141" s="11" t="s">
        <v>61</v>
      </c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8"/>
      <c r="AF141" s="17"/>
      <c r="AG141" s="17"/>
      <c r="AH141" s="18"/>
      <c r="AI141" s="19">
        <v>105</v>
      </c>
      <c r="AJ141" s="17"/>
      <c r="AK141" s="20"/>
      <c r="AL141" s="17"/>
      <c r="AM141" s="20"/>
      <c r="AN141" s="14">
        <f>SUM(Q141:AM141)</f>
      </c>
      <c r="AO141" s="18"/>
      <c r="AP141" s="20"/>
      <c r="AQ141" s="20"/>
      <c r="AR141" s="20"/>
      <c r="AS141" s="20"/>
      <c r="AT141" s="20"/>
      <c r="AU141" s="14">
        <f>SUMIF(E:E,E141,K:K)</f>
      </c>
      <c r="AV141" s="11"/>
      <c r="AW141" s="16"/>
      <c r="AX141" s="14">
        <f>SUM($U141:$AQ141)</f>
      </c>
      <c r="AY141" s="14">
        <f>SUMIF($I:$I,$I141,$O:$O)</f>
      </c>
      <c r="AZ141" s="14">
        <f>COUNTIFS($BB:$BB,"&gt;0",$E:$E,$E141)</f>
      </c>
      <c r="BA141" s="14">
        <f>SUMIF($E:$E,$E141,$BB:$BB)</f>
      </c>
      <c r="BB141" s="11"/>
    </row>
    <row x14ac:dyDescent="0.25" r="142" customHeight="1" ht="17.25">
      <c r="A142" s="7">
        <v>44943</v>
      </c>
      <c r="B142" s="8" t="s">
        <v>54</v>
      </c>
      <c r="C142" s="8" t="s">
        <v>205</v>
      </c>
      <c r="D142" s="8" t="s">
        <v>169</v>
      </c>
      <c r="E142" s="28">
        <f>IF(D142&lt;&gt;"",CONCATENATE(C142,"-",D142),C142)</f>
      </c>
      <c r="F142" s="8" t="s">
        <v>65</v>
      </c>
      <c r="G142" s="8" t="s">
        <v>73</v>
      </c>
      <c r="H142" s="8" t="s">
        <v>60</v>
      </c>
      <c r="I142" s="8" t="s">
        <v>170</v>
      </c>
      <c r="J142" s="12">
        <v>1</v>
      </c>
      <c r="K142" s="12">
        <v>1</v>
      </c>
      <c r="L142" s="11"/>
      <c r="M142" s="11"/>
      <c r="N142" s="12">
        <v>2023</v>
      </c>
      <c r="O142" s="12">
        <v>1</v>
      </c>
      <c r="P142" s="11" t="s">
        <v>61</v>
      </c>
      <c r="Q142" s="17"/>
      <c r="R142" s="17"/>
      <c r="S142" s="21">
        <v>9.3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8"/>
      <c r="AF142" s="17"/>
      <c r="AG142" s="17"/>
      <c r="AH142" s="18"/>
      <c r="AI142" s="27"/>
      <c r="AJ142" s="17"/>
      <c r="AK142" s="20"/>
      <c r="AL142" s="17"/>
      <c r="AM142" s="20"/>
      <c r="AN142" s="22">
        <f>SUM(Q142:AM142)</f>
      </c>
      <c r="AO142" s="18"/>
      <c r="AP142" s="20"/>
      <c r="AQ142" s="20"/>
      <c r="AR142" s="20"/>
      <c r="AS142" s="20"/>
      <c r="AT142" s="20"/>
      <c r="AU142" s="14">
        <f>SUMIF(E:E,E142,K:K)</f>
      </c>
      <c r="AV142" s="11"/>
      <c r="AW142" s="16"/>
      <c r="AX142" s="22">
        <f>SUM($U142:$AQ142)</f>
      </c>
      <c r="AY142" s="14">
        <f>SUMIF($I:$I,$I142,$O:$O)</f>
      </c>
      <c r="AZ142" s="14">
        <f>COUNTIFS($BB:$BB,"&gt;0",$E:$E,$E142)</f>
      </c>
      <c r="BA142" s="14">
        <f>SUMIF($E:$E,$E142,$BB:$BB)</f>
      </c>
      <c r="BB142" s="11"/>
    </row>
    <row x14ac:dyDescent="0.25" r="143" customHeight="1" ht="17.25">
      <c r="A143" s="7">
        <v>44943</v>
      </c>
      <c r="B143" s="8" t="s">
        <v>54</v>
      </c>
      <c r="C143" s="8" t="s">
        <v>153</v>
      </c>
      <c r="D143" s="8" t="s">
        <v>154</v>
      </c>
      <c r="E143" s="8" t="s">
        <v>155</v>
      </c>
      <c r="F143" s="8" t="s">
        <v>94</v>
      </c>
      <c r="G143" s="8" t="s">
        <v>73</v>
      </c>
      <c r="H143" s="8" t="s">
        <v>60</v>
      </c>
      <c r="I143" s="8" t="s">
        <v>95</v>
      </c>
      <c r="J143" s="12">
        <v>1</v>
      </c>
      <c r="K143" s="12">
        <v>2</v>
      </c>
      <c r="L143" s="11"/>
      <c r="M143" s="11"/>
      <c r="N143" s="12">
        <v>2023</v>
      </c>
      <c r="O143" s="12">
        <v>1</v>
      </c>
      <c r="P143" s="11" t="s">
        <v>61</v>
      </c>
      <c r="Q143" s="17"/>
      <c r="R143" s="17"/>
      <c r="S143" s="17"/>
      <c r="T143" s="17"/>
      <c r="U143" s="21">
        <v>12.2</v>
      </c>
      <c r="V143" s="17"/>
      <c r="W143" s="17"/>
      <c r="X143" s="17"/>
      <c r="Y143" s="17"/>
      <c r="Z143" s="17"/>
      <c r="AA143" s="17"/>
      <c r="AB143" s="17"/>
      <c r="AC143" s="17"/>
      <c r="AD143" s="17"/>
      <c r="AE143" s="19">
        <v>9</v>
      </c>
      <c r="AF143" s="17"/>
      <c r="AG143" s="17"/>
      <c r="AH143" s="18"/>
      <c r="AI143" s="27"/>
      <c r="AJ143" s="17"/>
      <c r="AK143" s="20"/>
      <c r="AL143" s="17"/>
      <c r="AM143" s="20"/>
      <c r="AN143" s="22">
        <f>SUM(Q143:AM143)</f>
      </c>
      <c r="AO143" s="18"/>
      <c r="AP143" s="20"/>
      <c r="AQ143" s="20"/>
      <c r="AR143" s="20"/>
      <c r="AS143" s="20"/>
      <c r="AT143" s="20"/>
      <c r="AU143" s="14">
        <f>SUMIF(E:E,E143,K:K)</f>
      </c>
      <c r="AV143" s="11"/>
      <c r="AW143" s="16"/>
      <c r="AX143" s="22">
        <f>SUM($U143:$AQ143)</f>
      </c>
      <c r="AY143" s="14">
        <f>SUMIF($I:$I,$I143,$O:$O)</f>
      </c>
      <c r="AZ143" s="14">
        <f>COUNTIFS($BB:$BB,"&gt;0",$E:$E,$E143)</f>
      </c>
      <c r="BA143" s="14">
        <f>SUMIF($E:$E,$E143,$BB:$BB)</f>
      </c>
      <c r="BB143" s="11"/>
    </row>
    <row x14ac:dyDescent="0.25" r="144" customHeight="1" ht="17.25">
      <c r="A144" s="7">
        <v>44943</v>
      </c>
      <c r="B144" s="8" t="s">
        <v>54</v>
      </c>
      <c r="C144" s="8" t="s">
        <v>261</v>
      </c>
      <c r="D144" s="20"/>
      <c r="E144" s="20"/>
      <c r="F144" s="20"/>
      <c r="G144" s="20"/>
      <c r="H144" s="8" t="s">
        <v>60</v>
      </c>
      <c r="I144" s="20"/>
      <c r="J144" s="12">
        <v>1</v>
      </c>
      <c r="K144" s="12">
        <v>1</v>
      </c>
      <c r="L144" s="11"/>
      <c r="M144" s="11"/>
      <c r="N144" s="12">
        <v>2023</v>
      </c>
      <c r="O144" s="12">
        <v>1</v>
      </c>
      <c r="P144" s="11" t="s">
        <v>61</v>
      </c>
      <c r="Q144" s="17"/>
      <c r="R144" s="21">
        <v>37.5</v>
      </c>
      <c r="S144" s="21">
        <v>37.5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8"/>
      <c r="AF144" s="17"/>
      <c r="AG144" s="17"/>
      <c r="AH144" s="18"/>
      <c r="AI144" s="27"/>
      <c r="AJ144" s="17"/>
      <c r="AK144" s="20"/>
      <c r="AL144" s="17"/>
      <c r="AM144" s="20"/>
      <c r="AN144" s="14">
        <f>SUM(Q144:AM144)</f>
      </c>
      <c r="AO144" s="18"/>
      <c r="AP144" s="20"/>
      <c r="AQ144" s="20"/>
      <c r="AR144" s="20"/>
      <c r="AS144" s="20"/>
      <c r="AT144" s="20"/>
      <c r="AU144" s="14">
        <f>SUMIF(E:E,E144,K:K)</f>
      </c>
      <c r="AV144" s="11"/>
      <c r="AW144" s="16"/>
      <c r="AX144" s="14">
        <f>SUM($U144:$AQ144)</f>
      </c>
      <c r="AY144" s="14">
        <f>SUMIF($I:$I,$I144,$O:$O)</f>
      </c>
      <c r="AZ144" s="14">
        <f>COUNTIFS($BB:$BB,"&gt;0",$E:$E,$E144)</f>
      </c>
      <c r="BA144" s="14">
        <f>SUMIF($E:$E,$E144,$BB:$BB)</f>
      </c>
      <c r="BB144" s="11"/>
    </row>
    <row x14ac:dyDescent="0.25" r="145" customHeight="1" ht="17.25">
      <c r="A145" s="7">
        <v>44943</v>
      </c>
      <c r="B145" s="8" t="s">
        <v>54</v>
      </c>
      <c r="C145" s="8" t="s">
        <v>262</v>
      </c>
      <c r="D145" s="20"/>
      <c r="E145" s="20"/>
      <c r="F145" s="20"/>
      <c r="G145" s="20"/>
      <c r="H145" s="8"/>
      <c r="I145" s="20"/>
      <c r="J145" s="19">
        <v>1</v>
      </c>
      <c r="K145" s="12">
        <v>2</v>
      </c>
      <c r="L145" s="11"/>
      <c r="M145" s="11"/>
      <c r="N145" s="12">
        <v>2023</v>
      </c>
      <c r="O145" s="12">
        <v>1</v>
      </c>
      <c r="P145" s="11" t="s">
        <v>61</v>
      </c>
      <c r="Q145" s="17"/>
      <c r="R145" s="25"/>
      <c r="S145" s="21">
        <v>22.2</v>
      </c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8"/>
      <c r="AF145" s="17"/>
      <c r="AG145" s="17"/>
      <c r="AH145" s="18"/>
      <c r="AI145" s="18"/>
      <c r="AJ145" s="17"/>
      <c r="AK145" s="20"/>
      <c r="AL145" s="17"/>
      <c r="AM145" s="20"/>
      <c r="AN145" s="22">
        <f>SUM(Q145:AM145)</f>
      </c>
      <c r="AO145" s="18"/>
      <c r="AP145" s="20"/>
      <c r="AQ145" s="20"/>
      <c r="AR145" s="20"/>
      <c r="AS145" s="20"/>
      <c r="AT145" s="20"/>
      <c r="AU145" s="14">
        <f>SUMIF(E:E,E145,K:K)</f>
      </c>
      <c r="AV145" s="11"/>
      <c r="AW145" s="16"/>
      <c r="AX145" s="22">
        <f>SUM($U145:$AQ145)</f>
      </c>
      <c r="AY145" s="14">
        <f>SUMIF($I:$I,$I145,$O:$O)</f>
      </c>
      <c r="AZ145" s="14">
        <f>COUNTIFS($BB:$BB,"&gt;0",$E:$E,$E145)</f>
      </c>
      <c r="BA145" s="14">
        <f>SUMIF($E:$E,$E145,$BB:$BB)</f>
      </c>
      <c r="BB145" s="11"/>
    </row>
    <row x14ac:dyDescent="0.25" r="146" customHeight="1" ht="17.25">
      <c r="A146" s="7">
        <v>44943</v>
      </c>
      <c r="B146" s="8" t="s">
        <v>54</v>
      </c>
      <c r="C146" s="8" t="s">
        <v>89</v>
      </c>
      <c r="D146" s="20"/>
      <c r="E146" s="20"/>
      <c r="F146" s="20"/>
      <c r="G146" s="20"/>
      <c r="H146" s="8" t="s">
        <v>60</v>
      </c>
      <c r="I146" s="20"/>
      <c r="J146" s="12">
        <v>1</v>
      </c>
      <c r="K146" s="12">
        <v>2</v>
      </c>
      <c r="L146" s="11"/>
      <c r="M146" s="11"/>
      <c r="N146" s="12">
        <v>2023</v>
      </c>
      <c r="O146" s="12">
        <v>1</v>
      </c>
      <c r="P146" s="11" t="s">
        <v>61</v>
      </c>
      <c r="Q146" s="17"/>
      <c r="R146" s="12">
        <v>35</v>
      </c>
      <c r="S146" s="19">
        <v>35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8"/>
      <c r="AF146" s="17"/>
      <c r="AG146" s="17"/>
      <c r="AH146" s="18"/>
      <c r="AI146" s="18"/>
      <c r="AJ146" s="17"/>
      <c r="AK146" s="20"/>
      <c r="AL146" s="17"/>
      <c r="AM146" s="20"/>
      <c r="AN146" s="14">
        <f>SUM(Q146:AM146)</f>
      </c>
      <c r="AO146" s="18"/>
      <c r="AP146" s="20"/>
      <c r="AQ146" s="20"/>
      <c r="AR146" s="20"/>
      <c r="AS146" s="20"/>
      <c r="AT146" s="20"/>
      <c r="AU146" s="14">
        <f>SUMIF(E:E,E146,K:K)</f>
      </c>
      <c r="AV146" s="11"/>
      <c r="AW146" s="16"/>
      <c r="AX146" s="14">
        <f>SUM($U146:$AQ146)</f>
      </c>
      <c r="AY146" s="14">
        <f>SUMIF($I:$I,$I146,$O:$O)</f>
      </c>
      <c r="AZ146" s="14">
        <f>COUNTIFS($BB:$BB,"&gt;0",$E:$E,$E146)</f>
      </c>
      <c r="BA146" s="14">
        <f>SUMIF($E:$E,$E146,$BB:$BB)</f>
      </c>
      <c r="BB146" s="11"/>
    </row>
    <row x14ac:dyDescent="0.25" r="147" customHeight="1" ht="17.25" hidden="1">
      <c r="A147" s="7"/>
      <c r="B147" s="8"/>
      <c r="C147" s="11"/>
      <c r="D147" s="11"/>
      <c r="E147" s="11"/>
      <c r="F147" s="11"/>
      <c r="G147" s="8"/>
      <c r="H147" s="8"/>
      <c r="I147" s="11"/>
      <c r="J147" s="25"/>
      <c r="K147" s="25"/>
      <c r="L147" s="11"/>
      <c r="M147" s="11"/>
      <c r="N147" s="25"/>
      <c r="O147" s="25"/>
      <c r="P147" s="8"/>
      <c r="Q147" s="25"/>
      <c r="R147" s="25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5"/>
      <c r="AF147" s="13"/>
      <c r="AG147" s="13"/>
      <c r="AH147" s="15"/>
      <c r="AI147" s="15"/>
      <c r="AJ147" s="13"/>
      <c r="AK147" s="11"/>
      <c r="AL147" s="13"/>
      <c r="AM147" s="11"/>
      <c r="AN147" s="14">
        <f>SUM(Q147:AM147)</f>
      </c>
      <c r="AO147" s="15"/>
      <c r="AP147" s="11"/>
      <c r="AQ147" s="11"/>
      <c r="AR147" s="11"/>
      <c r="AS147" s="11"/>
      <c r="AT147" s="11"/>
      <c r="AU147" s="14">
        <f>SUMIF(E:E,E147,K:K)</f>
      </c>
      <c r="AV147" s="11"/>
      <c r="AW147" s="16"/>
      <c r="AX147" s="14">
        <f>SUM($U147:$AQ147)</f>
      </c>
      <c r="AY147" s="14">
        <f>SUMIF($I:$I,$I147,$O:$O)</f>
      </c>
      <c r="AZ147" s="14">
        <f>COUNTIFS($BB:$BB,"&gt;0",$E:$E,$E147)</f>
      </c>
      <c r="BA147" s="14">
        <f>SUMIF($E:$E,$E147,$BB:$BB)</f>
      </c>
      <c r="BB147" s="11"/>
    </row>
    <row x14ac:dyDescent="0.25" r="148" customHeight="1" ht="17.25">
      <c r="A148" s="7">
        <v>44943</v>
      </c>
      <c r="B148" s="8" t="s">
        <v>54</v>
      </c>
      <c r="C148" s="8" t="s">
        <v>171</v>
      </c>
      <c r="D148" s="20"/>
      <c r="E148" s="20"/>
      <c r="F148" s="20"/>
      <c r="G148" s="20"/>
      <c r="H148" s="8" t="s">
        <v>100</v>
      </c>
      <c r="I148" s="20"/>
      <c r="J148" s="12">
        <v>1</v>
      </c>
      <c r="K148" s="12">
        <v>2</v>
      </c>
      <c r="L148" s="11"/>
      <c r="M148" s="11"/>
      <c r="N148" s="12">
        <v>2023</v>
      </c>
      <c r="O148" s="12">
        <v>1</v>
      </c>
      <c r="P148" s="11" t="s">
        <v>61</v>
      </c>
      <c r="Q148" s="17"/>
      <c r="R148" s="17"/>
      <c r="S148" s="23">
        <v>60.68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8"/>
      <c r="AF148" s="17"/>
      <c r="AG148" s="17"/>
      <c r="AH148" s="18"/>
      <c r="AI148" s="18"/>
      <c r="AJ148" s="17"/>
      <c r="AK148" s="20"/>
      <c r="AL148" s="17"/>
      <c r="AM148" s="20"/>
      <c r="AN148" s="22">
        <f>SUM(Q148:AM148)</f>
      </c>
      <c r="AO148" s="18"/>
      <c r="AP148" s="20"/>
      <c r="AQ148" s="20"/>
      <c r="AR148" s="20"/>
      <c r="AS148" s="20"/>
      <c r="AT148" s="20"/>
      <c r="AU148" s="14">
        <f>SUMIF(E:E,E148,K:K)</f>
      </c>
      <c r="AV148" s="11"/>
      <c r="AW148" s="16"/>
      <c r="AX148" s="22">
        <f>SUM($U148:$AQ148)</f>
      </c>
      <c r="AY148" s="14">
        <f>SUMIF($I:$I,$I148,$O:$O)</f>
      </c>
      <c r="AZ148" s="14">
        <f>COUNTIFS($BB:$BB,"&gt;0",$E:$E,$E148)</f>
      </c>
      <c r="BA148" s="14">
        <f>SUMIF($E:$E,$E148,$BB:$BB)</f>
      </c>
      <c r="BB148" s="11"/>
    </row>
    <row x14ac:dyDescent="0.25" r="149" customHeight="1" ht="17.25">
      <c r="A149" s="7">
        <v>44944</v>
      </c>
      <c r="B149" s="8" t="s">
        <v>54</v>
      </c>
      <c r="C149" s="8" t="s">
        <v>192</v>
      </c>
      <c r="D149" s="8" t="s">
        <v>193</v>
      </c>
      <c r="E149" s="8" t="s">
        <v>194</v>
      </c>
      <c r="F149" s="8" t="s">
        <v>65</v>
      </c>
      <c r="G149" s="8" t="s">
        <v>66</v>
      </c>
      <c r="H149" s="8" t="s">
        <v>60</v>
      </c>
      <c r="I149" s="8" t="s">
        <v>54</v>
      </c>
      <c r="J149" s="12">
        <v>1</v>
      </c>
      <c r="K149" s="12">
        <v>1</v>
      </c>
      <c r="L149" s="11"/>
      <c r="M149" s="11"/>
      <c r="N149" s="12">
        <v>2023</v>
      </c>
      <c r="O149" s="12">
        <v>1</v>
      </c>
      <c r="P149" s="11" t="s">
        <v>61</v>
      </c>
      <c r="Q149" s="25"/>
      <c r="R149" s="25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8"/>
      <c r="AF149" s="17"/>
      <c r="AG149" s="17"/>
      <c r="AH149" s="18"/>
      <c r="AI149" s="21">
        <v>175.68</v>
      </c>
      <c r="AJ149" s="17"/>
      <c r="AK149" s="20"/>
      <c r="AL149" s="17"/>
      <c r="AM149" s="20"/>
      <c r="AN149" s="22">
        <f>SUM(Q149:AM149)</f>
      </c>
      <c r="AO149" s="18"/>
      <c r="AP149" s="20"/>
      <c r="AQ149" s="20"/>
      <c r="AR149" s="20"/>
      <c r="AS149" s="20"/>
      <c r="AT149" s="20"/>
      <c r="AU149" s="14">
        <f>SUMIF(E:E,E149,K:K)</f>
      </c>
      <c r="AV149" s="11"/>
      <c r="AW149" s="16"/>
      <c r="AX149" s="22">
        <f>SUM($U149:$AQ149)</f>
      </c>
      <c r="AY149" s="14">
        <f>SUMIF($I:$I,$I149,$O:$O)</f>
      </c>
      <c r="AZ149" s="14">
        <f>COUNTIFS($BB:$BB,"&gt;0",$E:$E,$E149)</f>
      </c>
      <c r="BA149" s="14">
        <f>SUMIF($E:$E,$E149,$BB:$BB)</f>
      </c>
      <c r="BB149" s="11"/>
    </row>
    <row x14ac:dyDescent="0.25" r="150" customHeight="1" ht="17.25">
      <c r="A150" s="7">
        <v>44944</v>
      </c>
      <c r="B150" s="8" t="s">
        <v>54</v>
      </c>
      <c r="C150" s="8" t="s">
        <v>77</v>
      </c>
      <c r="D150" s="8" t="s">
        <v>78</v>
      </c>
      <c r="E150" s="8" t="s">
        <v>79</v>
      </c>
      <c r="F150" s="8" t="s">
        <v>65</v>
      </c>
      <c r="G150" s="8" t="s">
        <v>66</v>
      </c>
      <c r="H150" s="8" t="s">
        <v>60</v>
      </c>
      <c r="I150" s="8" t="s">
        <v>54</v>
      </c>
      <c r="J150" s="12">
        <v>1</v>
      </c>
      <c r="K150" s="12">
        <v>1</v>
      </c>
      <c r="L150" s="11"/>
      <c r="M150" s="11"/>
      <c r="N150" s="12">
        <v>2023</v>
      </c>
      <c r="O150" s="12">
        <v>1</v>
      </c>
      <c r="P150" s="11" t="s">
        <v>61</v>
      </c>
      <c r="Q150" s="17"/>
      <c r="R150" s="17"/>
      <c r="S150" s="17"/>
      <c r="T150" s="17"/>
      <c r="U150" s="17"/>
      <c r="V150" s="17"/>
      <c r="W150" s="17"/>
      <c r="X150" s="25"/>
      <c r="Y150" s="17"/>
      <c r="Z150" s="17"/>
      <c r="AA150" s="17"/>
      <c r="AB150" s="17"/>
      <c r="AC150" s="17"/>
      <c r="AD150" s="17"/>
      <c r="AE150" s="18"/>
      <c r="AF150" s="17"/>
      <c r="AG150" s="17"/>
      <c r="AH150" s="18"/>
      <c r="AI150" s="21">
        <v>161.5</v>
      </c>
      <c r="AJ150" s="17"/>
      <c r="AK150" s="20"/>
      <c r="AL150" s="17"/>
      <c r="AM150" s="20"/>
      <c r="AN150" s="22">
        <f>SUM(Q150:AM150)</f>
      </c>
      <c r="AO150" s="18"/>
      <c r="AP150" s="20"/>
      <c r="AQ150" s="20"/>
      <c r="AR150" s="20"/>
      <c r="AS150" s="20"/>
      <c r="AT150" s="20"/>
      <c r="AU150" s="14">
        <f>SUMIF(E:E,E150,K:K)</f>
      </c>
      <c r="AV150" s="11"/>
      <c r="AW150" s="16"/>
      <c r="AX150" s="14">
        <f>SUM($U150:$AQ150)</f>
      </c>
      <c r="AY150" s="14">
        <f>SUMIF($I:$I,$I150,$O:$O)</f>
      </c>
      <c r="AZ150" s="14">
        <f>COUNTIFS($BB:$BB,"&gt;0",$E:$E,$E150)</f>
      </c>
      <c r="BA150" s="14">
        <f>SUMIF($E:$E,$E150,$BB:$BB)</f>
      </c>
      <c r="BB150" s="11"/>
    </row>
    <row x14ac:dyDescent="0.25" r="151" customHeight="1" ht="17.25">
      <c r="A151" s="7">
        <v>44944</v>
      </c>
      <c r="B151" s="8" t="s">
        <v>54</v>
      </c>
      <c r="C151" s="8" t="s">
        <v>62</v>
      </c>
      <c r="D151" s="8" t="s">
        <v>63</v>
      </c>
      <c r="E151" s="8" t="s">
        <v>64</v>
      </c>
      <c r="F151" s="8" t="s">
        <v>65</v>
      </c>
      <c r="G151" s="8" t="s">
        <v>66</v>
      </c>
      <c r="H151" s="8" t="s">
        <v>60</v>
      </c>
      <c r="I151" s="8" t="s">
        <v>54</v>
      </c>
      <c r="J151" s="12">
        <v>1</v>
      </c>
      <c r="K151" s="12">
        <v>1</v>
      </c>
      <c r="L151" s="11"/>
      <c r="M151" s="11"/>
      <c r="N151" s="12">
        <v>2023</v>
      </c>
      <c r="O151" s="12">
        <v>1</v>
      </c>
      <c r="P151" s="11" t="s">
        <v>61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8"/>
      <c r="AF151" s="17"/>
      <c r="AG151" s="17"/>
      <c r="AH151" s="18"/>
      <c r="AI151" s="19">
        <v>162</v>
      </c>
      <c r="AJ151" s="17"/>
      <c r="AK151" s="20"/>
      <c r="AL151" s="17"/>
      <c r="AM151" s="20"/>
      <c r="AN151" s="14">
        <f>SUM(Q151:AM151)</f>
      </c>
      <c r="AO151" s="18"/>
      <c r="AP151" s="20"/>
      <c r="AQ151" s="20"/>
      <c r="AR151" s="20"/>
      <c r="AS151" s="20"/>
      <c r="AT151" s="20"/>
      <c r="AU151" s="14">
        <f>SUMIF(E:E,E151,K:K)</f>
      </c>
      <c r="AV151" s="11"/>
      <c r="AW151" s="16"/>
      <c r="AX151" s="14">
        <f>SUM($U151:$AQ151)</f>
      </c>
      <c r="AY151" s="14">
        <f>SUMIF($I:$I,$I151,$O:$O)</f>
      </c>
      <c r="AZ151" s="14">
        <f>COUNTIFS($BB:$BB,"&gt;0",$E:$E,$E151)</f>
      </c>
      <c r="BA151" s="14">
        <f>SUMIF($E:$E,$E151,$BB:$BB)</f>
      </c>
      <c r="BB151" s="11"/>
    </row>
    <row x14ac:dyDescent="0.25" r="152" customHeight="1" ht="17.25">
      <c r="A152" s="7">
        <v>44944</v>
      </c>
      <c r="B152" s="8" t="s">
        <v>54</v>
      </c>
      <c r="C152" s="8" t="s">
        <v>106</v>
      </c>
      <c r="D152" s="8" t="s">
        <v>107</v>
      </c>
      <c r="E152" s="8" t="s">
        <v>108</v>
      </c>
      <c r="F152" s="8" t="s">
        <v>65</v>
      </c>
      <c r="G152" s="8" t="s">
        <v>66</v>
      </c>
      <c r="H152" s="8" t="s">
        <v>60</v>
      </c>
      <c r="I152" s="8" t="s">
        <v>54</v>
      </c>
      <c r="J152" s="19">
        <v>1</v>
      </c>
      <c r="K152" s="19">
        <v>1</v>
      </c>
      <c r="L152" s="11"/>
      <c r="M152" s="11"/>
      <c r="N152" s="12">
        <v>2023</v>
      </c>
      <c r="O152" s="12">
        <v>1</v>
      </c>
      <c r="P152" s="11" t="s">
        <v>61</v>
      </c>
      <c r="Q152" s="17"/>
      <c r="R152" s="17"/>
      <c r="S152" s="17"/>
      <c r="T152" s="17"/>
      <c r="U152" s="17"/>
      <c r="V152" s="17"/>
      <c r="W152" s="17"/>
      <c r="X152" s="25"/>
      <c r="Y152" s="17"/>
      <c r="Z152" s="17"/>
      <c r="AA152" s="17"/>
      <c r="AB152" s="17"/>
      <c r="AC152" s="17"/>
      <c r="AD152" s="17"/>
      <c r="AE152" s="18"/>
      <c r="AF152" s="17"/>
      <c r="AG152" s="17"/>
      <c r="AH152" s="18"/>
      <c r="AI152" s="21">
        <v>127.14</v>
      </c>
      <c r="AJ152" s="17"/>
      <c r="AK152" s="20"/>
      <c r="AL152" s="17"/>
      <c r="AM152" s="20"/>
      <c r="AN152" s="22">
        <f>SUM(Q152:AM152)</f>
      </c>
      <c r="AO152" s="18"/>
      <c r="AP152" s="20"/>
      <c r="AQ152" s="20"/>
      <c r="AR152" s="20"/>
      <c r="AS152" s="20"/>
      <c r="AT152" s="20"/>
      <c r="AU152" s="14">
        <f>SUMIF(E:E,E152,K:K)</f>
      </c>
      <c r="AV152" s="11"/>
      <c r="AW152" s="16"/>
      <c r="AX152" s="22">
        <f>SUM($U152:$AQ152)</f>
      </c>
      <c r="AY152" s="14">
        <f>SUMIF($I:$I,$I152,$O:$O)</f>
      </c>
      <c r="AZ152" s="14">
        <f>COUNTIFS($BB:$BB,"&gt;0",$E:$E,$E152)</f>
      </c>
      <c r="BA152" s="14">
        <f>SUMIF($E:$E,$E152,$BB:$BB)</f>
      </c>
      <c r="BB152" s="11"/>
    </row>
    <row x14ac:dyDescent="0.25" r="153" customHeight="1" ht="17.25">
      <c r="A153" s="7">
        <v>44944</v>
      </c>
      <c r="B153" s="8" t="s">
        <v>54</v>
      </c>
      <c r="C153" s="8" t="s">
        <v>67</v>
      </c>
      <c r="D153" s="8" t="s">
        <v>68</v>
      </c>
      <c r="E153" s="8" t="s">
        <v>69</v>
      </c>
      <c r="F153" s="8" t="s">
        <v>70</v>
      </c>
      <c r="G153" s="8" t="s">
        <v>66</v>
      </c>
      <c r="H153" s="8" t="s">
        <v>60</v>
      </c>
      <c r="I153" s="8" t="s">
        <v>54</v>
      </c>
      <c r="J153" s="12">
        <v>1</v>
      </c>
      <c r="K153" s="12">
        <v>1</v>
      </c>
      <c r="L153" s="11"/>
      <c r="M153" s="11"/>
      <c r="N153" s="12">
        <v>2023</v>
      </c>
      <c r="O153" s="12">
        <v>1</v>
      </c>
      <c r="P153" s="11" t="s">
        <v>61</v>
      </c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8"/>
      <c r="AF153" s="17"/>
      <c r="AG153" s="17"/>
      <c r="AH153" s="18"/>
      <c r="AI153" s="12">
        <v>195</v>
      </c>
      <c r="AJ153" s="17"/>
      <c r="AK153" s="20"/>
      <c r="AL153" s="17"/>
      <c r="AM153" s="20"/>
      <c r="AN153" s="14">
        <f>SUM(Q153:AM153)</f>
      </c>
      <c r="AO153" s="18"/>
      <c r="AP153" s="20"/>
      <c r="AQ153" s="20"/>
      <c r="AR153" s="20"/>
      <c r="AS153" s="20"/>
      <c r="AT153" s="20"/>
      <c r="AU153" s="14">
        <f>SUMIF(E:E,E153,K:K)</f>
      </c>
      <c r="AV153" s="11"/>
      <c r="AW153" s="16"/>
      <c r="AX153" s="14">
        <f>SUM($U153:$AQ153)</f>
      </c>
      <c r="AY153" s="14">
        <f>SUMIF($I:$I,$I153,$O:$O)</f>
      </c>
      <c r="AZ153" s="14">
        <f>COUNTIFS($BB:$BB,"&gt;0",$E:$E,$E153)</f>
      </c>
      <c r="BA153" s="14">
        <f>SUMIF($E:$E,$E153,$BB:$BB)</f>
      </c>
      <c r="BB153" s="11"/>
    </row>
    <row x14ac:dyDescent="0.25" r="154" customHeight="1" ht="17.25">
      <c r="A154" s="7">
        <v>44944</v>
      </c>
      <c r="B154" s="8" t="s">
        <v>54</v>
      </c>
      <c r="C154" s="8" t="s">
        <v>263</v>
      </c>
      <c r="D154" s="29" t="s">
        <v>264</v>
      </c>
      <c r="E154" s="8" t="s">
        <v>265</v>
      </c>
      <c r="F154" s="8" t="s">
        <v>180</v>
      </c>
      <c r="G154" s="8" t="s">
        <v>73</v>
      </c>
      <c r="H154" s="8" t="s">
        <v>60</v>
      </c>
      <c r="I154" s="8" t="s">
        <v>95</v>
      </c>
      <c r="J154" s="12">
        <v>1</v>
      </c>
      <c r="K154" s="12">
        <v>1</v>
      </c>
      <c r="L154" s="11"/>
      <c r="M154" s="11"/>
      <c r="N154" s="12">
        <v>2023</v>
      </c>
      <c r="O154" s="12">
        <v>1</v>
      </c>
      <c r="P154" s="11" t="s">
        <v>61</v>
      </c>
      <c r="Q154" s="25"/>
      <c r="R154" s="25"/>
      <c r="S154" s="21">
        <v>65.68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8"/>
      <c r="AF154" s="17"/>
      <c r="AG154" s="17"/>
      <c r="AH154" s="18"/>
      <c r="AI154" s="18"/>
      <c r="AJ154" s="17"/>
      <c r="AK154" s="20"/>
      <c r="AL154" s="17"/>
      <c r="AM154" s="20"/>
      <c r="AN154" s="22">
        <f>SUM(Q154:AM154)</f>
      </c>
      <c r="AO154" s="18"/>
      <c r="AP154" s="20"/>
      <c r="AQ154" s="20"/>
      <c r="AR154" s="20"/>
      <c r="AS154" s="20"/>
      <c r="AT154" s="20"/>
      <c r="AU154" s="14">
        <f>SUMIF(E:E,E154,K:K)</f>
      </c>
      <c r="AV154" s="11"/>
      <c r="AW154" s="16"/>
      <c r="AX154" s="22">
        <f>SUM($U154:$AQ154)</f>
      </c>
      <c r="AY154" s="14">
        <f>SUMIF($I:$I,$I154,$O:$O)</f>
      </c>
      <c r="AZ154" s="14">
        <f>COUNTIFS($BB:$BB,"&gt;0",$E:$E,$E154)</f>
      </c>
      <c r="BA154" s="14">
        <f>SUMIF($E:$E,$E154,$BB:$BB)</f>
      </c>
      <c r="BB154" s="11"/>
    </row>
    <row x14ac:dyDescent="0.25" r="155" customHeight="1" ht="17.25">
      <c r="A155" s="7">
        <v>44945</v>
      </c>
      <c r="B155" s="8" t="s">
        <v>54</v>
      </c>
      <c r="C155" s="8" t="s">
        <v>143</v>
      </c>
      <c r="D155" s="8" t="s">
        <v>144</v>
      </c>
      <c r="E155" s="8" t="s">
        <v>145</v>
      </c>
      <c r="F155" s="8" t="s">
        <v>70</v>
      </c>
      <c r="G155" s="20"/>
      <c r="H155" s="8" t="s">
        <v>60</v>
      </c>
      <c r="I155" s="20"/>
      <c r="J155" s="12">
        <v>1</v>
      </c>
      <c r="K155" s="12">
        <v>5</v>
      </c>
      <c r="L155" s="11"/>
      <c r="M155" s="11"/>
      <c r="N155" s="12">
        <v>2023</v>
      </c>
      <c r="O155" s="12">
        <v>1</v>
      </c>
      <c r="P155" s="11" t="s">
        <v>61</v>
      </c>
      <c r="Q155" s="17"/>
      <c r="R155" s="17"/>
      <c r="S155" s="17"/>
      <c r="T155" s="17"/>
      <c r="U155" s="21">
        <v>281.31</v>
      </c>
      <c r="V155" s="17"/>
      <c r="W155" s="17"/>
      <c r="X155" s="17"/>
      <c r="Y155" s="17"/>
      <c r="Z155" s="17"/>
      <c r="AA155" s="17"/>
      <c r="AB155" s="17"/>
      <c r="AC155" s="17"/>
      <c r="AD155" s="17"/>
      <c r="AE155" s="18"/>
      <c r="AF155" s="21">
        <v>176.41</v>
      </c>
      <c r="AG155" s="17"/>
      <c r="AH155" s="18"/>
      <c r="AI155" s="27"/>
      <c r="AJ155" s="17"/>
      <c r="AK155" s="20"/>
      <c r="AL155" s="17"/>
      <c r="AM155" s="20"/>
      <c r="AN155" s="22">
        <f>SUM(Q155:AM155)</f>
      </c>
      <c r="AO155" s="18"/>
      <c r="AP155" s="20"/>
      <c r="AQ155" s="20"/>
      <c r="AR155" s="20"/>
      <c r="AS155" s="20"/>
      <c r="AT155" s="20"/>
      <c r="AU155" s="14">
        <f>SUMIF(E:E,E155,K:K)</f>
      </c>
      <c r="AV155" s="11"/>
      <c r="AW155" s="16"/>
      <c r="AX155" s="22">
        <f>SUM($U155:$AQ155)</f>
      </c>
      <c r="AY155" s="14">
        <f>SUMIF($I:$I,$I155,$O:$O)</f>
      </c>
      <c r="AZ155" s="14">
        <f>COUNTIFS($BB:$BB,"&gt;0",$E:$E,$E155)</f>
      </c>
      <c r="BA155" s="14">
        <f>SUMIF($E:$E,$E155,$BB:$BB)</f>
      </c>
      <c r="BB155" s="11"/>
    </row>
    <row x14ac:dyDescent="0.25" r="156" customHeight="1" ht="17.25">
      <c r="A156" s="7">
        <v>44945</v>
      </c>
      <c r="B156" s="8" t="s">
        <v>54</v>
      </c>
      <c r="C156" s="8" t="s">
        <v>266</v>
      </c>
      <c r="D156" s="8" t="s">
        <v>267</v>
      </c>
      <c r="E156" s="8" t="s">
        <v>268</v>
      </c>
      <c r="F156" s="20"/>
      <c r="G156" s="20"/>
      <c r="H156" s="8" t="s">
        <v>60</v>
      </c>
      <c r="I156" s="20"/>
      <c r="J156" s="12">
        <v>1</v>
      </c>
      <c r="K156" s="12">
        <v>3</v>
      </c>
      <c r="L156" s="11"/>
      <c r="M156" s="11"/>
      <c r="N156" s="12">
        <v>2023</v>
      </c>
      <c r="O156" s="12">
        <v>1</v>
      </c>
      <c r="P156" s="11" t="s">
        <v>61</v>
      </c>
      <c r="Q156" s="17"/>
      <c r="R156" s="17"/>
      <c r="S156" s="25"/>
      <c r="T156" s="17"/>
      <c r="U156" s="17"/>
      <c r="V156" s="21">
        <v>34.7</v>
      </c>
      <c r="W156" s="17"/>
      <c r="X156" s="17"/>
      <c r="Y156" s="17"/>
      <c r="Z156" s="17"/>
      <c r="AA156" s="17"/>
      <c r="AB156" s="17"/>
      <c r="AC156" s="17"/>
      <c r="AD156" s="17"/>
      <c r="AE156" s="18"/>
      <c r="AF156" s="17"/>
      <c r="AG156" s="21">
        <v>24.5</v>
      </c>
      <c r="AH156" s="18"/>
      <c r="AI156" s="18"/>
      <c r="AJ156" s="17"/>
      <c r="AK156" s="20"/>
      <c r="AL156" s="17"/>
      <c r="AM156" s="20"/>
      <c r="AN156" s="22">
        <f>SUM(Q156:AM156)</f>
      </c>
      <c r="AO156" s="18"/>
      <c r="AP156" s="20"/>
      <c r="AQ156" s="20"/>
      <c r="AR156" s="20"/>
      <c r="AS156" s="20"/>
      <c r="AT156" s="20"/>
      <c r="AU156" s="14">
        <f>SUMIF(E:E,E156,K:K)</f>
      </c>
      <c r="AV156" s="11"/>
      <c r="AW156" s="16"/>
      <c r="AX156" s="22">
        <f>SUM($U156:$AQ156)</f>
      </c>
      <c r="AY156" s="14">
        <f>SUMIF($I:$I,$I156,$O:$O)</f>
      </c>
      <c r="AZ156" s="14">
        <f>COUNTIFS($BB:$BB,"&gt;0",$E:$E,$E156)</f>
      </c>
      <c r="BA156" s="14">
        <f>SUMIF($E:$E,$E156,$BB:$BB)</f>
      </c>
      <c r="BB156" s="11"/>
    </row>
    <row x14ac:dyDescent="0.25" r="157" customHeight="1" ht="17.25">
      <c r="A157" s="7">
        <v>44945</v>
      </c>
      <c r="B157" s="8" t="s">
        <v>54</v>
      </c>
      <c r="C157" s="8" t="s">
        <v>269</v>
      </c>
      <c r="D157" s="8" t="s">
        <v>270</v>
      </c>
      <c r="E157" s="8" t="s">
        <v>271</v>
      </c>
      <c r="F157" s="20"/>
      <c r="G157" s="20"/>
      <c r="H157" s="8" t="s">
        <v>100</v>
      </c>
      <c r="I157" s="20"/>
      <c r="J157" s="12">
        <v>1</v>
      </c>
      <c r="K157" s="12">
        <v>4</v>
      </c>
      <c r="L157" s="11"/>
      <c r="M157" s="11"/>
      <c r="N157" s="12">
        <v>2023</v>
      </c>
      <c r="O157" s="12">
        <v>1</v>
      </c>
      <c r="P157" s="11" t="s">
        <v>61</v>
      </c>
      <c r="Q157" s="17"/>
      <c r="R157" s="17"/>
      <c r="S157" s="25"/>
      <c r="T157" s="17"/>
      <c r="U157" s="21">
        <v>19.6</v>
      </c>
      <c r="V157" s="21">
        <v>205.5</v>
      </c>
      <c r="W157" s="17"/>
      <c r="X157" s="17"/>
      <c r="Y157" s="17"/>
      <c r="Z157" s="17"/>
      <c r="AA157" s="19">
        <v>13</v>
      </c>
      <c r="AB157" s="17"/>
      <c r="AC157" s="17"/>
      <c r="AD157" s="17"/>
      <c r="AE157" s="18"/>
      <c r="AF157" s="17"/>
      <c r="AG157" s="21">
        <v>9.66</v>
      </c>
      <c r="AH157" s="18"/>
      <c r="AI157" s="18"/>
      <c r="AJ157" s="17"/>
      <c r="AK157" s="20"/>
      <c r="AL157" s="17"/>
      <c r="AM157" s="20"/>
      <c r="AN157" s="22">
        <f>SUM(Q157:AM157)</f>
      </c>
      <c r="AO157" s="18"/>
      <c r="AP157" s="20"/>
      <c r="AQ157" s="20"/>
      <c r="AR157" s="20"/>
      <c r="AS157" s="20"/>
      <c r="AT157" s="20"/>
      <c r="AU157" s="14">
        <f>SUMIF(E:E,E157,K:K)</f>
      </c>
      <c r="AV157" s="11"/>
      <c r="AW157" s="16"/>
      <c r="AX157" s="22">
        <f>SUM($U157:$AQ157)</f>
      </c>
      <c r="AY157" s="14">
        <f>SUMIF($I:$I,$I157,$O:$O)</f>
      </c>
      <c r="AZ157" s="14">
        <f>COUNTIFS($BB:$BB,"&gt;0",$E:$E,$E157)</f>
      </c>
      <c r="BA157" s="14">
        <f>SUMIF($E:$E,$E157,$BB:$BB)</f>
      </c>
      <c r="BB157" s="11"/>
    </row>
    <row x14ac:dyDescent="0.25" r="158" customHeight="1" ht="17.25">
      <c r="A158" s="7">
        <v>44945</v>
      </c>
      <c r="B158" s="8" t="s">
        <v>54</v>
      </c>
      <c r="C158" s="8" t="s">
        <v>272</v>
      </c>
      <c r="D158" s="8" t="s">
        <v>273</v>
      </c>
      <c r="E158" s="20"/>
      <c r="F158" s="20"/>
      <c r="G158" s="20"/>
      <c r="H158" s="8" t="s">
        <v>60</v>
      </c>
      <c r="I158" s="20"/>
      <c r="J158" s="12">
        <v>1</v>
      </c>
      <c r="K158" s="12">
        <v>1</v>
      </c>
      <c r="L158" s="11"/>
      <c r="M158" s="11"/>
      <c r="N158" s="12">
        <v>2023</v>
      </c>
      <c r="O158" s="12">
        <v>1</v>
      </c>
      <c r="P158" s="11" t="s">
        <v>61</v>
      </c>
      <c r="Q158" s="17"/>
      <c r="R158" s="21">
        <v>188.26</v>
      </c>
      <c r="S158" s="25"/>
      <c r="T158" s="21">
        <v>5.45</v>
      </c>
      <c r="U158" s="21">
        <v>51.04</v>
      </c>
      <c r="V158" s="17"/>
      <c r="W158" s="17"/>
      <c r="X158" s="17"/>
      <c r="Y158" s="17"/>
      <c r="Z158" s="17"/>
      <c r="AA158" s="21">
        <v>37.48</v>
      </c>
      <c r="AB158" s="17"/>
      <c r="AC158" s="17"/>
      <c r="AD158" s="17"/>
      <c r="AE158" s="18"/>
      <c r="AF158" s="21">
        <v>22.06</v>
      </c>
      <c r="AG158" s="17"/>
      <c r="AH158" s="18"/>
      <c r="AI158" s="18"/>
      <c r="AJ158" s="17"/>
      <c r="AK158" s="20"/>
      <c r="AL158" s="17"/>
      <c r="AM158" s="20"/>
      <c r="AN158" s="22">
        <f>SUM(Q158:AM158)</f>
      </c>
      <c r="AO158" s="18"/>
      <c r="AP158" s="20"/>
      <c r="AQ158" s="20"/>
      <c r="AR158" s="20"/>
      <c r="AS158" s="20"/>
      <c r="AT158" s="20"/>
      <c r="AU158" s="14">
        <f>SUMIF(E:E,E158,K:K)</f>
      </c>
      <c r="AV158" s="11"/>
      <c r="AW158" s="16"/>
      <c r="AX158" s="22">
        <f>SUM($U158:$AQ158)</f>
      </c>
      <c r="AY158" s="14">
        <f>SUMIF($I:$I,$I158,$O:$O)</f>
      </c>
      <c r="AZ158" s="14">
        <f>COUNTIFS($BB:$BB,"&gt;0",$E:$E,$E158)</f>
      </c>
      <c r="BA158" s="14">
        <f>SUMIF($E:$E,$E158,$BB:$BB)</f>
      </c>
      <c r="BB158" s="11"/>
    </row>
    <row x14ac:dyDescent="0.25" r="159" customHeight="1" ht="17.25">
      <c r="A159" s="7">
        <v>44945</v>
      </c>
      <c r="B159" s="8" t="s">
        <v>54</v>
      </c>
      <c r="C159" s="8" t="s">
        <v>174</v>
      </c>
      <c r="D159" s="8" t="s">
        <v>175</v>
      </c>
      <c r="E159" s="8" t="s">
        <v>176</v>
      </c>
      <c r="F159" s="20"/>
      <c r="G159" s="20"/>
      <c r="H159" s="8" t="s">
        <v>60</v>
      </c>
      <c r="I159" s="20"/>
      <c r="J159" s="12">
        <v>1</v>
      </c>
      <c r="K159" s="12">
        <v>3</v>
      </c>
      <c r="L159" s="11"/>
      <c r="M159" s="11"/>
      <c r="N159" s="12">
        <v>2023</v>
      </c>
      <c r="O159" s="12">
        <v>1</v>
      </c>
      <c r="P159" s="11" t="s">
        <v>61</v>
      </c>
      <c r="Q159" s="17"/>
      <c r="R159" s="21">
        <v>88.32</v>
      </c>
      <c r="S159" s="17"/>
      <c r="T159" s="17"/>
      <c r="U159" s="21">
        <v>148.28</v>
      </c>
      <c r="V159" s="21">
        <v>172.25</v>
      </c>
      <c r="W159" s="17"/>
      <c r="X159" s="17"/>
      <c r="Y159" s="17"/>
      <c r="Z159" s="17"/>
      <c r="AA159" s="17"/>
      <c r="AB159" s="17"/>
      <c r="AC159" s="17"/>
      <c r="AD159" s="17"/>
      <c r="AE159" s="18"/>
      <c r="AF159" s="21">
        <v>72.02</v>
      </c>
      <c r="AG159" s="19">
        <v>16</v>
      </c>
      <c r="AH159" s="18"/>
      <c r="AI159" s="27"/>
      <c r="AJ159" s="17"/>
      <c r="AK159" s="20"/>
      <c r="AL159" s="17"/>
      <c r="AM159" s="20"/>
      <c r="AN159" s="22">
        <f>SUM(Q159:AM159)</f>
      </c>
      <c r="AO159" s="18"/>
      <c r="AP159" s="20"/>
      <c r="AQ159" s="20"/>
      <c r="AR159" s="20"/>
      <c r="AS159" s="20"/>
      <c r="AT159" s="20"/>
      <c r="AU159" s="14">
        <f>SUMIF(E:E,E159,K:K)</f>
      </c>
      <c r="AV159" s="11"/>
      <c r="AW159" s="16"/>
      <c r="AX159" s="22">
        <f>SUM($U159:$AQ159)</f>
      </c>
      <c r="AY159" s="14">
        <f>SUMIF($I:$I,$I159,$O:$O)</f>
      </c>
      <c r="AZ159" s="14">
        <f>COUNTIFS($BB:$BB,"&gt;0",$E:$E,$E159)</f>
      </c>
      <c r="BA159" s="14">
        <f>SUMIF($E:$E,$E159,$BB:$BB)</f>
      </c>
      <c r="BB159" s="11"/>
    </row>
    <row x14ac:dyDescent="0.25" r="160" customHeight="1" ht="17.25">
      <c r="A160" s="7">
        <v>44945</v>
      </c>
      <c r="B160" s="8" t="s">
        <v>54</v>
      </c>
      <c r="C160" s="8" t="s">
        <v>122</v>
      </c>
      <c r="D160" s="8" t="s">
        <v>123</v>
      </c>
      <c r="E160" s="8" t="s">
        <v>124</v>
      </c>
      <c r="F160" s="8" t="s">
        <v>70</v>
      </c>
      <c r="G160" s="8" t="s">
        <v>105</v>
      </c>
      <c r="H160" s="8" t="s">
        <v>60</v>
      </c>
      <c r="I160" s="8" t="s">
        <v>125</v>
      </c>
      <c r="J160" s="12">
        <v>1</v>
      </c>
      <c r="K160" s="12">
        <v>3</v>
      </c>
      <c r="L160" s="11"/>
      <c r="M160" s="11"/>
      <c r="N160" s="12">
        <v>2023</v>
      </c>
      <c r="O160" s="12">
        <v>1</v>
      </c>
      <c r="P160" s="11" t="s">
        <v>61</v>
      </c>
      <c r="Q160" s="17"/>
      <c r="R160" s="17"/>
      <c r="S160" s="17"/>
      <c r="T160" s="21">
        <v>54.15</v>
      </c>
      <c r="U160" s="21">
        <v>269.25</v>
      </c>
      <c r="V160" s="17"/>
      <c r="W160" s="17"/>
      <c r="X160" s="21">
        <v>40.9</v>
      </c>
      <c r="Y160" s="17"/>
      <c r="Z160" s="17"/>
      <c r="AA160" s="17"/>
      <c r="AB160" s="17"/>
      <c r="AC160" s="17"/>
      <c r="AD160" s="17"/>
      <c r="AE160" s="18"/>
      <c r="AF160" s="17"/>
      <c r="AG160" s="17"/>
      <c r="AH160" s="18"/>
      <c r="AI160" s="27"/>
      <c r="AJ160" s="17"/>
      <c r="AK160" s="20"/>
      <c r="AL160" s="17"/>
      <c r="AM160" s="20"/>
      <c r="AN160" s="22">
        <f>SUM(Q160:AM160)</f>
      </c>
      <c r="AO160" s="18"/>
      <c r="AP160" s="20"/>
      <c r="AQ160" s="20"/>
      <c r="AR160" s="20"/>
      <c r="AS160" s="20"/>
      <c r="AT160" s="20"/>
      <c r="AU160" s="14">
        <f>SUMIF(E:E,E160,K:K)</f>
      </c>
      <c r="AV160" s="11"/>
      <c r="AW160" s="16"/>
      <c r="AX160" s="22">
        <f>SUM($U160:$AQ160)</f>
      </c>
      <c r="AY160" s="14">
        <f>SUMIF($I:$I,$I160,$O:$O)</f>
      </c>
      <c r="AZ160" s="14">
        <f>COUNTIFS($BB:$BB,"&gt;0",$E:$E,$E160)</f>
      </c>
      <c r="BA160" s="14">
        <f>SUMIF($E:$E,$E160,$BB:$BB)</f>
      </c>
      <c r="BB160" s="11"/>
    </row>
    <row x14ac:dyDescent="0.25" r="161" customHeight="1" ht="17.25">
      <c r="A161" s="7">
        <v>44945</v>
      </c>
      <c r="B161" s="8" t="s">
        <v>54</v>
      </c>
      <c r="C161" s="8" t="s">
        <v>162</v>
      </c>
      <c r="D161" s="20"/>
      <c r="E161" s="20"/>
      <c r="F161" s="20"/>
      <c r="G161" s="20"/>
      <c r="H161" s="8" t="s">
        <v>100</v>
      </c>
      <c r="I161" s="20"/>
      <c r="J161" s="12">
        <v>1</v>
      </c>
      <c r="K161" s="12">
        <v>3</v>
      </c>
      <c r="L161" s="11"/>
      <c r="M161" s="11"/>
      <c r="N161" s="12">
        <v>2023</v>
      </c>
      <c r="O161" s="12">
        <v>1</v>
      </c>
      <c r="P161" s="11" t="s">
        <v>61</v>
      </c>
      <c r="Q161" s="17"/>
      <c r="R161" s="17"/>
      <c r="S161" s="17"/>
      <c r="T161" s="19">
        <v>174</v>
      </c>
      <c r="U161" s="21">
        <v>363.9</v>
      </c>
      <c r="V161" s="17"/>
      <c r="W161" s="17"/>
      <c r="X161" s="17"/>
      <c r="Y161" s="17"/>
      <c r="Z161" s="17"/>
      <c r="AA161" s="17"/>
      <c r="AB161" s="17"/>
      <c r="AC161" s="17"/>
      <c r="AD161" s="17"/>
      <c r="AE161" s="18"/>
      <c r="AF161" s="17"/>
      <c r="AG161" s="17"/>
      <c r="AH161" s="18"/>
      <c r="AI161" s="18"/>
      <c r="AJ161" s="17"/>
      <c r="AK161" s="20"/>
      <c r="AL161" s="17"/>
      <c r="AM161" s="20"/>
      <c r="AN161" s="22">
        <f>SUM(Q161:AM161)</f>
      </c>
      <c r="AO161" s="18"/>
      <c r="AP161" s="20"/>
      <c r="AQ161" s="20"/>
      <c r="AR161" s="20"/>
      <c r="AS161" s="20"/>
      <c r="AT161" s="20"/>
      <c r="AU161" s="14">
        <f>SUMIF(E:E,E161,K:K)</f>
      </c>
      <c r="AV161" s="11"/>
      <c r="AW161" s="16"/>
      <c r="AX161" s="22">
        <f>SUM($U161:$AQ161)</f>
      </c>
      <c r="AY161" s="14">
        <f>SUMIF($I:$I,$I161,$O:$O)</f>
      </c>
      <c r="AZ161" s="14">
        <f>COUNTIFS($BB:$BB,"&gt;0",$E:$E,$E161)</f>
      </c>
      <c r="BA161" s="14">
        <f>SUMIF($E:$E,$E161,$BB:$BB)</f>
      </c>
      <c r="BB161" s="11"/>
    </row>
    <row x14ac:dyDescent="0.25" r="162" customHeight="1" ht="17.25">
      <c r="A162" s="7">
        <v>44945</v>
      </c>
      <c r="B162" s="8" t="s">
        <v>54</v>
      </c>
      <c r="C162" s="8" t="s">
        <v>96</v>
      </c>
      <c r="D162" s="20"/>
      <c r="E162" s="20"/>
      <c r="F162" s="20"/>
      <c r="G162" s="20"/>
      <c r="H162" s="8" t="s">
        <v>60</v>
      </c>
      <c r="I162" s="20"/>
      <c r="J162" s="12">
        <v>1</v>
      </c>
      <c r="K162" s="12">
        <v>4</v>
      </c>
      <c r="L162" s="11"/>
      <c r="M162" s="11"/>
      <c r="N162" s="12">
        <v>2023</v>
      </c>
      <c r="O162" s="12">
        <v>1</v>
      </c>
      <c r="P162" s="11" t="s">
        <v>61</v>
      </c>
      <c r="Q162" s="25"/>
      <c r="R162" s="23">
        <v>148.58</v>
      </c>
      <c r="S162" s="17"/>
      <c r="T162" s="17"/>
      <c r="U162" s="21">
        <v>36.22</v>
      </c>
      <c r="V162" s="21">
        <v>62.36</v>
      </c>
      <c r="W162" s="17"/>
      <c r="X162" s="17"/>
      <c r="Y162" s="17"/>
      <c r="Z162" s="17"/>
      <c r="AA162" s="17"/>
      <c r="AB162" s="17"/>
      <c r="AC162" s="17"/>
      <c r="AD162" s="17"/>
      <c r="AE162" s="18"/>
      <c r="AF162" s="21">
        <v>36.52</v>
      </c>
      <c r="AG162" s="21">
        <v>22.42</v>
      </c>
      <c r="AH162" s="21">
        <v>140.94</v>
      </c>
      <c r="AI162" s="18"/>
      <c r="AJ162" s="17"/>
      <c r="AK162" s="20"/>
      <c r="AL162" s="17"/>
      <c r="AM162" s="20"/>
      <c r="AN162" s="22">
        <f>SUM(Q162:AM162)</f>
      </c>
      <c r="AO162" s="18"/>
      <c r="AP162" s="20"/>
      <c r="AQ162" s="20"/>
      <c r="AR162" s="20"/>
      <c r="AS162" s="20"/>
      <c r="AT162" s="20"/>
      <c r="AU162" s="14">
        <f>SUMIF(E:E,E162,K:K)</f>
      </c>
      <c r="AV162" s="11"/>
      <c r="AW162" s="16"/>
      <c r="AX162" s="22">
        <f>SUM($U162:$AQ162)</f>
      </c>
      <c r="AY162" s="14">
        <f>SUMIF($I:$I,$I162,$O:$O)</f>
      </c>
      <c r="AZ162" s="14">
        <f>COUNTIFS($BB:$BB,"&gt;0",$E:$E,$E162)</f>
      </c>
      <c r="BA162" s="14">
        <f>SUMIF($E:$E,$E162,$BB:$BB)</f>
      </c>
      <c r="BB162" s="11"/>
    </row>
    <row x14ac:dyDescent="0.25" r="163" customHeight="1" ht="17.25">
      <c r="A163" s="7">
        <v>44945</v>
      </c>
      <c r="B163" s="8" t="s">
        <v>54</v>
      </c>
      <c r="C163" s="8" t="s">
        <v>274</v>
      </c>
      <c r="D163" s="8" t="s">
        <v>201</v>
      </c>
      <c r="E163" s="8" t="s">
        <v>202</v>
      </c>
      <c r="F163" s="8" t="s">
        <v>203</v>
      </c>
      <c r="G163" s="8" t="s">
        <v>73</v>
      </c>
      <c r="H163" s="8" t="s">
        <v>60</v>
      </c>
      <c r="I163" s="8" t="s">
        <v>181</v>
      </c>
      <c r="J163" s="12">
        <v>1</v>
      </c>
      <c r="K163" s="12">
        <v>4</v>
      </c>
      <c r="L163" s="11"/>
      <c r="M163" s="11"/>
      <c r="N163" s="12">
        <v>2023</v>
      </c>
      <c r="O163" s="12">
        <v>1</v>
      </c>
      <c r="P163" s="11" t="s">
        <v>61</v>
      </c>
      <c r="Q163" s="23">
        <v>21.6</v>
      </c>
      <c r="R163" s="23">
        <v>233.76</v>
      </c>
      <c r="S163" s="17"/>
      <c r="T163" s="17"/>
      <c r="U163" s="17"/>
      <c r="V163" s="21">
        <v>8.4</v>
      </c>
      <c r="W163" s="17"/>
      <c r="X163" s="17"/>
      <c r="Y163" s="17"/>
      <c r="Z163" s="17"/>
      <c r="AA163" s="17"/>
      <c r="AB163" s="17"/>
      <c r="AC163" s="17"/>
      <c r="AD163" s="17"/>
      <c r="AE163" s="18"/>
      <c r="AF163" s="17"/>
      <c r="AG163" s="21">
        <v>24.4</v>
      </c>
      <c r="AH163" s="18"/>
      <c r="AI163" s="18"/>
      <c r="AJ163" s="17"/>
      <c r="AK163" s="20"/>
      <c r="AL163" s="17"/>
      <c r="AM163" s="20"/>
      <c r="AN163" s="22">
        <f>SUM(Q163:AM163)</f>
      </c>
      <c r="AO163" s="18"/>
      <c r="AP163" s="20"/>
      <c r="AQ163" s="20"/>
      <c r="AR163" s="20"/>
      <c r="AS163" s="20"/>
      <c r="AT163" s="20"/>
      <c r="AU163" s="14">
        <f>SUMIF(E:E,E163,K:K)</f>
      </c>
      <c r="AV163" s="11"/>
      <c r="AW163" s="16"/>
      <c r="AX163" s="22">
        <f>SUM($U163:$AQ163)</f>
      </c>
      <c r="AY163" s="14">
        <f>SUMIF($I:$I,$I163,$O:$O)</f>
      </c>
      <c r="AZ163" s="14">
        <f>COUNTIFS($BB:$BB,"&gt;0",$E:$E,$E163)</f>
      </c>
      <c r="BA163" s="14">
        <f>SUMIF($E:$E,$E163,$BB:$BB)</f>
      </c>
      <c r="BB163" s="11"/>
    </row>
    <row x14ac:dyDescent="0.25" r="164" customHeight="1" ht="17.25">
      <c r="A164" s="7">
        <v>44945</v>
      </c>
      <c r="B164" s="8" t="s">
        <v>54</v>
      </c>
      <c r="C164" s="8" t="s">
        <v>275</v>
      </c>
      <c r="D164" s="20"/>
      <c r="E164" s="20"/>
      <c r="F164" s="20"/>
      <c r="G164" s="20"/>
      <c r="H164" s="8" t="s">
        <v>60</v>
      </c>
      <c r="I164" s="20"/>
      <c r="J164" s="12">
        <v>1</v>
      </c>
      <c r="K164" s="12">
        <v>4</v>
      </c>
      <c r="L164" s="11"/>
      <c r="M164" s="11"/>
      <c r="N164" s="12">
        <v>2023</v>
      </c>
      <c r="O164" s="12">
        <v>1</v>
      </c>
      <c r="P164" s="11" t="s">
        <v>61</v>
      </c>
      <c r="Q164" s="17"/>
      <c r="R164" s="21">
        <v>190.22</v>
      </c>
      <c r="S164" s="17"/>
      <c r="T164" s="17"/>
      <c r="U164" s="17"/>
      <c r="V164" s="21">
        <v>177.36</v>
      </c>
      <c r="W164" s="17"/>
      <c r="X164" s="17"/>
      <c r="Y164" s="17"/>
      <c r="Z164" s="17"/>
      <c r="AA164" s="17"/>
      <c r="AB164" s="17"/>
      <c r="AC164" s="17"/>
      <c r="AD164" s="17"/>
      <c r="AE164" s="18"/>
      <c r="AF164" s="17"/>
      <c r="AG164" s="21">
        <v>27.25</v>
      </c>
      <c r="AH164" s="21">
        <v>82.6</v>
      </c>
      <c r="AI164" s="27"/>
      <c r="AJ164" s="17"/>
      <c r="AK164" s="20"/>
      <c r="AL164" s="17"/>
      <c r="AM164" s="20"/>
      <c r="AN164" s="22">
        <f>SUM(Q164:AM164)</f>
      </c>
      <c r="AO164" s="18"/>
      <c r="AP164" s="20"/>
      <c r="AQ164" s="20"/>
      <c r="AR164" s="20"/>
      <c r="AS164" s="20"/>
      <c r="AT164" s="20"/>
      <c r="AU164" s="14">
        <f>SUMIF(E:E,E164,K:K)</f>
      </c>
      <c r="AV164" s="11"/>
      <c r="AW164" s="16"/>
      <c r="AX164" s="22">
        <f>SUM($U164:$AQ164)</f>
      </c>
      <c r="AY164" s="14">
        <f>SUMIF($I:$I,$I164,$O:$O)</f>
      </c>
      <c r="AZ164" s="14">
        <f>COUNTIFS($BB:$BB,"&gt;0",$E:$E,$E164)</f>
      </c>
      <c r="BA164" s="14">
        <f>SUMIF($E:$E,$E164,$BB:$BB)</f>
      </c>
      <c r="BB164" s="11"/>
    </row>
    <row x14ac:dyDescent="0.25" r="165" customHeight="1" ht="17.25">
      <c r="A165" s="7">
        <v>44945</v>
      </c>
      <c r="B165" s="8" t="s">
        <v>54</v>
      </c>
      <c r="C165" s="8" t="s">
        <v>223</v>
      </c>
      <c r="D165" s="20"/>
      <c r="E165" s="20"/>
      <c r="F165" s="20"/>
      <c r="G165" s="20"/>
      <c r="H165" s="8" t="s">
        <v>60</v>
      </c>
      <c r="I165" s="20"/>
      <c r="J165" s="12">
        <v>1</v>
      </c>
      <c r="K165" s="12">
        <v>5</v>
      </c>
      <c r="L165" s="11"/>
      <c r="M165" s="11"/>
      <c r="N165" s="12">
        <v>2023</v>
      </c>
      <c r="O165" s="12">
        <v>1</v>
      </c>
      <c r="P165" s="11" t="s">
        <v>61</v>
      </c>
      <c r="Q165" s="17"/>
      <c r="R165" s="17"/>
      <c r="S165" s="17"/>
      <c r="T165" s="21">
        <v>37.22</v>
      </c>
      <c r="U165" s="21">
        <v>52.52</v>
      </c>
      <c r="V165" s="17"/>
      <c r="W165" s="17"/>
      <c r="X165" s="21">
        <v>414.19</v>
      </c>
      <c r="Y165" s="17"/>
      <c r="Z165" s="17"/>
      <c r="AA165" s="17"/>
      <c r="AB165" s="17"/>
      <c r="AC165" s="17"/>
      <c r="AD165" s="17"/>
      <c r="AE165" s="18"/>
      <c r="AF165" s="17"/>
      <c r="AG165" s="17"/>
      <c r="AH165" s="18"/>
      <c r="AI165" s="27"/>
      <c r="AJ165" s="17"/>
      <c r="AK165" s="20"/>
      <c r="AL165" s="17"/>
      <c r="AM165" s="20"/>
      <c r="AN165" s="22">
        <f>SUM(Q165:AM165)</f>
      </c>
      <c r="AO165" s="18"/>
      <c r="AP165" s="20"/>
      <c r="AQ165" s="20"/>
      <c r="AR165" s="20"/>
      <c r="AS165" s="20"/>
      <c r="AT165" s="20"/>
      <c r="AU165" s="14">
        <f>SUMIF(E:E,E165,K:K)</f>
      </c>
      <c r="AV165" s="11"/>
      <c r="AW165" s="16"/>
      <c r="AX165" s="22">
        <f>SUM($U165:$AQ165)</f>
      </c>
      <c r="AY165" s="14">
        <f>SUMIF($I:$I,$I165,$O:$O)</f>
      </c>
      <c r="AZ165" s="14">
        <f>COUNTIFS($BB:$BB,"&gt;0",$E:$E,$E165)</f>
      </c>
      <c r="BA165" s="14">
        <f>SUMIF($E:$E,$E165,$BB:$BB)</f>
      </c>
      <c r="BB165" s="11"/>
    </row>
    <row x14ac:dyDescent="0.25" r="166" customHeight="1" ht="17.25">
      <c r="A166" s="7">
        <v>44945</v>
      </c>
      <c r="B166" s="8" t="s">
        <v>54</v>
      </c>
      <c r="C166" s="8" t="s">
        <v>114</v>
      </c>
      <c r="D166" s="20"/>
      <c r="E166" s="20"/>
      <c r="F166" s="20"/>
      <c r="G166" s="20"/>
      <c r="H166" s="8" t="s">
        <v>60</v>
      </c>
      <c r="I166" s="20"/>
      <c r="J166" s="12">
        <v>1</v>
      </c>
      <c r="K166" s="12">
        <v>4</v>
      </c>
      <c r="L166" s="11"/>
      <c r="M166" s="11"/>
      <c r="N166" s="12">
        <v>2023</v>
      </c>
      <c r="O166" s="12">
        <v>1</v>
      </c>
      <c r="P166" s="11" t="s">
        <v>61</v>
      </c>
      <c r="Q166" s="17"/>
      <c r="R166" s="21">
        <v>133.2</v>
      </c>
      <c r="S166" s="17"/>
      <c r="T166" s="17"/>
      <c r="U166" s="21">
        <v>41.22</v>
      </c>
      <c r="V166" s="21">
        <v>98.2</v>
      </c>
      <c r="W166" s="17"/>
      <c r="X166" s="17"/>
      <c r="Y166" s="17"/>
      <c r="Z166" s="17"/>
      <c r="AA166" s="17"/>
      <c r="AB166" s="21">
        <v>48.7</v>
      </c>
      <c r="AC166" s="17"/>
      <c r="AD166" s="17"/>
      <c r="AE166" s="18"/>
      <c r="AF166" s="17"/>
      <c r="AG166" s="19">
        <v>42</v>
      </c>
      <c r="AH166" s="18"/>
      <c r="AI166" s="27"/>
      <c r="AJ166" s="17"/>
      <c r="AK166" s="20"/>
      <c r="AL166" s="17"/>
      <c r="AM166" s="20"/>
      <c r="AN166" s="22">
        <f>SUM(Q166:AM166)</f>
      </c>
      <c r="AO166" s="18"/>
      <c r="AP166" s="20"/>
      <c r="AQ166" s="20"/>
      <c r="AR166" s="20"/>
      <c r="AS166" s="20"/>
      <c r="AT166" s="20"/>
      <c r="AU166" s="14">
        <f>SUMIF(E:E,E166,K:K)</f>
      </c>
      <c r="AV166" s="11"/>
      <c r="AW166" s="16"/>
      <c r="AX166" s="22">
        <f>SUM($U166:$AQ166)</f>
      </c>
      <c r="AY166" s="14">
        <f>SUMIF($I:$I,$I166,$O:$O)</f>
      </c>
      <c r="AZ166" s="14">
        <f>COUNTIFS($BB:$BB,"&gt;0",$E:$E,$E166)</f>
      </c>
      <c r="BA166" s="14">
        <f>SUMIF($E:$E,$E166,$BB:$BB)</f>
      </c>
      <c r="BB166" s="11"/>
    </row>
    <row x14ac:dyDescent="0.25" r="167" customHeight="1" ht="17.25">
      <c r="A167" s="7">
        <v>44945</v>
      </c>
      <c r="B167" s="8" t="s">
        <v>54</v>
      </c>
      <c r="C167" s="8" t="s">
        <v>276</v>
      </c>
      <c r="D167" s="20"/>
      <c r="E167" s="20"/>
      <c r="F167" s="20"/>
      <c r="G167" s="20"/>
      <c r="H167" s="8" t="s">
        <v>60</v>
      </c>
      <c r="I167" s="20"/>
      <c r="J167" s="19">
        <v>1</v>
      </c>
      <c r="K167" s="19">
        <v>4</v>
      </c>
      <c r="L167" s="11"/>
      <c r="M167" s="11"/>
      <c r="N167" s="12">
        <v>2023</v>
      </c>
      <c r="O167" s="12">
        <v>1</v>
      </c>
      <c r="P167" s="11" t="s">
        <v>61</v>
      </c>
      <c r="Q167" s="17"/>
      <c r="R167" s="21">
        <v>119.57</v>
      </c>
      <c r="S167" s="21">
        <v>88.76</v>
      </c>
      <c r="T167" s="17"/>
      <c r="U167" s="21">
        <v>6.04</v>
      </c>
      <c r="V167" s="21">
        <v>336.8</v>
      </c>
      <c r="W167" s="17"/>
      <c r="X167" s="17"/>
      <c r="Y167" s="17"/>
      <c r="Z167" s="17"/>
      <c r="AA167" s="17"/>
      <c r="AB167" s="17"/>
      <c r="AC167" s="17"/>
      <c r="AD167" s="17"/>
      <c r="AE167" s="18"/>
      <c r="AF167" s="21">
        <v>55.26</v>
      </c>
      <c r="AG167" s="17"/>
      <c r="AH167" s="18"/>
      <c r="AI167" s="27"/>
      <c r="AJ167" s="17"/>
      <c r="AK167" s="20"/>
      <c r="AL167" s="17"/>
      <c r="AM167" s="20"/>
      <c r="AN167" s="22">
        <f>SUM(Q167:AM167)</f>
      </c>
      <c r="AO167" s="18"/>
      <c r="AP167" s="20"/>
      <c r="AQ167" s="20"/>
      <c r="AR167" s="20"/>
      <c r="AS167" s="20"/>
      <c r="AT167" s="20"/>
      <c r="AU167" s="14">
        <f>SUMIF(E:E,E167,K:K)</f>
      </c>
      <c r="AV167" s="11"/>
      <c r="AW167" s="16"/>
      <c r="AX167" s="22">
        <f>SUM($U167:$AQ167)</f>
      </c>
      <c r="AY167" s="14">
        <f>SUMIF($I:$I,$I167,$O:$O)</f>
      </c>
      <c r="AZ167" s="14">
        <f>COUNTIFS($BB:$BB,"&gt;0",$E:$E,$E167)</f>
      </c>
      <c r="BA167" s="14">
        <f>SUMIF($E:$E,$E167,$BB:$BB)</f>
      </c>
      <c r="BB167" s="11"/>
    </row>
    <row x14ac:dyDescent="0.25" r="168" customHeight="1" ht="17.25">
      <c r="A168" s="7">
        <v>44945</v>
      </c>
      <c r="B168" s="8" t="s">
        <v>54</v>
      </c>
      <c r="C168" s="8" t="s">
        <v>277</v>
      </c>
      <c r="D168" s="20" t="s">
        <v>278</v>
      </c>
      <c r="E168" s="20"/>
      <c r="F168" s="20"/>
      <c r="G168" s="20"/>
      <c r="H168" s="8" t="s">
        <v>60</v>
      </c>
      <c r="I168" s="20"/>
      <c r="J168" s="12">
        <v>1</v>
      </c>
      <c r="K168" s="12">
        <v>1</v>
      </c>
      <c r="L168" s="11"/>
      <c r="M168" s="11"/>
      <c r="N168" s="12">
        <v>2023</v>
      </c>
      <c r="O168" s="12">
        <v>1</v>
      </c>
      <c r="P168" s="11" t="s">
        <v>61</v>
      </c>
      <c r="Q168" s="17"/>
      <c r="R168" s="21">
        <v>32.5</v>
      </c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8"/>
      <c r="AF168" s="17"/>
      <c r="AG168" s="17"/>
      <c r="AH168" s="18"/>
      <c r="AI168" s="27"/>
      <c r="AJ168" s="17"/>
      <c r="AK168" s="20"/>
      <c r="AL168" s="17"/>
      <c r="AM168" s="20"/>
      <c r="AN168" s="22">
        <f>SUM(Q168:AM168)</f>
      </c>
      <c r="AO168" s="18"/>
      <c r="AP168" s="20"/>
      <c r="AQ168" s="20"/>
      <c r="AR168" s="20"/>
      <c r="AS168" s="20"/>
      <c r="AT168" s="20"/>
      <c r="AU168" s="14">
        <f>SUMIF(E:E,E168,K:K)</f>
      </c>
      <c r="AV168" s="11"/>
      <c r="AW168" s="16"/>
      <c r="AX168" s="22">
        <f>SUM($U168:$AQ168)</f>
      </c>
      <c r="AY168" s="14">
        <f>SUMIF($I:$I,$I168,$O:$O)</f>
      </c>
      <c r="AZ168" s="14">
        <f>COUNTIFS($BB:$BB,"&gt;0",$E:$E,$E168)</f>
      </c>
      <c r="BA168" s="14">
        <f>SUMIF($E:$E,$E168,$BB:$BB)</f>
      </c>
      <c r="BB168" s="11"/>
    </row>
    <row x14ac:dyDescent="0.25" r="169" customHeight="1" ht="17.25">
      <c r="A169" s="7">
        <v>44945</v>
      </c>
      <c r="B169" s="8" t="s">
        <v>54</v>
      </c>
      <c r="C169" s="8" t="s">
        <v>80</v>
      </c>
      <c r="D169" s="8" t="s">
        <v>81</v>
      </c>
      <c r="E169" s="8" t="s">
        <v>82</v>
      </c>
      <c r="F169" s="8" t="s">
        <v>65</v>
      </c>
      <c r="G169" s="8" t="s">
        <v>66</v>
      </c>
      <c r="H169" s="8" t="s">
        <v>60</v>
      </c>
      <c r="I169" s="8" t="s">
        <v>54</v>
      </c>
      <c r="J169" s="12">
        <v>1</v>
      </c>
      <c r="K169" s="12">
        <v>1</v>
      </c>
      <c r="L169" s="11"/>
      <c r="M169" s="11"/>
      <c r="N169" s="12">
        <v>2023</v>
      </c>
      <c r="O169" s="12">
        <v>1</v>
      </c>
      <c r="P169" s="11" t="s">
        <v>61</v>
      </c>
      <c r="Q169" s="17"/>
      <c r="R169" s="17"/>
      <c r="S169" s="25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8"/>
      <c r="AF169" s="17"/>
      <c r="AG169" s="17"/>
      <c r="AH169" s="18"/>
      <c r="AI169" s="21">
        <v>41.44</v>
      </c>
      <c r="AJ169" s="17"/>
      <c r="AK169" s="20"/>
      <c r="AL169" s="17"/>
      <c r="AM169" s="20"/>
      <c r="AN169" s="22">
        <f>SUM(Q169:AM169)</f>
      </c>
      <c r="AO169" s="18"/>
      <c r="AP169" s="20"/>
      <c r="AQ169" s="20"/>
      <c r="AR169" s="20"/>
      <c r="AS169" s="20"/>
      <c r="AT169" s="20"/>
      <c r="AU169" s="14">
        <f>SUMIF(E:E,E169,K:K)</f>
      </c>
      <c r="AV169" s="11"/>
      <c r="AW169" s="16"/>
      <c r="AX169" s="22">
        <f>SUM($U169:$AQ169)</f>
      </c>
      <c r="AY169" s="14">
        <f>SUMIF($I:$I,$I169,$O:$O)</f>
      </c>
      <c r="AZ169" s="14">
        <f>COUNTIFS($BB:$BB,"&gt;0",$E:$E,$E169)</f>
      </c>
      <c r="BA169" s="14">
        <f>SUMIF($E:$E,$E169,$BB:$BB)</f>
      </c>
      <c r="BB169" s="11"/>
    </row>
    <row x14ac:dyDescent="0.25" r="170" customHeight="1" ht="17.25">
      <c r="A170" s="7">
        <v>44945</v>
      </c>
      <c r="B170" s="8" t="s">
        <v>54</v>
      </c>
      <c r="C170" s="8" t="s">
        <v>129</v>
      </c>
      <c r="D170" s="20"/>
      <c r="E170" s="20"/>
      <c r="F170" s="8" t="s">
        <v>70</v>
      </c>
      <c r="G170" s="20"/>
      <c r="H170" s="8" t="s">
        <v>60</v>
      </c>
      <c r="I170" s="20"/>
      <c r="J170" s="12">
        <v>1</v>
      </c>
      <c r="K170" s="12">
        <v>4</v>
      </c>
      <c r="L170" s="11"/>
      <c r="M170" s="11"/>
      <c r="N170" s="12">
        <v>2023</v>
      </c>
      <c r="O170" s="12">
        <v>1</v>
      </c>
      <c r="P170" s="11" t="s">
        <v>61</v>
      </c>
      <c r="Q170" s="17"/>
      <c r="R170" s="21">
        <v>201.26</v>
      </c>
      <c r="S170" s="17"/>
      <c r="T170" s="17"/>
      <c r="U170" s="21">
        <v>5.8</v>
      </c>
      <c r="V170" s="21">
        <v>33.6</v>
      </c>
      <c r="W170" s="17"/>
      <c r="X170" s="17"/>
      <c r="Y170" s="17"/>
      <c r="Z170" s="17"/>
      <c r="AA170" s="17"/>
      <c r="AB170" s="17"/>
      <c r="AC170" s="17"/>
      <c r="AD170" s="17"/>
      <c r="AE170" s="18"/>
      <c r="AF170" s="21">
        <v>74.14</v>
      </c>
      <c r="AG170" s="21">
        <v>68.88</v>
      </c>
      <c r="AH170" s="18"/>
      <c r="AI170" s="18"/>
      <c r="AJ170" s="17"/>
      <c r="AK170" s="20"/>
      <c r="AL170" s="17"/>
      <c r="AM170" s="20"/>
      <c r="AN170" s="22">
        <f>SUM(Q170:AM170)</f>
      </c>
      <c r="AO170" s="18"/>
      <c r="AP170" s="20"/>
      <c r="AQ170" s="20"/>
      <c r="AR170" s="20"/>
      <c r="AS170" s="20"/>
      <c r="AT170" s="20"/>
      <c r="AU170" s="14">
        <f>SUMIF(E:E,E170,K:K)</f>
      </c>
      <c r="AV170" s="11"/>
      <c r="AW170" s="16"/>
      <c r="AX170" s="22">
        <f>SUM($U170:$AQ170)</f>
      </c>
      <c r="AY170" s="14">
        <f>SUMIF($I:$I,$I170,$O:$O)</f>
      </c>
      <c r="AZ170" s="14">
        <f>COUNTIFS($BB:$BB,"&gt;0",$E:$E,$E170)</f>
      </c>
      <c r="BA170" s="14">
        <f>SUMIF($E:$E,$E170,$BB:$BB)</f>
      </c>
      <c r="BB170" s="11"/>
    </row>
    <row x14ac:dyDescent="0.25" r="171" customHeight="1" ht="17.25">
      <c r="A171" s="7">
        <v>44945</v>
      </c>
      <c r="B171" s="8" t="s">
        <v>54</v>
      </c>
      <c r="C171" s="8" t="s">
        <v>189</v>
      </c>
      <c r="D171" s="8" t="s">
        <v>190</v>
      </c>
      <c r="E171" s="8" t="s">
        <v>191</v>
      </c>
      <c r="F171" s="8" t="s">
        <v>112</v>
      </c>
      <c r="G171" s="8" t="s">
        <v>59</v>
      </c>
      <c r="H171" s="8" t="s">
        <v>60</v>
      </c>
      <c r="I171" s="26" t="s">
        <v>113</v>
      </c>
      <c r="J171" s="12">
        <v>1</v>
      </c>
      <c r="K171" s="12">
        <v>5</v>
      </c>
      <c r="L171" s="11"/>
      <c r="M171" s="11"/>
      <c r="N171" s="12">
        <v>2023</v>
      </c>
      <c r="O171" s="12">
        <v>1</v>
      </c>
      <c r="P171" s="11" t="s">
        <v>61</v>
      </c>
      <c r="Q171" s="21">
        <v>113.3</v>
      </c>
      <c r="R171" s="21">
        <v>61.3</v>
      </c>
      <c r="S171" s="17"/>
      <c r="T171" s="17"/>
      <c r="U171" s="17"/>
      <c r="V171" s="19">
        <v>60</v>
      </c>
      <c r="W171" s="17"/>
      <c r="X171" s="17"/>
      <c r="Y171" s="17"/>
      <c r="Z171" s="17"/>
      <c r="AA171" s="17"/>
      <c r="AB171" s="17"/>
      <c r="AC171" s="17"/>
      <c r="AD171" s="17"/>
      <c r="AE171" s="18"/>
      <c r="AF171" s="17"/>
      <c r="AG171" s="17"/>
      <c r="AH171" s="18"/>
      <c r="AI171" s="23">
        <v>47.44</v>
      </c>
      <c r="AJ171" s="17"/>
      <c r="AK171" s="20"/>
      <c r="AL171" s="17"/>
      <c r="AM171" s="20"/>
      <c r="AN171" s="22">
        <f>SUM(Q171:AM171)</f>
      </c>
      <c r="AO171" s="18"/>
      <c r="AP171" s="20"/>
      <c r="AQ171" s="20"/>
      <c r="AR171" s="20"/>
      <c r="AS171" s="20"/>
      <c r="AT171" s="20"/>
      <c r="AU171" s="14">
        <f>SUMIF(E:E,E171,K:K)</f>
      </c>
      <c r="AV171" s="11"/>
      <c r="AW171" s="16"/>
      <c r="AX171" s="22">
        <f>SUM($U171:$AQ171)</f>
      </c>
      <c r="AY171" s="14">
        <f>SUMIF($I:$I,$I171,$O:$O)</f>
      </c>
      <c r="AZ171" s="14">
        <f>COUNTIFS($BB:$BB,"&gt;0",$E:$E,$E171)</f>
      </c>
      <c r="BA171" s="14">
        <f>SUMIF($E:$E,$E171,$BB:$BB)</f>
      </c>
      <c r="BB171" s="11"/>
    </row>
    <row x14ac:dyDescent="0.25" r="172" customHeight="1" ht="17.25">
      <c r="A172" s="7">
        <v>44946</v>
      </c>
      <c r="B172" s="8" t="s">
        <v>54</v>
      </c>
      <c r="C172" s="8" t="s">
        <v>279</v>
      </c>
      <c r="D172" s="20" t="s">
        <v>280</v>
      </c>
      <c r="E172" s="8" t="s">
        <v>281</v>
      </c>
      <c r="F172" s="8" t="s">
        <v>203</v>
      </c>
      <c r="G172" s="8" t="s">
        <v>73</v>
      </c>
      <c r="H172" s="8" t="s">
        <v>60</v>
      </c>
      <c r="I172" s="8" t="s">
        <v>181</v>
      </c>
      <c r="J172" s="12">
        <v>1</v>
      </c>
      <c r="K172" s="19">
        <v>3</v>
      </c>
      <c r="L172" s="11"/>
      <c r="M172" s="11"/>
      <c r="N172" s="12">
        <v>2023</v>
      </c>
      <c r="O172" s="12">
        <v>1</v>
      </c>
      <c r="P172" s="11" t="s">
        <v>61</v>
      </c>
      <c r="Q172" s="17"/>
      <c r="R172" s="21">
        <v>122.36</v>
      </c>
      <c r="S172" s="17"/>
      <c r="T172" s="17"/>
      <c r="U172" s="21">
        <v>87.88</v>
      </c>
      <c r="V172" s="21">
        <v>50.22</v>
      </c>
      <c r="W172" s="17"/>
      <c r="X172" s="17"/>
      <c r="Y172" s="17"/>
      <c r="Z172" s="17"/>
      <c r="AA172" s="17"/>
      <c r="AB172" s="17"/>
      <c r="AC172" s="17"/>
      <c r="AD172" s="17"/>
      <c r="AE172" s="18"/>
      <c r="AF172" s="17"/>
      <c r="AG172" s="21">
        <v>76.98</v>
      </c>
      <c r="AH172" s="18"/>
      <c r="AI172" s="18"/>
      <c r="AJ172" s="17"/>
      <c r="AK172" s="20"/>
      <c r="AL172" s="17"/>
      <c r="AM172" s="20"/>
      <c r="AN172" s="22">
        <f>SUM(Q172:AM172)</f>
      </c>
      <c r="AO172" s="18"/>
      <c r="AP172" s="20"/>
      <c r="AQ172" s="20"/>
      <c r="AR172" s="20"/>
      <c r="AS172" s="20"/>
      <c r="AT172" s="20"/>
      <c r="AU172" s="14">
        <f>SUMIF(E:E,E172,K:K)</f>
      </c>
      <c r="AV172" s="11"/>
      <c r="AW172" s="16"/>
      <c r="AX172" s="22">
        <f>SUM($U172:$AQ172)</f>
      </c>
      <c r="AY172" s="14">
        <f>SUMIF($I:$I,$I172,$O:$O)</f>
      </c>
      <c r="AZ172" s="14">
        <f>COUNTIFS($BB:$BB,"&gt;0",$E:$E,$E172)</f>
      </c>
      <c r="BA172" s="14">
        <f>SUMIF($E:$E,$E172,$BB:$BB)</f>
      </c>
      <c r="BB172" s="11"/>
    </row>
    <row x14ac:dyDescent="0.25" r="173" customHeight="1" ht="17.25">
      <c r="A173" s="7">
        <v>44946</v>
      </c>
      <c r="B173" s="8" t="s">
        <v>54</v>
      </c>
      <c r="C173" s="8" t="s">
        <v>106</v>
      </c>
      <c r="D173" s="8" t="s">
        <v>107</v>
      </c>
      <c r="E173" s="8" t="s">
        <v>108</v>
      </c>
      <c r="F173" s="8" t="s">
        <v>65</v>
      </c>
      <c r="G173" s="8" t="s">
        <v>66</v>
      </c>
      <c r="H173" s="8" t="s">
        <v>60</v>
      </c>
      <c r="I173" s="8" t="s">
        <v>54</v>
      </c>
      <c r="J173" s="12">
        <v>1</v>
      </c>
      <c r="K173" s="19">
        <v>1</v>
      </c>
      <c r="L173" s="11"/>
      <c r="M173" s="11"/>
      <c r="N173" s="12">
        <v>2023</v>
      </c>
      <c r="O173" s="12">
        <v>1</v>
      </c>
      <c r="P173" s="11" t="s">
        <v>61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8"/>
      <c r="AF173" s="17"/>
      <c r="AG173" s="17"/>
      <c r="AH173" s="18"/>
      <c r="AI173" s="21">
        <v>65.24</v>
      </c>
      <c r="AJ173" s="17"/>
      <c r="AK173" s="20"/>
      <c r="AL173" s="17"/>
      <c r="AM173" s="20"/>
      <c r="AN173" s="22">
        <f>SUM(Q173:AM173)</f>
      </c>
      <c r="AO173" s="18"/>
      <c r="AP173" s="20"/>
      <c r="AQ173" s="20"/>
      <c r="AR173" s="20"/>
      <c r="AS173" s="20"/>
      <c r="AT173" s="20"/>
      <c r="AU173" s="14">
        <f>SUMIF(E:E,E173,K:K)</f>
      </c>
      <c r="AV173" s="11"/>
      <c r="AW173" s="16"/>
      <c r="AX173" s="22">
        <f>SUM($U173:$AQ173)</f>
      </c>
      <c r="AY173" s="14">
        <f>SUMIF($I:$I,$I173,$O:$O)</f>
      </c>
      <c r="AZ173" s="14">
        <f>COUNTIFS($BB:$BB,"&gt;0",$E:$E,$E173)</f>
      </c>
      <c r="BA173" s="14">
        <f>SUMIF($E:$E,$E173,$BB:$BB)</f>
      </c>
      <c r="BB173" s="11"/>
    </row>
    <row x14ac:dyDescent="0.25" r="174" customHeight="1" ht="17.25">
      <c r="A174" s="7">
        <v>44946</v>
      </c>
      <c r="B174" s="8" t="s">
        <v>54</v>
      </c>
      <c r="C174" s="8" t="s">
        <v>246</v>
      </c>
      <c r="D174" s="8" t="s">
        <v>247</v>
      </c>
      <c r="E174" s="8" t="s">
        <v>248</v>
      </c>
      <c r="F174" s="8" t="s">
        <v>65</v>
      </c>
      <c r="G174" s="8" t="s">
        <v>66</v>
      </c>
      <c r="H174" s="8" t="s">
        <v>60</v>
      </c>
      <c r="I174" s="8" t="s">
        <v>54</v>
      </c>
      <c r="J174" s="12">
        <v>1</v>
      </c>
      <c r="K174" s="19">
        <v>1</v>
      </c>
      <c r="L174" s="11"/>
      <c r="M174" s="11"/>
      <c r="N174" s="12">
        <v>2023</v>
      </c>
      <c r="O174" s="12">
        <v>1</v>
      </c>
      <c r="P174" s="11" t="s">
        <v>61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8"/>
      <c r="AF174" s="17"/>
      <c r="AG174" s="17"/>
      <c r="AH174" s="18"/>
      <c r="AI174" s="21">
        <v>150.26</v>
      </c>
      <c r="AJ174" s="17"/>
      <c r="AK174" s="20"/>
      <c r="AL174" s="17"/>
      <c r="AM174" s="20"/>
      <c r="AN174" s="22">
        <f>SUM(Q174:AM174)</f>
      </c>
      <c r="AO174" s="18"/>
      <c r="AP174" s="20"/>
      <c r="AQ174" s="20"/>
      <c r="AR174" s="20"/>
      <c r="AS174" s="20"/>
      <c r="AT174" s="20"/>
      <c r="AU174" s="14">
        <f>SUMIF(E:E,E174,K:K)</f>
      </c>
      <c r="AV174" s="11"/>
      <c r="AW174" s="16"/>
      <c r="AX174" s="22">
        <f>SUM($U174:$AQ174)</f>
      </c>
      <c r="AY174" s="14">
        <f>SUMIF($I:$I,$I174,$O:$O)</f>
      </c>
      <c r="AZ174" s="14">
        <f>COUNTIFS($BB:$BB,"&gt;0",$E:$E,$E174)</f>
      </c>
      <c r="BA174" s="14">
        <f>SUMIF($E:$E,$E174,$BB:$BB)</f>
      </c>
      <c r="BB174" s="11"/>
    </row>
    <row x14ac:dyDescent="0.25" r="175" customHeight="1" ht="17.25">
      <c r="A175" s="7">
        <v>44946</v>
      </c>
      <c r="B175" s="8" t="s">
        <v>54</v>
      </c>
      <c r="C175" s="8" t="s">
        <v>282</v>
      </c>
      <c r="D175" s="20"/>
      <c r="E175" s="20"/>
      <c r="F175" s="20"/>
      <c r="G175" s="20"/>
      <c r="H175" s="8" t="s">
        <v>100</v>
      </c>
      <c r="I175" s="20"/>
      <c r="J175" s="12">
        <v>1</v>
      </c>
      <c r="K175" s="19">
        <v>5</v>
      </c>
      <c r="L175" s="11"/>
      <c r="M175" s="11"/>
      <c r="N175" s="12">
        <v>2023</v>
      </c>
      <c r="O175" s="12">
        <v>1</v>
      </c>
      <c r="P175" s="11" t="s">
        <v>61</v>
      </c>
      <c r="Q175" s="17"/>
      <c r="R175" s="21">
        <v>122.62</v>
      </c>
      <c r="S175" s="17"/>
      <c r="T175" s="17"/>
      <c r="U175" s="17"/>
      <c r="V175" s="21">
        <v>25.78</v>
      </c>
      <c r="W175" s="17"/>
      <c r="X175" s="17"/>
      <c r="Y175" s="17"/>
      <c r="Z175" s="17"/>
      <c r="AA175" s="17"/>
      <c r="AB175" s="17"/>
      <c r="AC175" s="17"/>
      <c r="AD175" s="17"/>
      <c r="AE175" s="18"/>
      <c r="AF175" s="21">
        <v>222.6</v>
      </c>
      <c r="AG175" s="17"/>
      <c r="AH175" s="18"/>
      <c r="AI175" s="18"/>
      <c r="AJ175" s="17"/>
      <c r="AK175" s="20"/>
      <c r="AL175" s="17"/>
      <c r="AM175" s="20"/>
      <c r="AN175" s="14">
        <f>SUM(Q175:AM175)</f>
      </c>
      <c r="AO175" s="18"/>
      <c r="AP175" s="20"/>
      <c r="AQ175" s="20"/>
      <c r="AR175" s="20"/>
      <c r="AS175" s="20"/>
      <c r="AT175" s="20"/>
      <c r="AU175" s="14">
        <f>SUMIF(E:E,E175,K:K)</f>
      </c>
      <c r="AV175" s="11"/>
      <c r="AW175" s="16"/>
      <c r="AX175" s="22">
        <f>SUM($U175:$AQ175)</f>
      </c>
      <c r="AY175" s="14">
        <f>SUMIF($I:$I,$I175,$O:$O)</f>
      </c>
      <c r="AZ175" s="14">
        <f>COUNTIFS($BB:$BB,"&gt;0",$E:$E,$E175)</f>
      </c>
      <c r="BA175" s="14">
        <f>SUMIF($E:$E,$E175,$BB:$BB)</f>
      </c>
      <c r="BB175" s="11"/>
    </row>
    <row x14ac:dyDescent="0.25" r="176" customHeight="1" ht="17.25">
      <c r="A176" s="7">
        <v>44946</v>
      </c>
      <c r="B176" s="8" t="s">
        <v>54</v>
      </c>
      <c r="C176" s="8" t="s">
        <v>192</v>
      </c>
      <c r="D176" s="8" t="s">
        <v>193</v>
      </c>
      <c r="E176" s="8" t="s">
        <v>194</v>
      </c>
      <c r="F176" s="8" t="s">
        <v>65</v>
      </c>
      <c r="G176" s="8" t="s">
        <v>66</v>
      </c>
      <c r="H176" s="8" t="s">
        <v>60</v>
      </c>
      <c r="I176" s="8" t="s">
        <v>54</v>
      </c>
      <c r="J176" s="12">
        <v>1</v>
      </c>
      <c r="K176" s="19">
        <v>1</v>
      </c>
      <c r="L176" s="11"/>
      <c r="M176" s="11"/>
      <c r="N176" s="12">
        <v>2023</v>
      </c>
      <c r="O176" s="12">
        <v>1</v>
      </c>
      <c r="P176" s="11" t="s">
        <v>61</v>
      </c>
      <c r="Q176" s="21">
        <v>85.02</v>
      </c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8"/>
      <c r="AF176" s="17"/>
      <c r="AG176" s="17"/>
      <c r="AH176" s="18"/>
      <c r="AI176" s="19">
        <v>11</v>
      </c>
      <c r="AJ176" s="17"/>
      <c r="AK176" s="20"/>
      <c r="AL176" s="17"/>
      <c r="AM176" s="20"/>
      <c r="AN176" s="22">
        <f>SUM(Q176:AM176)</f>
      </c>
      <c r="AO176" s="18"/>
      <c r="AP176" s="20"/>
      <c r="AQ176" s="20"/>
      <c r="AR176" s="20"/>
      <c r="AS176" s="20"/>
      <c r="AT176" s="20"/>
      <c r="AU176" s="14">
        <f>SUMIF(E:E,E176,K:K)</f>
      </c>
      <c r="AV176" s="11"/>
      <c r="AW176" s="16"/>
      <c r="AX176" s="22">
        <f>SUM($U176:$AQ176)</f>
      </c>
      <c r="AY176" s="14">
        <f>SUMIF($I:$I,$I176,$O:$O)</f>
      </c>
      <c r="AZ176" s="14">
        <f>COUNTIFS($BB:$BB,"&gt;0",$E:$E,$E176)</f>
      </c>
      <c r="BA176" s="14">
        <f>SUMIF($E:$E,$E176,$BB:$BB)</f>
      </c>
      <c r="BB176" s="11"/>
    </row>
    <row x14ac:dyDescent="0.25" r="177" customHeight="1" ht="17.25">
      <c r="A177" s="7">
        <v>44946</v>
      </c>
      <c r="B177" s="8" t="s">
        <v>54</v>
      </c>
      <c r="C177" s="8" t="s">
        <v>283</v>
      </c>
      <c r="D177" s="20" t="s">
        <v>284</v>
      </c>
      <c r="E177" s="20"/>
      <c r="F177" s="20"/>
      <c r="G177" s="20"/>
      <c r="H177" s="8" t="s">
        <v>60</v>
      </c>
      <c r="I177" s="20"/>
      <c r="J177" s="12">
        <v>1</v>
      </c>
      <c r="K177" s="19">
        <v>3</v>
      </c>
      <c r="L177" s="11"/>
      <c r="M177" s="11"/>
      <c r="N177" s="12">
        <v>2023</v>
      </c>
      <c r="O177" s="12">
        <v>1</v>
      </c>
      <c r="P177" s="11" t="s">
        <v>61</v>
      </c>
      <c r="Q177" s="17"/>
      <c r="R177" s="21">
        <v>57.94</v>
      </c>
      <c r="S177" s="17"/>
      <c r="T177" s="21">
        <v>17.24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8"/>
      <c r="AF177" s="17"/>
      <c r="AG177" s="17"/>
      <c r="AH177" s="18"/>
      <c r="AI177" s="18"/>
      <c r="AJ177" s="17"/>
      <c r="AK177" s="20"/>
      <c r="AL177" s="17"/>
      <c r="AM177" s="20"/>
      <c r="AN177" s="22">
        <f>SUM(Q177:AM177)</f>
      </c>
      <c r="AO177" s="18"/>
      <c r="AP177" s="20"/>
      <c r="AQ177" s="20"/>
      <c r="AR177" s="20"/>
      <c r="AS177" s="20"/>
      <c r="AT177" s="20"/>
      <c r="AU177" s="14">
        <f>SUMIF(E:E,E177,K:K)</f>
      </c>
      <c r="AV177" s="11"/>
      <c r="AW177" s="16"/>
      <c r="AX177" s="22">
        <f>SUM($U177:$AQ177)</f>
      </c>
      <c r="AY177" s="14">
        <f>SUMIF($I:$I,$I177,$O:$O)</f>
      </c>
      <c r="AZ177" s="14">
        <f>COUNTIFS($BB:$BB,"&gt;0",$E:$E,$E177)</f>
      </c>
      <c r="BA177" s="14">
        <f>SUMIF($E:$E,$E177,$BB:$BB)</f>
      </c>
      <c r="BB177" s="11"/>
    </row>
    <row x14ac:dyDescent="0.25" r="178" customHeight="1" ht="17.25">
      <c r="A178" s="7">
        <v>44946</v>
      </c>
      <c r="B178" s="8" t="s">
        <v>54</v>
      </c>
      <c r="C178" s="8" t="s">
        <v>132</v>
      </c>
      <c r="D178" s="20" t="s">
        <v>133</v>
      </c>
      <c r="E178" s="8" t="s">
        <v>134</v>
      </c>
      <c r="F178" s="8" t="s">
        <v>58</v>
      </c>
      <c r="G178" s="8" t="s">
        <v>105</v>
      </c>
      <c r="H178" s="8" t="s">
        <v>60</v>
      </c>
      <c r="I178" s="8" t="s">
        <v>125</v>
      </c>
      <c r="J178" s="12">
        <v>1</v>
      </c>
      <c r="K178" s="19">
        <v>4</v>
      </c>
      <c r="L178" s="11"/>
      <c r="M178" s="11"/>
      <c r="N178" s="12">
        <v>2023</v>
      </c>
      <c r="O178" s="12">
        <v>1</v>
      </c>
      <c r="P178" s="11" t="s">
        <v>61</v>
      </c>
      <c r="Q178" s="17"/>
      <c r="R178" s="17"/>
      <c r="S178" s="17"/>
      <c r="T178" s="21">
        <v>55.69</v>
      </c>
      <c r="U178" s="21">
        <v>177.88</v>
      </c>
      <c r="V178" s="17"/>
      <c r="W178" s="17"/>
      <c r="X178" s="21">
        <v>189.56</v>
      </c>
      <c r="Y178" s="17"/>
      <c r="Z178" s="17"/>
      <c r="AA178" s="17"/>
      <c r="AB178" s="17"/>
      <c r="AC178" s="17"/>
      <c r="AD178" s="17"/>
      <c r="AE178" s="18"/>
      <c r="AF178" s="17"/>
      <c r="AG178" s="17"/>
      <c r="AH178" s="18"/>
      <c r="AI178" s="18"/>
      <c r="AJ178" s="17"/>
      <c r="AK178" s="20"/>
      <c r="AL178" s="17"/>
      <c r="AM178" s="20"/>
      <c r="AN178" s="22">
        <f>SUM(Q178:AM178)</f>
      </c>
      <c r="AO178" s="18"/>
      <c r="AP178" s="20"/>
      <c r="AQ178" s="20"/>
      <c r="AR178" s="20"/>
      <c r="AS178" s="20"/>
      <c r="AT178" s="20"/>
      <c r="AU178" s="14">
        <f>SUMIF(E:E,E178,K:K)</f>
      </c>
      <c r="AV178" s="11"/>
      <c r="AW178" s="16"/>
      <c r="AX178" s="22">
        <f>SUM($U178:$AQ178)</f>
      </c>
      <c r="AY178" s="14">
        <f>SUMIF($I:$I,$I178,$O:$O)</f>
      </c>
      <c r="AZ178" s="14">
        <f>COUNTIFS($BB:$BB,"&gt;0",$E:$E,$E178)</f>
      </c>
      <c r="BA178" s="14">
        <f>SUMIF($E:$E,$E178,$BB:$BB)</f>
      </c>
      <c r="BB178" s="11"/>
    </row>
    <row x14ac:dyDescent="0.25" r="179" customHeight="1" ht="17.25">
      <c r="A179" s="7">
        <v>44946</v>
      </c>
      <c r="B179" s="8" t="s">
        <v>54</v>
      </c>
      <c r="C179" s="8" t="s">
        <v>285</v>
      </c>
      <c r="D179" s="20" t="s">
        <v>68</v>
      </c>
      <c r="E179" s="20"/>
      <c r="F179" s="20"/>
      <c r="G179" s="20"/>
      <c r="H179" s="8" t="s">
        <v>100</v>
      </c>
      <c r="I179" s="20"/>
      <c r="J179" s="12">
        <v>1</v>
      </c>
      <c r="K179" s="19">
        <v>1</v>
      </c>
      <c r="L179" s="11"/>
      <c r="M179" s="11"/>
      <c r="N179" s="12">
        <v>2023</v>
      </c>
      <c r="O179" s="12">
        <v>1</v>
      </c>
      <c r="P179" s="11" t="s">
        <v>61</v>
      </c>
      <c r="Q179" s="17"/>
      <c r="R179" s="17"/>
      <c r="S179" s="17"/>
      <c r="T179" s="17"/>
      <c r="U179" s="17"/>
      <c r="V179" s="17"/>
      <c r="W179" s="19">
        <v>5</v>
      </c>
      <c r="X179" s="17"/>
      <c r="Y179" s="17"/>
      <c r="Z179" s="17"/>
      <c r="AA179" s="17"/>
      <c r="AB179" s="17"/>
      <c r="AC179" s="17"/>
      <c r="AD179" s="17"/>
      <c r="AE179" s="18"/>
      <c r="AF179" s="17"/>
      <c r="AG179" s="17"/>
      <c r="AH179" s="18"/>
      <c r="AI179" s="21">
        <v>86.06</v>
      </c>
      <c r="AJ179" s="17"/>
      <c r="AK179" s="20"/>
      <c r="AL179" s="17"/>
      <c r="AM179" s="20"/>
      <c r="AN179" s="22">
        <f>SUM(Q179:AM179)</f>
      </c>
      <c r="AO179" s="18"/>
      <c r="AP179" s="20"/>
      <c r="AQ179" s="20"/>
      <c r="AR179" s="20"/>
      <c r="AS179" s="20"/>
      <c r="AT179" s="20"/>
      <c r="AU179" s="14">
        <f>SUMIF(E:E,E179,K:K)</f>
      </c>
      <c r="AV179" s="11"/>
      <c r="AW179" s="16"/>
      <c r="AX179" s="22">
        <f>SUM($U179:$AQ179)</f>
      </c>
      <c r="AY179" s="14">
        <f>SUMIF($I:$I,$I179,$O:$O)</f>
      </c>
      <c r="AZ179" s="14">
        <f>COUNTIFS($BB:$BB,"&gt;0",$E:$E,$E179)</f>
      </c>
      <c r="BA179" s="14">
        <f>SUMIF($E:$E,$E179,$BB:$BB)</f>
      </c>
      <c r="BB179" s="11"/>
    </row>
    <row x14ac:dyDescent="0.25" r="180" customHeight="1" ht="17.25">
      <c r="A180" s="7">
        <v>44946</v>
      </c>
      <c r="B180" s="8" t="s">
        <v>54</v>
      </c>
      <c r="C180" s="8" t="s">
        <v>286</v>
      </c>
      <c r="D180" s="20"/>
      <c r="E180" s="20"/>
      <c r="F180" s="8" t="s">
        <v>58</v>
      </c>
      <c r="G180" s="20"/>
      <c r="H180" s="8" t="s">
        <v>100</v>
      </c>
      <c r="I180" s="20"/>
      <c r="J180" s="12">
        <v>1</v>
      </c>
      <c r="K180" s="19">
        <v>4</v>
      </c>
      <c r="L180" s="11"/>
      <c r="M180" s="11"/>
      <c r="N180" s="12">
        <v>2023</v>
      </c>
      <c r="O180" s="12">
        <v>1</v>
      </c>
      <c r="P180" s="11" t="s">
        <v>61</v>
      </c>
      <c r="Q180" s="17"/>
      <c r="R180" s="17"/>
      <c r="S180" s="17"/>
      <c r="T180" s="21">
        <v>174.57</v>
      </c>
      <c r="U180" s="17"/>
      <c r="V180" s="17"/>
      <c r="W180" s="17"/>
      <c r="X180" s="21">
        <v>159.6</v>
      </c>
      <c r="Y180" s="17"/>
      <c r="Z180" s="17"/>
      <c r="AA180" s="17"/>
      <c r="AB180" s="17"/>
      <c r="AC180" s="17"/>
      <c r="AD180" s="17"/>
      <c r="AE180" s="18"/>
      <c r="AF180" s="17"/>
      <c r="AG180" s="17"/>
      <c r="AH180" s="18"/>
      <c r="AI180" s="18"/>
      <c r="AJ180" s="17"/>
      <c r="AK180" s="20"/>
      <c r="AL180" s="17"/>
      <c r="AM180" s="20"/>
      <c r="AN180" s="22">
        <f>SUM(Q180:AM180)</f>
      </c>
      <c r="AO180" s="18"/>
      <c r="AP180" s="20"/>
      <c r="AQ180" s="20"/>
      <c r="AR180" s="20"/>
      <c r="AS180" s="20"/>
      <c r="AT180" s="20"/>
      <c r="AU180" s="14">
        <f>SUMIF(E:E,E180,K:K)</f>
      </c>
      <c r="AV180" s="11"/>
      <c r="AW180" s="16"/>
      <c r="AX180" s="22">
        <f>SUM($U180:$AQ180)</f>
      </c>
      <c r="AY180" s="14">
        <f>SUMIF($I:$I,$I180,$O:$O)</f>
      </c>
      <c r="AZ180" s="14">
        <f>COUNTIFS($BB:$BB,"&gt;0",$E:$E,$E180)</f>
      </c>
      <c r="BA180" s="14">
        <f>SUMIF($E:$E,$E180,$BB:$BB)</f>
      </c>
      <c r="BB180" s="11"/>
    </row>
    <row x14ac:dyDescent="0.25" r="181" customHeight="1" ht="17.25">
      <c r="A181" s="7">
        <v>44946</v>
      </c>
      <c r="B181" s="8" t="s">
        <v>54</v>
      </c>
      <c r="C181" s="8" t="s">
        <v>138</v>
      </c>
      <c r="D181" s="20"/>
      <c r="E181" s="20"/>
      <c r="F181" s="20"/>
      <c r="G181" s="20"/>
      <c r="H181" s="8" t="s">
        <v>100</v>
      </c>
      <c r="I181" s="20"/>
      <c r="J181" s="19">
        <v>1</v>
      </c>
      <c r="K181" s="19">
        <v>4</v>
      </c>
      <c r="L181" s="11"/>
      <c r="M181" s="11"/>
      <c r="N181" s="12">
        <v>2023</v>
      </c>
      <c r="O181" s="12">
        <v>1</v>
      </c>
      <c r="P181" s="11" t="s">
        <v>61</v>
      </c>
      <c r="Q181" s="17"/>
      <c r="R181" s="17"/>
      <c r="S181" s="17"/>
      <c r="T181" s="21">
        <v>17.72</v>
      </c>
      <c r="U181" s="21">
        <v>277.96</v>
      </c>
      <c r="V181" s="17"/>
      <c r="W181" s="17"/>
      <c r="X181" s="21">
        <v>131.3</v>
      </c>
      <c r="Y181" s="17"/>
      <c r="Z181" s="17"/>
      <c r="AA181" s="17"/>
      <c r="AB181" s="17"/>
      <c r="AC181" s="17"/>
      <c r="AD181" s="17"/>
      <c r="AE181" s="18"/>
      <c r="AF181" s="17"/>
      <c r="AG181" s="17"/>
      <c r="AH181" s="18"/>
      <c r="AI181" s="18"/>
      <c r="AJ181" s="17"/>
      <c r="AK181" s="20"/>
      <c r="AL181" s="17"/>
      <c r="AM181" s="20"/>
      <c r="AN181" s="22">
        <f>SUM(Q181:AM181)</f>
      </c>
      <c r="AO181" s="18"/>
      <c r="AP181" s="20"/>
      <c r="AQ181" s="20"/>
      <c r="AR181" s="20"/>
      <c r="AS181" s="20"/>
      <c r="AT181" s="20"/>
      <c r="AU181" s="14">
        <f>SUMIF(E:E,E181,K:K)</f>
      </c>
      <c r="AV181" s="11"/>
      <c r="AW181" s="16"/>
      <c r="AX181" s="22">
        <f>SUM($U181:$AQ181)</f>
      </c>
      <c r="AY181" s="14">
        <f>SUMIF($I:$I,$I181,$O:$O)</f>
      </c>
      <c r="AZ181" s="14">
        <f>COUNTIFS($BB:$BB,"&gt;0",$E:$E,$E181)</f>
      </c>
      <c r="BA181" s="14">
        <f>SUMIF($E:$E,$E181,$BB:$BB)</f>
      </c>
      <c r="BB181" s="11"/>
    </row>
    <row x14ac:dyDescent="0.25" r="182" customHeight="1" ht="17.25">
      <c r="A182" s="7">
        <v>44946</v>
      </c>
      <c r="B182" s="8" t="s">
        <v>54</v>
      </c>
      <c r="C182" s="8" t="s">
        <v>287</v>
      </c>
      <c r="D182" s="20"/>
      <c r="E182" s="20"/>
      <c r="F182" s="20"/>
      <c r="G182" s="20"/>
      <c r="H182" s="8" t="s">
        <v>60</v>
      </c>
      <c r="I182" s="20"/>
      <c r="J182" s="12">
        <v>1</v>
      </c>
      <c r="K182" s="19">
        <v>6</v>
      </c>
      <c r="L182" s="11"/>
      <c r="M182" s="11"/>
      <c r="N182" s="12">
        <v>2023</v>
      </c>
      <c r="O182" s="12">
        <v>1</v>
      </c>
      <c r="P182" s="11" t="s">
        <v>61</v>
      </c>
      <c r="Q182" s="21">
        <v>31.2</v>
      </c>
      <c r="R182" s="21">
        <v>465.05</v>
      </c>
      <c r="S182" s="17"/>
      <c r="T182" s="17"/>
      <c r="U182" s="17"/>
      <c r="V182" s="21">
        <v>53.95</v>
      </c>
      <c r="W182" s="21">
        <v>376.19</v>
      </c>
      <c r="X182" s="17"/>
      <c r="Y182" s="17"/>
      <c r="Z182" s="17"/>
      <c r="AA182" s="17"/>
      <c r="AB182" s="17"/>
      <c r="AC182" s="17"/>
      <c r="AD182" s="21">
        <v>13.29</v>
      </c>
      <c r="AE182" s="18"/>
      <c r="AF182" s="17"/>
      <c r="AG182" s="17"/>
      <c r="AH182" s="18"/>
      <c r="AI182" s="18"/>
      <c r="AJ182" s="17"/>
      <c r="AK182" s="20"/>
      <c r="AL182" s="21">
        <v>61.45</v>
      </c>
      <c r="AM182" s="20"/>
      <c r="AN182" s="22">
        <f>SUM(Q182:AM182)</f>
      </c>
      <c r="AO182" s="18"/>
      <c r="AP182" s="20"/>
      <c r="AQ182" s="20"/>
      <c r="AR182" s="20"/>
      <c r="AS182" s="20"/>
      <c r="AT182" s="20"/>
      <c r="AU182" s="14">
        <f>SUMIF(E:E,E182,K:K)</f>
      </c>
      <c r="AV182" s="11"/>
      <c r="AW182" s="16"/>
      <c r="AX182" s="22">
        <f>SUM($U182:$AQ182)</f>
      </c>
      <c r="AY182" s="14">
        <f>SUMIF($I:$I,$I182,$O:$O)</f>
      </c>
      <c r="AZ182" s="14">
        <f>COUNTIFS($BB:$BB,"&gt;0",$E:$E,$E182)</f>
      </c>
      <c r="BA182" s="14">
        <f>SUMIF($E:$E,$E182,$BB:$BB)</f>
      </c>
      <c r="BB182" s="11"/>
    </row>
    <row x14ac:dyDescent="0.25" r="183" customHeight="1" ht="17.25">
      <c r="A183" s="7">
        <v>44946</v>
      </c>
      <c r="B183" s="8" t="s">
        <v>54</v>
      </c>
      <c r="C183" s="8" t="s">
        <v>159</v>
      </c>
      <c r="D183" s="20" t="s">
        <v>288</v>
      </c>
      <c r="E183" s="20"/>
      <c r="F183" s="20"/>
      <c r="G183" s="20"/>
      <c r="H183" s="8" t="s">
        <v>60</v>
      </c>
      <c r="I183" s="20"/>
      <c r="J183" s="12">
        <v>1</v>
      </c>
      <c r="K183" s="19">
        <v>4</v>
      </c>
      <c r="L183" s="11"/>
      <c r="M183" s="11"/>
      <c r="N183" s="12">
        <v>2023</v>
      </c>
      <c r="O183" s="12">
        <v>1</v>
      </c>
      <c r="P183" s="11" t="s">
        <v>61</v>
      </c>
      <c r="Q183" s="17"/>
      <c r="R183" s="17"/>
      <c r="S183" s="17"/>
      <c r="T183" s="17"/>
      <c r="U183" s="17"/>
      <c r="V183" s="17"/>
      <c r="W183" s="17"/>
      <c r="X183" s="21">
        <v>404.92</v>
      </c>
      <c r="Y183" s="17"/>
      <c r="Z183" s="17"/>
      <c r="AA183" s="17"/>
      <c r="AB183" s="17"/>
      <c r="AC183" s="17"/>
      <c r="AD183" s="17"/>
      <c r="AE183" s="18"/>
      <c r="AF183" s="17"/>
      <c r="AG183" s="17"/>
      <c r="AH183" s="18"/>
      <c r="AI183" s="18"/>
      <c r="AJ183" s="17"/>
      <c r="AK183" s="20"/>
      <c r="AL183" s="17"/>
      <c r="AM183" s="20"/>
      <c r="AN183" s="22">
        <f>SUM(Q183:AM183)</f>
      </c>
      <c r="AO183" s="18"/>
      <c r="AP183" s="20"/>
      <c r="AQ183" s="20"/>
      <c r="AR183" s="20"/>
      <c r="AS183" s="20"/>
      <c r="AT183" s="20"/>
      <c r="AU183" s="14">
        <f>SUMIF(E:E,E183,K:K)</f>
      </c>
      <c r="AV183" s="11"/>
      <c r="AW183" s="16"/>
      <c r="AX183" s="22">
        <f>SUM($U183:$AQ183)</f>
      </c>
      <c r="AY183" s="14">
        <f>SUMIF($I:$I,$I183,$O:$O)</f>
      </c>
      <c r="AZ183" s="14">
        <f>COUNTIFS($BB:$BB,"&gt;0",$E:$E,$E183)</f>
      </c>
      <c r="BA183" s="14">
        <f>SUMIF($E:$E,$E183,$BB:$BB)</f>
      </c>
      <c r="BB183" s="11"/>
    </row>
    <row x14ac:dyDescent="0.25" r="184" customHeight="1" ht="17.25">
      <c r="A184" s="7">
        <v>44946</v>
      </c>
      <c r="B184" s="8" t="s">
        <v>54</v>
      </c>
      <c r="C184" s="8" t="s">
        <v>231</v>
      </c>
      <c r="D184" s="8" t="s">
        <v>232</v>
      </c>
      <c r="E184" s="8" t="s">
        <v>233</v>
      </c>
      <c r="F184" s="20" t="s">
        <v>234</v>
      </c>
      <c r="G184" s="20" t="s">
        <v>59</v>
      </c>
      <c r="H184" s="8" t="s">
        <v>60</v>
      </c>
      <c r="I184" s="20" t="s">
        <v>181</v>
      </c>
      <c r="J184" s="12">
        <v>1</v>
      </c>
      <c r="K184" s="19">
        <v>3</v>
      </c>
      <c r="L184" s="11"/>
      <c r="M184" s="11"/>
      <c r="N184" s="12">
        <v>2023</v>
      </c>
      <c r="O184" s="12">
        <v>1</v>
      </c>
      <c r="P184" s="11" t="s">
        <v>61</v>
      </c>
      <c r="Q184" s="21">
        <v>35.56</v>
      </c>
      <c r="R184" s="21">
        <v>40.8</v>
      </c>
      <c r="S184" s="21">
        <v>24.76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8"/>
      <c r="AF184" s="17"/>
      <c r="AG184" s="17"/>
      <c r="AH184" s="18"/>
      <c r="AI184" s="18"/>
      <c r="AJ184" s="17"/>
      <c r="AK184" s="20"/>
      <c r="AL184" s="17"/>
      <c r="AM184" s="20"/>
      <c r="AN184" s="22">
        <f>SUM(Q184:AM184)</f>
      </c>
      <c r="AO184" s="18"/>
      <c r="AP184" s="20"/>
      <c r="AQ184" s="20"/>
      <c r="AR184" s="20"/>
      <c r="AS184" s="20"/>
      <c r="AT184" s="20"/>
      <c r="AU184" s="14">
        <f>SUMIF(E:E,E184,K:K)</f>
      </c>
      <c r="AV184" s="11"/>
      <c r="AW184" s="16"/>
      <c r="AX184" s="22">
        <f>SUM($U184:$AQ184)</f>
      </c>
      <c r="AY184" s="14">
        <f>SUMIF($I:$I,$I184,$O:$O)</f>
      </c>
      <c r="AZ184" s="14">
        <f>COUNTIFS($BB:$BB,"&gt;0",$E:$E,$E184)</f>
      </c>
      <c r="BA184" s="14">
        <f>SUMIF($E:$E,$E184,$BB:$BB)</f>
      </c>
      <c r="BB184" s="11"/>
    </row>
    <row x14ac:dyDescent="0.25" r="185" customHeight="1" ht="17.25">
      <c r="A185" s="7">
        <v>44946</v>
      </c>
      <c r="B185" s="8" t="s">
        <v>54</v>
      </c>
      <c r="C185" s="8" t="s">
        <v>83</v>
      </c>
      <c r="D185" s="20" t="s">
        <v>84</v>
      </c>
      <c r="E185" s="8" t="s">
        <v>85</v>
      </c>
      <c r="F185" s="8" t="s">
        <v>65</v>
      </c>
      <c r="G185" s="8" t="s">
        <v>66</v>
      </c>
      <c r="H185" s="8" t="s">
        <v>60</v>
      </c>
      <c r="I185" s="8" t="s">
        <v>54</v>
      </c>
      <c r="J185" s="12">
        <v>1</v>
      </c>
      <c r="K185" s="19">
        <v>1</v>
      </c>
      <c r="L185" s="11"/>
      <c r="M185" s="11"/>
      <c r="N185" s="12">
        <v>2023</v>
      </c>
      <c r="O185" s="12">
        <v>1</v>
      </c>
      <c r="P185" s="11" t="s">
        <v>61</v>
      </c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8"/>
      <c r="AF185" s="17"/>
      <c r="AG185" s="17"/>
      <c r="AH185" s="18"/>
      <c r="AI185" s="21">
        <v>79.33</v>
      </c>
      <c r="AJ185" s="17"/>
      <c r="AK185" s="20"/>
      <c r="AL185" s="17"/>
      <c r="AM185" s="20"/>
      <c r="AN185" s="22">
        <f>SUM(Q185:AM185)</f>
      </c>
      <c r="AO185" s="18"/>
      <c r="AP185" s="20"/>
      <c r="AQ185" s="20"/>
      <c r="AR185" s="20"/>
      <c r="AS185" s="20"/>
      <c r="AT185" s="20"/>
      <c r="AU185" s="14">
        <f>SUMIF(E:E,E185,K:K)</f>
      </c>
      <c r="AV185" s="11"/>
      <c r="AW185" s="16"/>
      <c r="AX185" s="22">
        <f>SUM($U185:$AQ185)</f>
      </c>
      <c r="AY185" s="14">
        <f>SUMIF($I:$I,$I185,$O:$O)</f>
      </c>
      <c r="AZ185" s="14">
        <f>COUNTIFS($BB:$BB,"&gt;0",$E:$E,$E185)</f>
      </c>
      <c r="BA185" s="14">
        <f>SUMIF($E:$E,$E185,$BB:$BB)</f>
      </c>
      <c r="BB185" s="11"/>
    </row>
    <row x14ac:dyDescent="0.25" r="186" customHeight="1" ht="17.25">
      <c r="A186" s="7">
        <v>44946</v>
      </c>
      <c r="B186" s="8" t="s">
        <v>54</v>
      </c>
      <c r="C186" s="8" t="s">
        <v>80</v>
      </c>
      <c r="D186" s="8" t="s">
        <v>81</v>
      </c>
      <c r="E186" s="8" t="s">
        <v>82</v>
      </c>
      <c r="F186" s="8" t="s">
        <v>65</v>
      </c>
      <c r="G186" s="8" t="s">
        <v>66</v>
      </c>
      <c r="H186" s="8" t="s">
        <v>60</v>
      </c>
      <c r="I186" s="8" t="s">
        <v>54</v>
      </c>
      <c r="J186" s="12">
        <v>1</v>
      </c>
      <c r="K186" s="19">
        <v>1</v>
      </c>
      <c r="L186" s="11"/>
      <c r="M186" s="11"/>
      <c r="N186" s="12">
        <v>2023</v>
      </c>
      <c r="O186" s="12">
        <v>1</v>
      </c>
      <c r="P186" s="11" t="s">
        <v>61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8"/>
      <c r="AF186" s="17"/>
      <c r="AG186" s="17"/>
      <c r="AH186" s="18"/>
      <c r="AI186" s="21">
        <v>163.02</v>
      </c>
      <c r="AJ186" s="17"/>
      <c r="AK186" s="20"/>
      <c r="AL186" s="17"/>
      <c r="AM186" s="20"/>
      <c r="AN186" s="22">
        <f>SUM(Q186:AM186)</f>
      </c>
      <c r="AO186" s="18"/>
      <c r="AP186" s="20"/>
      <c r="AQ186" s="20"/>
      <c r="AR186" s="20"/>
      <c r="AS186" s="20"/>
      <c r="AT186" s="20"/>
      <c r="AU186" s="14">
        <f>SUMIF(E:E,E186,K:K)</f>
      </c>
      <c r="AV186" s="11"/>
      <c r="AW186" s="16"/>
      <c r="AX186" s="22">
        <f>SUM($U186:$AQ186)</f>
      </c>
      <c r="AY186" s="14">
        <f>SUMIF($I:$I,$I186,$O:$O)</f>
      </c>
      <c r="AZ186" s="14">
        <f>COUNTIFS($BB:$BB,"&gt;0",$E:$E,$E186)</f>
      </c>
      <c r="BA186" s="14">
        <f>SUMIF($E:$E,$E186,$BB:$BB)</f>
      </c>
      <c r="BB186" s="11"/>
    </row>
    <row x14ac:dyDescent="0.25" r="187" customHeight="1" ht="17.25">
      <c r="A187" s="7">
        <v>44946</v>
      </c>
      <c r="B187" s="8" t="s">
        <v>54</v>
      </c>
      <c r="C187" s="8" t="s">
        <v>62</v>
      </c>
      <c r="D187" s="20" t="s">
        <v>63</v>
      </c>
      <c r="E187" s="8" t="s">
        <v>64</v>
      </c>
      <c r="F187" s="8" t="s">
        <v>65</v>
      </c>
      <c r="G187" s="8" t="s">
        <v>66</v>
      </c>
      <c r="H187" s="8" t="s">
        <v>60</v>
      </c>
      <c r="I187" s="8" t="s">
        <v>54</v>
      </c>
      <c r="J187" s="12">
        <v>1</v>
      </c>
      <c r="K187" s="19">
        <v>1</v>
      </c>
      <c r="L187" s="11"/>
      <c r="M187" s="11"/>
      <c r="N187" s="12">
        <v>2023</v>
      </c>
      <c r="O187" s="12">
        <v>1</v>
      </c>
      <c r="P187" s="11" t="s">
        <v>61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8"/>
      <c r="AF187" s="17"/>
      <c r="AG187" s="17"/>
      <c r="AH187" s="18"/>
      <c r="AI187" s="21">
        <v>183.28</v>
      </c>
      <c r="AJ187" s="17"/>
      <c r="AK187" s="20"/>
      <c r="AL187" s="17"/>
      <c r="AM187" s="20"/>
      <c r="AN187" s="22">
        <f>SUM(Q187:AM187)</f>
      </c>
      <c r="AO187" s="18"/>
      <c r="AP187" s="20"/>
      <c r="AQ187" s="20"/>
      <c r="AR187" s="20"/>
      <c r="AS187" s="20"/>
      <c r="AT187" s="20"/>
      <c r="AU187" s="14">
        <f>SUMIF(E:E,E187,K:K)</f>
      </c>
      <c r="AV187" s="11"/>
      <c r="AW187" s="16"/>
      <c r="AX187" s="22">
        <f>SUM($U187:$AQ187)</f>
      </c>
      <c r="AY187" s="14">
        <f>SUMIF($I:$I,$I187,$O:$O)</f>
      </c>
      <c r="AZ187" s="14">
        <f>COUNTIFS($BB:$BB,"&gt;0",$E:$E,$E187)</f>
      </c>
      <c r="BA187" s="14">
        <f>SUMIF($E:$E,$E187,$BB:$BB)</f>
      </c>
      <c r="BB187" s="11"/>
    </row>
    <row x14ac:dyDescent="0.25" r="188" customHeight="1" ht="17.25">
      <c r="A188" s="7">
        <v>44946</v>
      </c>
      <c r="B188" s="8" t="s">
        <v>54</v>
      </c>
      <c r="C188" s="8" t="s">
        <v>289</v>
      </c>
      <c r="D188" s="20" t="s">
        <v>290</v>
      </c>
      <c r="E188" s="20"/>
      <c r="F188" s="20"/>
      <c r="G188" s="20"/>
      <c r="H188" s="8" t="s">
        <v>100</v>
      </c>
      <c r="I188" s="20"/>
      <c r="J188" s="12">
        <v>1</v>
      </c>
      <c r="K188" s="19">
        <v>2</v>
      </c>
      <c r="L188" s="11"/>
      <c r="M188" s="11"/>
      <c r="N188" s="12">
        <v>2023</v>
      </c>
      <c r="O188" s="12">
        <v>1</v>
      </c>
      <c r="P188" s="11" t="s">
        <v>61</v>
      </c>
      <c r="Q188" s="17"/>
      <c r="R188" s="17"/>
      <c r="S188" s="21">
        <v>196.5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8"/>
      <c r="AF188" s="17"/>
      <c r="AG188" s="17"/>
      <c r="AH188" s="18"/>
      <c r="AI188" s="18"/>
      <c r="AJ188" s="17"/>
      <c r="AK188" s="20"/>
      <c r="AL188" s="17"/>
      <c r="AM188" s="20"/>
      <c r="AN188" s="22">
        <f>SUM(Q188:AM188)</f>
      </c>
      <c r="AO188" s="18"/>
      <c r="AP188" s="20"/>
      <c r="AQ188" s="20"/>
      <c r="AR188" s="20"/>
      <c r="AS188" s="20"/>
      <c r="AT188" s="20"/>
      <c r="AU188" s="14">
        <f>SUMIF(E:E,E188,K:K)</f>
      </c>
      <c r="AV188" s="11"/>
      <c r="AW188" s="16"/>
      <c r="AX188" s="22">
        <f>SUM($U188:$AQ188)</f>
      </c>
      <c r="AY188" s="14">
        <f>SUMIF($I:$I,$I188,$O:$O)</f>
      </c>
      <c r="AZ188" s="14">
        <f>COUNTIFS($BB:$BB,"&gt;0",$E:$E,$E188)</f>
      </c>
      <c r="BA188" s="14">
        <f>SUMIF($E:$E,$E188,$BB:$BB)</f>
      </c>
      <c r="BB188" s="11"/>
    </row>
    <row x14ac:dyDescent="0.25" r="189" customHeight="1" ht="17.25">
      <c r="A189" s="7">
        <v>44946</v>
      </c>
      <c r="B189" s="8" t="s">
        <v>54</v>
      </c>
      <c r="C189" s="8" t="s">
        <v>240</v>
      </c>
      <c r="D189" s="8" t="s">
        <v>241</v>
      </c>
      <c r="E189" s="8" t="s">
        <v>242</v>
      </c>
      <c r="F189" s="8" t="s">
        <v>65</v>
      </c>
      <c r="G189" s="8" t="s">
        <v>66</v>
      </c>
      <c r="H189" s="8" t="s">
        <v>60</v>
      </c>
      <c r="I189" s="8" t="s">
        <v>54</v>
      </c>
      <c r="J189" s="12">
        <v>1</v>
      </c>
      <c r="K189" s="19">
        <v>1</v>
      </c>
      <c r="L189" s="11"/>
      <c r="M189" s="11"/>
      <c r="N189" s="12">
        <v>2023</v>
      </c>
      <c r="O189" s="12">
        <v>1</v>
      </c>
      <c r="P189" s="11" t="s">
        <v>61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8"/>
      <c r="AF189" s="17"/>
      <c r="AG189" s="17"/>
      <c r="AH189" s="18"/>
      <c r="AI189" s="21">
        <v>48.5</v>
      </c>
      <c r="AJ189" s="17"/>
      <c r="AK189" s="20"/>
      <c r="AL189" s="17"/>
      <c r="AM189" s="20"/>
      <c r="AN189" s="22">
        <f>SUM(Q189:AM189)</f>
      </c>
      <c r="AO189" s="18"/>
      <c r="AP189" s="20"/>
      <c r="AQ189" s="20"/>
      <c r="AR189" s="20"/>
      <c r="AS189" s="20"/>
      <c r="AT189" s="20"/>
      <c r="AU189" s="14">
        <f>SUMIF(E:E,E189,K:K)</f>
      </c>
      <c r="AV189" s="11"/>
      <c r="AW189" s="16"/>
      <c r="AX189" s="14">
        <f>SUM($U189:$AQ189)</f>
      </c>
      <c r="AY189" s="14">
        <f>SUMIF($I:$I,$I189,$O:$O)</f>
      </c>
      <c r="AZ189" s="14">
        <f>COUNTIFS($BB:$BB,"&gt;0",$E:$E,$E189)</f>
      </c>
      <c r="BA189" s="14">
        <f>SUMIF($E:$E,$E189,$BB:$BB)</f>
      </c>
      <c r="BB189" s="11"/>
    </row>
    <row x14ac:dyDescent="0.25" r="190" customHeight="1" ht="17.25">
      <c r="A190" s="7">
        <v>44946</v>
      </c>
      <c r="B190" s="8" t="s">
        <v>54</v>
      </c>
      <c r="C190" s="8" t="s">
        <v>291</v>
      </c>
      <c r="D190" s="20"/>
      <c r="E190" s="20"/>
      <c r="F190" s="20"/>
      <c r="G190" s="20"/>
      <c r="H190" s="8" t="s">
        <v>60</v>
      </c>
      <c r="I190" s="20"/>
      <c r="J190" s="12">
        <v>1</v>
      </c>
      <c r="K190" s="19">
        <v>2</v>
      </c>
      <c r="L190" s="11"/>
      <c r="M190" s="11"/>
      <c r="N190" s="12">
        <v>2023</v>
      </c>
      <c r="O190" s="12">
        <v>1</v>
      </c>
      <c r="P190" s="11" t="s">
        <v>61</v>
      </c>
      <c r="Q190" s="17"/>
      <c r="R190" s="19">
        <v>206</v>
      </c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8"/>
      <c r="AF190" s="17"/>
      <c r="AG190" s="17"/>
      <c r="AH190" s="18"/>
      <c r="AI190" s="18"/>
      <c r="AJ190" s="17"/>
      <c r="AK190" s="20"/>
      <c r="AL190" s="17"/>
      <c r="AM190" s="20"/>
      <c r="AN190" s="14">
        <f>SUM(Q190:AM190)</f>
      </c>
      <c r="AO190" s="18"/>
      <c r="AP190" s="20"/>
      <c r="AQ190" s="20"/>
      <c r="AR190" s="20"/>
      <c r="AS190" s="20"/>
      <c r="AT190" s="20"/>
      <c r="AU190" s="14">
        <f>SUMIF(E:E,E190,K:K)</f>
      </c>
      <c r="AV190" s="11"/>
      <c r="AW190" s="16"/>
      <c r="AX190" s="14">
        <f>SUM($U190:$AQ190)</f>
      </c>
      <c r="AY190" s="14">
        <f>SUMIF($I:$I,$I190,$O:$O)</f>
      </c>
      <c r="AZ190" s="14">
        <f>COUNTIFS($BB:$BB,"&gt;0",$E:$E,$E190)</f>
      </c>
      <c r="BA190" s="14">
        <f>SUMIF($E:$E,$E190,$BB:$BB)</f>
      </c>
      <c r="BB190" s="11"/>
    </row>
    <row x14ac:dyDescent="0.25" r="191" customHeight="1" ht="17.25">
      <c r="A191" s="7">
        <v>44946</v>
      </c>
      <c r="B191" s="8" t="s">
        <v>54</v>
      </c>
      <c r="C191" s="8" t="s">
        <v>292</v>
      </c>
      <c r="D191" s="20"/>
      <c r="E191" s="20"/>
      <c r="F191" s="20"/>
      <c r="G191" s="20"/>
      <c r="H191" s="8" t="s">
        <v>100</v>
      </c>
      <c r="I191" s="20"/>
      <c r="J191" s="12">
        <v>1</v>
      </c>
      <c r="K191" s="12">
        <v>2</v>
      </c>
      <c r="L191" s="11"/>
      <c r="M191" s="11"/>
      <c r="N191" s="12">
        <v>2023</v>
      </c>
      <c r="O191" s="12">
        <v>1</v>
      </c>
      <c r="P191" s="11" t="s">
        <v>61</v>
      </c>
      <c r="Q191" s="17"/>
      <c r="R191" s="21">
        <v>179.6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8"/>
      <c r="AF191" s="17"/>
      <c r="AG191" s="17"/>
      <c r="AH191" s="18"/>
      <c r="AI191" s="18"/>
      <c r="AJ191" s="17"/>
      <c r="AK191" s="20"/>
      <c r="AL191" s="17"/>
      <c r="AM191" s="20"/>
      <c r="AN191" s="22">
        <f>SUM(Q191:AM191)</f>
      </c>
      <c r="AO191" s="18"/>
      <c r="AP191" s="20"/>
      <c r="AQ191" s="20"/>
      <c r="AR191" s="20"/>
      <c r="AS191" s="20"/>
      <c r="AT191" s="20"/>
      <c r="AU191" s="14">
        <f>SUMIF(E:E,E191,K:K)</f>
      </c>
      <c r="AV191" s="11"/>
      <c r="AW191" s="16"/>
      <c r="AX191" s="22">
        <f>SUM($U191:$AQ191)</f>
      </c>
      <c r="AY191" s="14">
        <f>SUMIF($I:$I,$I191,$O:$O)</f>
      </c>
      <c r="AZ191" s="14">
        <f>COUNTIFS($BB:$BB,"&gt;0",$E:$E,$E191)</f>
      </c>
      <c r="BA191" s="14">
        <f>SUMIF($E:$E,$E191,$BB:$BB)</f>
      </c>
      <c r="BB191" s="11"/>
    </row>
    <row x14ac:dyDescent="0.25" r="192" customHeight="1" ht="17.25">
      <c r="A192" s="7">
        <v>44946</v>
      </c>
      <c r="B192" s="8" t="s">
        <v>54</v>
      </c>
      <c r="C192" s="8" t="s">
        <v>293</v>
      </c>
      <c r="D192" s="8" t="s">
        <v>294</v>
      </c>
      <c r="E192" s="28">
        <f>IF(D192&lt;&gt;"",CONCATENATE(C192,"-",D192),C192)</f>
      </c>
      <c r="F192" s="8" t="s">
        <v>112</v>
      </c>
      <c r="G192" s="8" t="s">
        <v>59</v>
      </c>
      <c r="H192" s="8" t="s">
        <v>60</v>
      </c>
      <c r="I192" s="26" t="s">
        <v>113</v>
      </c>
      <c r="J192" s="12">
        <v>1</v>
      </c>
      <c r="K192" s="19">
        <v>4</v>
      </c>
      <c r="L192" s="11"/>
      <c r="M192" s="11"/>
      <c r="N192" s="12">
        <v>2023</v>
      </c>
      <c r="O192" s="12">
        <v>1</v>
      </c>
      <c r="P192" s="11" t="s">
        <v>61</v>
      </c>
      <c r="Q192" s="21">
        <v>83.82</v>
      </c>
      <c r="R192" s="21">
        <v>115.05</v>
      </c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8"/>
      <c r="AF192" s="17"/>
      <c r="AG192" s="17"/>
      <c r="AH192" s="18"/>
      <c r="AI192" s="18"/>
      <c r="AJ192" s="17"/>
      <c r="AK192" s="20"/>
      <c r="AL192" s="17"/>
      <c r="AM192" s="20"/>
      <c r="AN192" s="22">
        <f>SUM(Q192:AM192)</f>
      </c>
      <c r="AO192" s="18"/>
      <c r="AP192" s="20"/>
      <c r="AQ192" s="20"/>
      <c r="AR192" s="20"/>
      <c r="AS192" s="20"/>
      <c r="AT192" s="20"/>
      <c r="AU192" s="14">
        <f>SUMIF(E:E,E192,K:K)</f>
      </c>
      <c r="AV192" s="11"/>
      <c r="AW192" s="16"/>
      <c r="AX192" s="22">
        <f>SUM($U192:$AQ192)</f>
      </c>
      <c r="AY192" s="14">
        <f>SUMIF($I:$I,$I192,$O:$O)</f>
      </c>
      <c r="AZ192" s="14">
        <f>COUNTIFS($BB:$BB,"&gt;0",$E:$E,$E192)</f>
      </c>
      <c r="BA192" s="14">
        <f>SUMIF($E:$E,$E192,$BB:$BB)</f>
      </c>
      <c r="BB192" s="11"/>
    </row>
    <row x14ac:dyDescent="0.25" r="193" customHeight="1" ht="17.25">
      <c r="A193" s="7">
        <v>44947</v>
      </c>
      <c r="B193" s="8" t="s">
        <v>54</v>
      </c>
      <c r="C193" s="8" t="s">
        <v>153</v>
      </c>
      <c r="D193" s="8" t="s">
        <v>154</v>
      </c>
      <c r="E193" s="8" t="s">
        <v>155</v>
      </c>
      <c r="F193" s="8" t="s">
        <v>94</v>
      </c>
      <c r="G193" s="8" t="s">
        <v>73</v>
      </c>
      <c r="H193" s="8" t="s">
        <v>60</v>
      </c>
      <c r="I193" s="8" t="s">
        <v>95</v>
      </c>
      <c r="J193" s="12">
        <v>1</v>
      </c>
      <c r="K193" s="19">
        <v>3</v>
      </c>
      <c r="L193" s="11"/>
      <c r="M193" s="11"/>
      <c r="N193" s="12">
        <v>2023</v>
      </c>
      <c r="O193" s="12">
        <v>1</v>
      </c>
      <c r="P193" s="11" t="s">
        <v>61</v>
      </c>
      <c r="Q193" s="17"/>
      <c r="R193" s="21">
        <v>41.5</v>
      </c>
      <c r="S193" s="17"/>
      <c r="T193" s="17"/>
      <c r="U193" s="19">
        <v>5</v>
      </c>
      <c r="V193" s="17"/>
      <c r="W193" s="17"/>
      <c r="X193" s="17"/>
      <c r="Y193" s="17"/>
      <c r="Z193" s="17"/>
      <c r="AA193" s="17"/>
      <c r="AB193" s="17"/>
      <c r="AC193" s="17"/>
      <c r="AD193" s="17"/>
      <c r="AE193" s="18"/>
      <c r="AF193" s="17"/>
      <c r="AG193" s="17"/>
      <c r="AH193" s="19">
        <v>21</v>
      </c>
      <c r="AI193" s="18"/>
      <c r="AJ193" s="21">
        <v>45.5</v>
      </c>
      <c r="AK193" s="20"/>
      <c r="AL193" s="17"/>
      <c r="AM193" s="20"/>
      <c r="AN193" s="14">
        <f>SUM(Q193:AM193)</f>
      </c>
      <c r="AO193" s="18"/>
      <c r="AP193" s="20"/>
      <c r="AQ193" s="20"/>
      <c r="AR193" s="20"/>
      <c r="AS193" s="20"/>
      <c r="AT193" s="20"/>
      <c r="AU193" s="14">
        <f>SUMIF(E:E,E193,K:K)</f>
      </c>
      <c r="AV193" s="11"/>
      <c r="AW193" s="16"/>
      <c r="AX193" s="22">
        <f>SUM($U193:$AQ193)</f>
      </c>
      <c r="AY193" s="14">
        <f>SUMIF($I:$I,$I193,$O:$O)</f>
      </c>
      <c r="AZ193" s="14">
        <f>COUNTIFS($BB:$BB,"&gt;0",$E:$E,$E193)</f>
      </c>
      <c r="BA193" s="14">
        <f>SUMIF($E:$E,$E193,$BB:$BB)</f>
      </c>
      <c r="BB193" s="11"/>
    </row>
    <row x14ac:dyDescent="0.25" r="194" customHeight="1" ht="17.25">
      <c r="A194" s="7">
        <v>44947</v>
      </c>
      <c r="B194" s="8" t="s">
        <v>54</v>
      </c>
      <c r="C194" s="8" t="s">
        <v>220</v>
      </c>
      <c r="D194" s="8" t="s">
        <v>221</v>
      </c>
      <c r="E194" s="8" t="s">
        <v>222</v>
      </c>
      <c r="F194" s="8" t="s">
        <v>112</v>
      </c>
      <c r="G194" s="8" t="s">
        <v>59</v>
      </c>
      <c r="H194" s="8" t="s">
        <v>60</v>
      </c>
      <c r="I194" s="26" t="s">
        <v>113</v>
      </c>
      <c r="J194" s="12">
        <v>1</v>
      </c>
      <c r="K194" s="12">
        <v>4</v>
      </c>
      <c r="L194" s="11"/>
      <c r="M194" s="11"/>
      <c r="N194" s="12">
        <v>2023</v>
      </c>
      <c r="O194" s="12">
        <v>1</v>
      </c>
      <c r="P194" s="11" t="s">
        <v>61</v>
      </c>
      <c r="Q194" s="19">
        <v>57</v>
      </c>
      <c r="R194" s="17"/>
      <c r="S194" s="17"/>
      <c r="T194" s="17"/>
      <c r="U194" s="17"/>
      <c r="V194" s="19">
        <v>56</v>
      </c>
      <c r="W194" s="17"/>
      <c r="X194" s="17"/>
      <c r="Y194" s="17"/>
      <c r="Z194" s="17"/>
      <c r="AA194" s="17"/>
      <c r="AB194" s="17"/>
      <c r="AC194" s="17"/>
      <c r="AD194" s="17"/>
      <c r="AE194" s="18"/>
      <c r="AF194" s="17"/>
      <c r="AG194" s="17"/>
      <c r="AH194" s="18"/>
      <c r="AI194" s="18"/>
      <c r="AJ194" s="17"/>
      <c r="AK194" s="20"/>
      <c r="AL194" s="17"/>
      <c r="AM194" s="20"/>
      <c r="AN194" s="14">
        <f>SUM(Q194:AM194)</f>
      </c>
      <c r="AO194" s="18"/>
      <c r="AP194" s="20"/>
      <c r="AQ194" s="20"/>
      <c r="AR194" s="20"/>
      <c r="AS194" s="20"/>
      <c r="AT194" s="20"/>
      <c r="AU194" s="14">
        <f>SUMIF(E:E,E194,K:K)</f>
      </c>
      <c r="AV194" s="11"/>
      <c r="AW194" s="16"/>
      <c r="AX194" s="14">
        <f>SUM($U194:$AQ194)</f>
      </c>
      <c r="AY194" s="14">
        <f>SUMIF($I:$I,$I194,$O:$O)</f>
      </c>
      <c r="AZ194" s="14">
        <f>COUNTIFS($BB:$BB,"&gt;0",$E:$E,$E194)</f>
      </c>
      <c r="BA194" s="14">
        <f>SUMIF($E:$E,$E194,$BB:$BB)</f>
      </c>
      <c r="BB194" s="11"/>
    </row>
    <row x14ac:dyDescent="0.25" r="195" customHeight="1" ht="17.25">
      <c r="A195" s="7">
        <v>44947</v>
      </c>
      <c r="B195" s="8" t="s">
        <v>54</v>
      </c>
      <c r="C195" s="8" t="s">
        <v>77</v>
      </c>
      <c r="D195" s="8" t="s">
        <v>78</v>
      </c>
      <c r="E195" s="8" t="s">
        <v>79</v>
      </c>
      <c r="F195" s="8" t="s">
        <v>65</v>
      </c>
      <c r="G195" s="8" t="s">
        <v>66</v>
      </c>
      <c r="H195" s="8" t="s">
        <v>60</v>
      </c>
      <c r="I195" s="8" t="s">
        <v>54</v>
      </c>
      <c r="J195" s="12">
        <v>1</v>
      </c>
      <c r="K195" s="12">
        <v>1</v>
      </c>
      <c r="L195" s="11"/>
      <c r="M195" s="11"/>
      <c r="N195" s="12">
        <v>2023</v>
      </c>
      <c r="O195" s="12">
        <v>1</v>
      </c>
      <c r="P195" s="11" t="s">
        <v>61</v>
      </c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8"/>
      <c r="AF195" s="17"/>
      <c r="AG195" s="17"/>
      <c r="AH195" s="18"/>
      <c r="AI195" s="21">
        <v>142.9</v>
      </c>
      <c r="AJ195" s="17"/>
      <c r="AK195" s="20"/>
      <c r="AL195" s="17"/>
      <c r="AM195" s="20"/>
      <c r="AN195" s="22">
        <f>SUM(Q195:AM195)</f>
      </c>
      <c r="AO195" s="18"/>
      <c r="AP195" s="20"/>
      <c r="AQ195" s="20"/>
      <c r="AR195" s="20"/>
      <c r="AS195" s="20"/>
      <c r="AT195" s="20"/>
      <c r="AU195" s="14">
        <f>SUMIF(E:E,E195,K:K)</f>
      </c>
      <c r="AV195" s="11"/>
      <c r="AW195" s="16"/>
      <c r="AX195" s="22">
        <f>SUM($U195:$AQ195)</f>
      </c>
      <c r="AY195" s="14">
        <f>SUMIF($I:$I,$I195,$O:$O)</f>
      </c>
      <c r="AZ195" s="14">
        <f>COUNTIFS($BB:$BB,"&gt;0",$E:$E,$E195)</f>
      </c>
      <c r="BA195" s="14">
        <f>SUMIF($E:$E,$E195,$BB:$BB)</f>
      </c>
      <c r="BB195" s="11"/>
    </row>
    <row x14ac:dyDescent="0.25" r="196" customHeight="1" ht="17.25">
      <c r="A196" s="7">
        <v>44947</v>
      </c>
      <c r="B196" s="8" t="s">
        <v>54</v>
      </c>
      <c r="C196" s="8" t="s">
        <v>295</v>
      </c>
      <c r="D196" s="20" t="s">
        <v>278</v>
      </c>
      <c r="E196" s="20"/>
      <c r="F196" s="20"/>
      <c r="G196" s="20"/>
      <c r="H196" s="20"/>
      <c r="I196" s="20"/>
      <c r="J196" s="12">
        <v>1</v>
      </c>
      <c r="K196" s="12">
        <v>3</v>
      </c>
      <c r="L196" s="11"/>
      <c r="M196" s="11"/>
      <c r="N196" s="12">
        <v>2023</v>
      </c>
      <c r="O196" s="12">
        <v>1</v>
      </c>
      <c r="P196" s="11" t="s">
        <v>61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8"/>
      <c r="AF196" s="17"/>
      <c r="AG196" s="21">
        <v>121.66</v>
      </c>
      <c r="AH196" s="18"/>
      <c r="AI196" s="18"/>
      <c r="AJ196" s="17"/>
      <c r="AK196" s="20"/>
      <c r="AL196" s="17"/>
      <c r="AM196" s="20"/>
      <c r="AN196" s="22">
        <f>SUM(Q196:AM196)</f>
      </c>
      <c r="AO196" s="18"/>
      <c r="AP196" s="20"/>
      <c r="AQ196" s="20"/>
      <c r="AR196" s="20"/>
      <c r="AS196" s="20"/>
      <c r="AT196" s="20"/>
      <c r="AU196" s="14">
        <f>SUMIF(E:E,E196,K:K)</f>
      </c>
      <c r="AV196" s="11"/>
      <c r="AW196" s="16"/>
      <c r="AX196" s="22">
        <f>SUM($U196:$AQ196)</f>
      </c>
      <c r="AY196" s="14">
        <f>SUMIF($I:$I,$I196,$O:$O)</f>
      </c>
      <c r="AZ196" s="14">
        <f>COUNTIFS($BB:$BB,"&gt;0",$E:$E,$E196)</f>
      </c>
      <c r="BA196" s="14">
        <f>SUMIF($E:$E,$E196,$BB:$BB)</f>
      </c>
      <c r="BB196" s="11"/>
    </row>
    <row x14ac:dyDescent="0.25" r="197" customHeight="1" ht="17.25">
      <c r="A197" s="7">
        <v>44947</v>
      </c>
      <c r="B197" s="8" t="s">
        <v>54</v>
      </c>
      <c r="C197" s="8" t="s">
        <v>296</v>
      </c>
      <c r="D197" s="20"/>
      <c r="E197" s="20"/>
      <c r="F197" s="20"/>
      <c r="G197" s="20"/>
      <c r="H197" s="20"/>
      <c r="I197" s="20"/>
      <c r="J197" s="12">
        <v>1</v>
      </c>
      <c r="K197" s="12">
        <v>3</v>
      </c>
      <c r="L197" s="11"/>
      <c r="M197" s="11"/>
      <c r="N197" s="12">
        <v>2023</v>
      </c>
      <c r="O197" s="12">
        <v>1</v>
      </c>
      <c r="P197" s="11" t="s">
        <v>61</v>
      </c>
      <c r="Q197" s="21">
        <v>26.86</v>
      </c>
      <c r="R197" s="17"/>
      <c r="S197" s="21">
        <v>35.36</v>
      </c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8"/>
      <c r="AF197" s="17"/>
      <c r="AG197" s="17"/>
      <c r="AH197" s="18"/>
      <c r="AI197" s="18"/>
      <c r="AJ197" s="17"/>
      <c r="AK197" s="20"/>
      <c r="AL197" s="17"/>
      <c r="AM197" s="20"/>
      <c r="AN197" s="22">
        <f>SUM(Q197:AM197)</f>
      </c>
      <c r="AO197" s="18"/>
      <c r="AP197" s="20"/>
      <c r="AQ197" s="20"/>
      <c r="AR197" s="20"/>
      <c r="AS197" s="20"/>
      <c r="AT197" s="20"/>
      <c r="AU197" s="14">
        <f>SUMIF(E:E,E197,K:K)</f>
      </c>
      <c r="AV197" s="11"/>
      <c r="AW197" s="16"/>
      <c r="AX197" s="22">
        <f>SUM($U197:$AQ197)</f>
      </c>
      <c r="AY197" s="14">
        <f>SUMIF($I:$I,$I197,$O:$O)</f>
      </c>
      <c r="AZ197" s="14">
        <f>COUNTIFS($BB:$BB,"&gt;0",$E:$E,$E197)</f>
      </c>
      <c r="BA197" s="14">
        <f>SUMIF($E:$E,$E197,$BB:$BB)</f>
      </c>
      <c r="BB197" s="11"/>
    </row>
    <row x14ac:dyDescent="0.25" r="198" customHeight="1" ht="17.25">
      <c r="A198" s="7">
        <v>44947</v>
      </c>
      <c r="B198" s="8" t="s">
        <v>54</v>
      </c>
      <c r="C198" s="8" t="s">
        <v>126</v>
      </c>
      <c r="D198" s="20" t="s">
        <v>297</v>
      </c>
      <c r="E198" s="20"/>
      <c r="F198" s="20"/>
      <c r="G198" s="20"/>
      <c r="H198" s="20"/>
      <c r="I198" s="20"/>
      <c r="J198" s="12">
        <v>1</v>
      </c>
      <c r="K198" s="12">
        <v>2</v>
      </c>
      <c r="L198" s="11"/>
      <c r="M198" s="11"/>
      <c r="N198" s="12">
        <v>2023</v>
      </c>
      <c r="O198" s="12">
        <v>1</v>
      </c>
      <c r="P198" s="11" t="s">
        <v>61</v>
      </c>
      <c r="Q198" s="17"/>
      <c r="R198" s="21">
        <v>36.02</v>
      </c>
      <c r="S198" s="19">
        <v>60</v>
      </c>
      <c r="T198" s="17"/>
      <c r="U198" s="19">
        <v>75</v>
      </c>
      <c r="V198" s="17"/>
      <c r="W198" s="17"/>
      <c r="X198" s="17"/>
      <c r="Y198" s="17"/>
      <c r="Z198" s="17"/>
      <c r="AA198" s="17"/>
      <c r="AB198" s="17"/>
      <c r="AC198" s="17"/>
      <c r="AD198" s="17"/>
      <c r="AE198" s="18"/>
      <c r="AF198" s="17"/>
      <c r="AG198" s="17"/>
      <c r="AH198" s="18"/>
      <c r="AI198" s="18"/>
      <c r="AJ198" s="17"/>
      <c r="AK198" s="20"/>
      <c r="AL198" s="17"/>
      <c r="AM198" s="20"/>
      <c r="AN198" s="22">
        <f>SUM(Q198:AM198)</f>
      </c>
      <c r="AO198" s="18"/>
      <c r="AP198" s="20"/>
      <c r="AQ198" s="20"/>
      <c r="AR198" s="20"/>
      <c r="AS198" s="20"/>
      <c r="AT198" s="20"/>
      <c r="AU198" s="14">
        <f>SUMIF(E:E,E198,K:K)</f>
      </c>
      <c r="AV198" s="11"/>
      <c r="AW198" s="16"/>
      <c r="AX198" s="22">
        <f>SUM($U198:$AQ198)</f>
      </c>
      <c r="AY198" s="14">
        <f>SUMIF($I:$I,$I198,$O:$O)</f>
      </c>
      <c r="AZ198" s="14">
        <f>COUNTIFS($BB:$BB,"&gt;0",$E:$E,$E198)</f>
      </c>
      <c r="BA198" s="14">
        <f>SUMIF($E:$E,$E198,$BB:$BB)</f>
      </c>
      <c r="BB198" s="11"/>
    </row>
    <row x14ac:dyDescent="0.25" r="199" customHeight="1" ht="17.25">
      <c r="A199" s="7">
        <v>44947</v>
      </c>
      <c r="B199" s="8" t="s">
        <v>54</v>
      </c>
      <c r="C199" s="8" t="s">
        <v>263</v>
      </c>
      <c r="D199" s="20"/>
      <c r="E199" s="20"/>
      <c r="F199" s="20"/>
      <c r="G199" s="20"/>
      <c r="H199" s="20"/>
      <c r="I199" s="20"/>
      <c r="J199" s="12">
        <v>1</v>
      </c>
      <c r="K199" s="12">
        <v>1</v>
      </c>
      <c r="L199" s="11"/>
      <c r="M199" s="11"/>
      <c r="N199" s="12">
        <v>2023</v>
      </c>
      <c r="O199" s="12">
        <v>1</v>
      </c>
      <c r="P199" s="11" t="s">
        <v>61</v>
      </c>
      <c r="Q199" s="17"/>
      <c r="R199" s="17"/>
      <c r="S199" s="19">
        <v>44</v>
      </c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8"/>
      <c r="AF199" s="17"/>
      <c r="AG199" s="17"/>
      <c r="AH199" s="18"/>
      <c r="AI199" s="18"/>
      <c r="AJ199" s="17"/>
      <c r="AK199" s="20"/>
      <c r="AL199" s="17"/>
      <c r="AM199" s="20"/>
      <c r="AN199" s="14">
        <f>SUM(Q199:AM199)</f>
      </c>
      <c r="AO199" s="18"/>
      <c r="AP199" s="20"/>
      <c r="AQ199" s="20"/>
      <c r="AR199" s="20"/>
      <c r="AS199" s="20"/>
      <c r="AT199" s="20"/>
      <c r="AU199" s="14">
        <f>SUMIF(E:E,E199,K:K)</f>
      </c>
      <c r="AV199" s="11"/>
      <c r="AW199" s="16"/>
      <c r="AX199" s="14">
        <f>SUM($U199:$AQ199)</f>
      </c>
      <c r="AY199" s="14">
        <f>SUMIF($I:$I,$I199,$O:$O)</f>
      </c>
      <c r="AZ199" s="14">
        <f>COUNTIFS($BB:$BB,"&gt;0",$E:$E,$E199)</f>
      </c>
      <c r="BA199" s="14">
        <f>SUMIF($E:$E,$E199,$BB:$BB)</f>
      </c>
      <c r="BB199" s="11"/>
    </row>
    <row x14ac:dyDescent="0.25" r="200" customHeight="1" ht="17.25">
      <c r="A200" s="7">
        <v>44947</v>
      </c>
      <c r="B200" s="8" t="s">
        <v>54</v>
      </c>
      <c r="C200" s="8" t="s">
        <v>298</v>
      </c>
      <c r="D200" s="20" t="s">
        <v>299</v>
      </c>
      <c r="E200" s="20"/>
      <c r="F200" s="20"/>
      <c r="G200" s="20"/>
      <c r="H200" s="20"/>
      <c r="I200" s="20"/>
      <c r="J200" s="12">
        <v>1</v>
      </c>
      <c r="K200" s="12">
        <v>3</v>
      </c>
      <c r="L200" s="11"/>
      <c r="M200" s="11"/>
      <c r="N200" s="12">
        <v>2023</v>
      </c>
      <c r="O200" s="12">
        <v>1</v>
      </c>
      <c r="P200" s="11" t="s">
        <v>61</v>
      </c>
      <c r="Q200" s="19">
        <v>69</v>
      </c>
      <c r="R200" s="19">
        <v>76</v>
      </c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8"/>
      <c r="AF200" s="17"/>
      <c r="AG200" s="17"/>
      <c r="AH200" s="18"/>
      <c r="AI200" s="18"/>
      <c r="AJ200" s="17"/>
      <c r="AK200" s="20"/>
      <c r="AL200" s="17"/>
      <c r="AM200" s="20"/>
      <c r="AN200" s="14">
        <f>SUM(Q200:AM200)</f>
      </c>
      <c r="AO200" s="18"/>
      <c r="AP200" s="20"/>
      <c r="AQ200" s="20"/>
      <c r="AR200" s="20"/>
      <c r="AS200" s="20"/>
      <c r="AT200" s="20"/>
      <c r="AU200" s="14">
        <f>SUMIF(E:E,E200,K:K)</f>
      </c>
      <c r="AV200" s="11"/>
      <c r="AW200" s="16"/>
      <c r="AX200" s="14">
        <f>SUM($U200:$AQ200)</f>
      </c>
      <c r="AY200" s="14">
        <f>SUMIF($I:$I,$I200,$O:$O)</f>
      </c>
      <c r="AZ200" s="14">
        <f>COUNTIFS($BB:$BB,"&gt;0",$E:$E,$E200)</f>
      </c>
      <c r="BA200" s="14">
        <f>SUMIF($E:$E,$E200,$BB:$BB)</f>
      </c>
      <c r="BB200" s="11"/>
    </row>
    <row x14ac:dyDescent="0.25" r="201" customHeight="1" ht="17.25">
      <c r="A201" s="7">
        <v>44947</v>
      </c>
      <c r="B201" s="8" t="s">
        <v>54</v>
      </c>
      <c r="C201" s="8" t="s">
        <v>135</v>
      </c>
      <c r="D201" s="20" t="s">
        <v>136</v>
      </c>
      <c r="E201" s="20"/>
      <c r="F201" s="20"/>
      <c r="G201" s="20"/>
      <c r="H201" s="20"/>
      <c r="I201" s="20"/>
      <c r="J201" s="12">
        <v>1</v>
      </c>
      <c r="K201" s="12">
        <v>4</v>
      </c>
      <c r="L201" s="11"/>
      <c r="M201" s="11"/>
      <c r="N201" s="12">
        <v>2023</v>
      </c>
      <c r="O201" s="12">
        <v>1</v>
      </c>
      <c r="P201" s="11" t="s">
        <v>61</v>
      </c>
      <c r="Q201" s="17"/>
      <c r="R201" s="17"/>
      <c r="S201" s="17"/>
      <c r="T201" s="17"/>
      <c r="U201" s="17"/>
      <c r="V201" s="17"/>
      <c r="W201" s="17"/>
      <c r="X201" s="19">
        <v>351</v>
      </c>
      <c r="Y201" s="17"/>
      <c r="Z201" s="17"/>
      <c r="AA201" s="17"/>
      <c r="AB201" s="17"/>
      <c r="AC201" s="17"/>
      <c r="AD201" s="17"/>
      <c r="AE201" s="18"/>
      <c r="AF201" s="17"/>
      <c r="AG201" s="17"/>
      <c r="AH201" s="18"/>
      <c r="AI201" s="18"/>
      <c r="AJ201" s="17"/>
      <c r="AK201" s="20"/>
      <c r="AL201" s="17"/>
      <c r="AM201" s="20"/>
      <c r="AN201" s="14">
        <f>SUM(Q201:AM201)</f>
      </c>
      <c r="AO201" s="18"/>
      <c r="AP201" s="20"/>
      <c r="AQ201" s="20"/>
      <c r="AR201" s="20"/>
      <c r="AS201" s="20"/>
      <c r="AT201" s="20"/>
      <c r="AU201" s="14">
        <f>SUMIF(E:E,E201,K:K)</f>
      </c>
      <c r="AV201" s="11"/>
      <c r="AW201" s="16"/>
      <c r="AX201" s="14">
        <f>SUM($U201:$AQ201)</f>
      </c>
      <c r="AY201" s="14">
        <f>SUMIF($I:$I,$I201,$O:$O)</f>
      </c>
      <c r="AZ201" s="14">
        <f>COUNTIFS($BB:$BB,"&gt;0",$E:$E,$E201)</f>
      </c>
      <c r="BA201" s="14">
        <f>SUMIF($E:$E,$E201,$BB:$BB)</f>
      </c>
      <c r="BB201" s="11"/>
    </row>
    <row x14ac:dyDescent="0.25" r="202" customHeight="1" ht="17.25">
      <c r="A202" s="7">
        <v>44947</v>
      </c>
      <c r="B202" s="8" t="s">
        <v>54</v>
      </c>
      <c r="C202" s="8" t="s">
        <v>230</v>
      </c>
      <c r="D202" s="20" t="s">
        <v>300</v>
      </c>
      <c r="E202" s="8" t="s">
        <v>134</v>
      </c>
      <c r="F202" s="8" t="s">
        <v>58</v>
      </c>
      <c r="G202" s="8" t="s">
        <v>105</v>
      </c>
      <c r="H202" s="8" t="s">
        <v>60</v>
      </c>
      <c r="I202" s="8" t="s">
        <v>125</v>
      </c>
      <c r="J202" s="12">
        <v>1</v>
      </c>
      <c r="K202" s="12">
        <v>4</v>
      </c>
      <c r="L202" s="11"/>
      <c r="M202" s="11"/>
      <c r="N202" s="12">
        <v>2023</v>
      </c>
      <c r="O202" s="12">
        <v>1</v>
      </c>
      <c r="P202" s="11" t="s">
        <v>61</v>
      </c>
      <c r="Q202" s="17"/>
      <c r="R202" s="17"/>
      <c r="S202" s="17"/>
      <c r="T202" s="19">
        <v>30</v>
      </c>
      <c r="U202" s="17"/>
      <c r="V202" s="17"/>
      <c r="W202" s="17"/>
      <c r="X202" s="19">
        <v>424</v>
      </c>
      <c r="Y202" s="17"/>
      <c r="Z202" s="17"/>
      <c r="AA202" s="17"/>
      <c r="AB202" s="17"/>
      <c r="AC202" s="17"/>
      <c r="AD202" s="17"/>
      <c r="AE202" s="18"/>
      <c r="AF202" s="17"/>
      <c r="AG202" s="17"/>
      <c r="AH202" s="18"/>
      <c r="AI202" s="18"/>
      <c r="AJ202" s="17"/>
      <c r="AK202" s="20"/>
      <c r="AL202" s="17"/>
      <c r="AM202" s="20"/>
      <c r="AN202" s="14">
        <f>SUM(Q202:AM202)</f>
      </c>
      <c r="AO202" s="18"/>
      <c r="AP202" s="20"/>
      <c r="AQ202" s="20"/>
      <c r="AR202" s="20"/>
      <c r="AS202" s="20"/>
      <c r="AT202" s="20"/>
      <c r="AU202" s="14">
        <f>SUMIF(E:E,E202,K:K)</f>
      </c>
      <c r="AV202" s="11"/>
      <c r="AW202" s="16"/>
      <c r="AX202" s="14">
        <f>SUM($U202:$AQ202)</f>
      </c>
      <c r="AY202" s="14">
        <f>SUMIF($I:$I,$I202,$O:$O)</f>
      </c>
      <c r="AZ202" s="14">
        <f>COUNTIFS($BB:$BB,"&gt;0",$E:$E,$E202)</f>
      </c>
      <c r="BA202" s="14">
        <f>SUMIF($E:$E,$E202,$BB:$BB)</f>
      </c>
      <c r="BB202" s="11"/>
    </row>
    <row x14ac:dyDescent="0.25" r="203" customHeight="1" ht="17.25">
      <c r="A203" s="7">
        <v>44947</v>
      </c>
      <c r="B203" s="8" t="s">
        <v>54</v>
      </c>
      <c r="C203" s="8" t="s">
        <v>258</v>
      </c>
      <c r="D203" s="20" t="s">
        <v>301</v>
      </c>
      <c r="E203" s="8" t="s">
        <v>260</v>
      </c>
      <c r="F203" s="8" t="s">
        <v>65</v>
      </c>
      <c r="G203" s="8" t="s">
        <v>66</v>
      </c>
      <c r="H203" s="8" t="s">
        <v>60</v>
      </c>
      <c r="I203" s="8" t="s">
        <v>54</v>
      </c>
      <c r="J203" s="12">
        <v>1</v>
      </c>
      <c r="K203" s="12">
        <v>1</v>
      </c>
      <c r="L203" s="11"/>
      <c r="M203" s="11"/>
      <c r="N203" s="12">
        <v>2023</v>
      </c>
      <c r="O203" s="12">
        <v>1</v>
      </c>
      <c r="P203" s="11" t="s">
        <v>61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8"/>
      <c r="AF203" s="17"/>
      <c r="AG203" s="17"/>
      <c r="AH203" s="18"/>
      <c r="AI203" s="21">
        <v>86.07</v>
      </c>
      <c r="AJ203" s="17"/>
      <c r="AK203" s="20"/>
      <c r="AL203" s="17"/>
      <c r="AM203" s="20"/>
      <c r="AN203" s="22">
        <f>SUM(Q203:AM203)</f>
      </c>
      <c r="AO203" s="18"/>
      <c r="AP203" s="20"/>
      <c r="AQ203" s="20"/>
      <c r="AR203" s="20"/>
      <c r="AS203" s="20"/>
      <c r="AT203" s="20"/>
      <c r="AU203" s="14">
        <f>SUMIF(E:E,E203,K:K)</f>
      </c>
      <c r="AV203" s="11"/>
      <c r="AW203" s="16"/>
      <c r="AX203" s="22">
        <f>SUM($U203:$AQ203)</f>
      </c>
      <c r="AY203" s="14">
        <f>SUMIF($I:$I,$I203,$O:$O)</f>
      </c>
      <c r="AZ203" s="14">
        <f>COUNTIFS($BB:$BB,"&gt;0",$E:$E,$E203)</f>
      </c>
      <c r="BA203" s="14">
        <f>SUMIF($E:$E,$E203,$BB:$BB)</f>
      </c>
      <c r="BB203" s="11"/>
    </row>
    <row x14ac:dyDescent="0.25" r="204" customHeight="1" ht="17.25">
      <c r="A204" s="7">
        <v>44947</v>
      </c>
      <c r="B204" s="8" t="s">
        <v>54</v>
      </c>
      <c r="C204" s="8" t="s">
        <v>236</v>
      </c>
      <c r="D204" s="20" t="s">
        <v>302</v>
      </c>
      <c r="E204" s="20"/>
      <c r="F204" s="20"/>
      <c r="G204" s="20"/>
      <c r="H204" s="20"/>
      <c r="I204" s="20"/>
      <c r="J204" s="12">
        <v>1</v>
      </c>
      <c r="K204" s="12">
        <v>1</v>
      </c>
      <c r="L204" s="11"/>
      <c r="M204" s="11"/>
      <c r="N204" s="12">
        <v>2023</v>
      </c>
      <c r="O204" s="12">
        <v>1</v>
      </c>
      <c r="P204" s="11" t="s">
        <v>61</v>
      </c>
      <c r="Q204" s="17"/>
      <c r="R204" s="17"/>
      <c r="S204" s="19">
        <v>46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8"/>
      <c r="AF204" s="17"/>
      <c r="AG204" s="17"/>
      <c r="AH204" s="18"/>
      <c r="AI204" s="18"/>
      <c r="AJ204" s="17"/>
      <c r="AK204" s="20"/>
      <c r="AL204" s="17"/>
      <c r="AM204" s="20"/>
      <c r="AN204" s="14">
        <f>SUM(Q204:AM204)</f>
      </c>
      <c r="AO204" s="18"/>
      <c r="AP204" s="20"/>
      <c r="AQ204" s="20"/>
      <c r="AR204" s="20"/>
      <c r="AS204" s="20"/>
      <c r="AT204" s="20"/>
      <c r="AU204" s="14">
        <f>SUMIF(E:E,E204,K:K)</f>
      </c>
      <c r="AV204" s="11"/>
      <c r="AW204" s="16"/>
      <c r="AX204" s="14">
        <f>SUM($U204:$AQ204)</f>
      </c>
      <c r="AY204" s="14">
        <f>SUMIF($I:$I,$I204,$O:$O)</f>
      </c>
      <c r="AZ204" s="14">
        <f>COUNTIFS($BB:$BB,"&gt;0",$E:$E,$E204)</f>
      </c>
      <c r="BA204" s="14">
        <f>SUMIF($E:$E,$E204,$BB:$BB)</f>
      </c>
      <c r="BB204" s="11"/>
    </row>
    <row x14ac:dyDescent="0.25" r="205" customHeight="1" ht="17.25">
      <c r="A205" s="7">
        <v>44947</v>
      </c>
      <c r="B205" s="8" t="s">
        <v>54</v>
      </c>
      <c r="C205" s="8" t="s">
        <v>195</v>
      </c>
      <c r="D205" s="20" t="s">
        <v>196</v>
      </c>
      <c r="E205" s="20"/>
      <c r="F205" s="20"/>
      <c r="G205" s="8" t="s">
        <v>66</v>
      </c>
      <c r="H205" s="8" t="s">
        <v>60</v>
      </c>
      <c r="I205" s="8" t="s">
        <v>54</v>
      </c>
      <c r="J205" s="12">
        <v>1</v>
      </c>
      <c r="K205" s="12">
        <v>1</v>
      </c>
      <c r="L205" s="11"/>
      <c r="M205" s="11"/>
      <c r="N205" s="12">
        <v>2023</v>
      </c>
      <c r="O205" s="12">
        <v>1</v>
      </c>
      <c r="P205" s="11" t="s">
        <v>61</v>
      </c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8"/>
      <c r="AF205" s="17"/>
      <c r="AG205" s="17"/>
      <c r="AH205" s="21">
        <v>80.77</v>
      </c>
      <c r="AI205" s="18"/>
      <c r="AJ205" s="17"/>
      <c r="AK205" s="20"/>
      <c r="AL205" s="17"/>
      <c r="AM205" s="20"/>
      <c r="AN205" s="22">
        <f>SUM(Q205:AM205)</f>
      </c>
      <c r="AO205" s="18"/>
      <c r="AP205" s="20"/>
      <c r="AQ205" s="20"/>
      <c r="AR205" s="20"/>
      <c r="AS205" s="20"/>
      <c r="AT205" s="20"/>
      <c r="AU205" s="14">
        <f>SUMIF(E:E,E205,K:K)</f>
      </c>
      <c r="AV205" s="11"/>
      <c r="AW205" s="16"/>
      <c r="AX205" s="22">
        <f>SUM($U205:$AQ205)</f>
      </c>
      <c r="AY205" s="14">
        <f>SUMIF($I:$I,$I205,$O:$O)</f>
      </c>
      <c r="AZ205" s="14">
        <f>COUNTIFS($BB:$BB,"&gt;0",$E:$E,$E205)</f>
      </c>
      <c r="BA205" s="14">
        <f>SUMIF($E:$E,$E205,$BB:$BB)</f>
      </c>
      <c r="BB205" s="11"/>
    </row>
    <row x14ac:dyDescent="0.25" r="206" customHeight="1" ht="17.25">
      <c r="A206" s="7">
        <v>44947</v>
      </c>
      <c r="B206" s="8" t="s">
        <v>54</v>
      </c>
      <c r="C206" s="8" t="s">
        <v>166</v>
      </c>
      <c r="D206" s="20" t="s">
        <v>303</v>
      </c>
      <c r="E206" s="20"/>
      <c r="F206" s="20"/>
      <c r="G206" s="20"/>
      <c r="H206" s="8" t="s">
        <v>60</v>
      </c>
      <c r="I206" s="20"/>
      <c r="J206" s="12">
        <v>1</v>
      </c>
      <c r="K206" s="12">
        <v>4</v>
      </c>
      <c r="L206" s="11"/>
      <c r="M206" s="11"/>
      <c r="N206" s="12">
        <v>2023</v>
      </c>
      <c r="O206" s="12">
        <v>1</v>
      </c>
      <c r="P206" s="11" t="s">
        <v>61</v>
      </c>
      <c r="Q206" s="17"/>
      <c r="R206" s="17"/>
      <c r="S206" s="17"/>
      <c r="T206" s="19">
        <v>6</v>
      </c>
      <c r="U206" s="17"/>
      <c r="V206" s="17"/>
      <c r="W206" s="17"/>
      <c r="X206" s="19">
        <v>60</v>
      </c>
      <c r="Y206" s="17"/>
      <c r="Z206" s="17"/>
      <c r="AA206" s="17"/>
      <c r="AB206" s="17"/>
      <c r="AC206" s="17"/>
      <c r="AD206" s="17"/>
      <c r="AE206" s="18"/>
      <c r="AF206" s="17"/>
      <c r="AG206" s="17"/>
      <c r="AH206" s="18"/>
      <c r="AI206" s="18"/>
      <c r="AJ206" s="17"/>
      <c r="AK206" s="20"/>
      <c r="AL206" s="17"/>
      <c r="AM206" s="20"/>
      <c r="AN206" s="14">
        <f>SUM(Q206:AM206)</f>
      </c>
      <c r="AO206" s="18"/>
      <c r="AP206" s="20"/>
      <c r="AQ206" s="20"/>
      <c r="AR206" s="20"/>
      <c r="AS206" s="20"/>
      <c r="AT206" s="20"/>
      <c r="AU206" s="14">
        <f>SUMIF(E:E,E206,K:K)</f>
      </c>
      <c r="AV206" s="11"/>
      <c r="AW206" s="16"/>
      <c r="AX206" s="14">
        <f>SUM($U206:$AQ206)</f>
      </c>
      <c r="AY206" s="14">
        <f>SUMIF($I:$I,$I206,$O:$O)</f>
      </c>
      <c r="AZ206" s="14">
        <f>COUNTIFS($BB:$BB,"&gt;0",$E:$E,$E206)</f>
      </c>
      <c r="BA206" s="14">
        <f>SUMIF($E:$E,$E206,$BB:$BB)</f>
      </c>
      <c r="BB206" s="11"/>
    </row>
    <row x14ac:dyDescent="0.25" r="207" customHeight="1" ht="17.25">
      <c r="A207" s="7">
        <v>44947</v>
      </c>
      <c r="B207" s="8" t="s">
        <v>54</v>
      </c>
      <c r="C207" s="8" t="s">
        <v>55</v>
      </c>
      <c r="D207" s="8" t="s">
        <v>56</v>
      </c>
      <c r="E207" s="8" t="s">
        <v>57</v>
      </c>
      <c r="F207" s="8" t="s">
        <v>58</v>
      </c>
      <c r="G207" s="8" t="s">
        <v>59</v>
      </c>
      <c r="H207" s="8" t="s">
        <v>60</v>
      </c>
      <c r="I207" s="8" t="s">
        <v>54</v>
      </c>
      <c r="J207" s="12">
        <v>1</v>
      </c>
      <c r="K207" s="12">
        <v>4</v>
      </c>
      <c r="L207" s="11"/>
      <c r="M207" s="11"/>
      <c r="N207" s="12">
        <v>2023</v>
      </c>
      <c r="O207" s="12">
        <v>1</v>
      </c>
      <c r="P207" s="11" t="s">
        <v>61</v>
      </c>
      <c r="Q207" s="21">
        <v>108.7</v>
      </c>
      <c r="R207" s="21">
        <v>16.5</v>
      </c>
      <c r="S207" s="17"/>
      <c r="T207" s="17"/>
      <c r="U207" s="17"/>
      <c r="V207" s="19">
        <v>51</v>
      </c>
      <c r="W207" s="17"/>
      <c r="X207" s="17"/>
      <c r="Y207" s="17"/>
      <c r="Z207" s="17"/>
      <c r="AA207" s="17"/>
      <c r="AB207" s="17"/>
      <c r="AC207" s="17"/>
      <c r="AD207" s="17"/>
      <c r="AE207" s="18"/>
      <c r="AF207" s="17"/>
      <c r="AG207" s="17"/>
      <c r="AH207" s="18"/>
      <c r="AI207" s="18"/>
      <c r="AJ207" s="17"/>
      <c r="AK207" s="20"/>
      <c r="AL207" s="17"/>
      <c r="AM207" s="20"/>
      <c r="AN207" s="22">
        <f>SUM(Q207:AM207)</f>
      </c>
      <c r="AO207" s="18"/>
      <c r="AP207" s="20"/>
      <c r="AQ207" s="20"/>
      <c r="AR207" s="20"/>
      <c r="AS207" s="20"/>
      <c r="AT207" s="20"/>
      <c r="AU207" s="14">
        <f>SUMIF(E:E,E207,K:K)</f>
      </c>
      <c r="AV207" s="11"/>
      <c r="AW207" s="16"/>
      <c r="AX207" s="22">
        <f>SUM($U207:$AQ207)</f>
      </c>
      <c r="AY207" s="14">
        <f>SUMIF($I:$I,$I207,$O:$O)</f>
      </c>
      <c r="AZ207" s="14">
        <f>COUNTIFS($BB:$BB,"&gt;0",$E:$E,$E207)</f>
      </c>
      <c r="BA207" s="14">
        <f>SUMIF($E:$E,$E207,$BB:$BB)</f>
      </c>
      <c r="BB207" s="11"/>
    </row>
    <row x14ac:dyDescent="0.25" r="208" customHeight="1" ht="17.25">
      <c r="A208" s="7">
        <v>44947</v>
      </c>
      <c r="B208" s="8" t="s">
        <v>54</v>
      </c>
      <c r="C208" s="8" t="s">
        <v>156</v>
      </c>
      <c r="D208" s="20" t="s">
        <v>157</v>
      </c>
      <c r="E208" s="20"/>
      <c r="F208" s="20"/>
      <c r="G208" s="20"/>
      <c r="H208" s="20"/>
      <c r="I208" s="20"/>
      <c r="J208" s="12">
        <v>1</v>
      </c>
      <c r="K208" s="12">
        <v>4</v>
      </c>
      <c r="L208" s="11"/>
      <c r="M208" s="11"/>
      <c r="N208" s="12">
        <v>2023</v>
      </c>
      <c r="O208" s="12">
        <v>1</v>
      </c>
      <c r="P208" s="11" t="s">
        <v>61</v>
      </c>
      <c r="Q208" s="17"/>
      <c r="R208" s="17"/>
      <c r="S208" s="17"/>
      <c r="T208" s="17"/>
      <c r="U208" s="17"/>
      <c r="V208" s="17"/>
      <c r="W208" s="17"/>
      <c r="X208" s="19">
        <v>360</v>
      </c>
      <c r="Y208" s="17"/>
      <c r="Z208" s="17"/>
      <c r="AA208" s="17"/>
      <c r="AB208" s="17"/>
      <c r="AC208" s="17"/>
      <c r="AD208" s="17"/>
      <c r="AE208" s="18"/>
      <c r="AF208" s="17"/>
      <c r="AG208" s="17"/>
      <c r="AH208" s="18"/>
      <c r="AI208" s="18"/>
      <c r="AJ208" s="17"/>
      <c r="AK208" s="20"/>
      <c r="AL208" s="17"/>
      <c r="AM208" s="20"/>
      <c r="AN208" s="14">
        <f>SUM(Q208:AM208)</f>
      </c>
      <c r="AO208" s="18"/>
      <c r="AP208" s="20"/>
      <c r="AQ208" s="20"/>
      <c r="AR208" s="20"/>
      <c r="AS208" s="20"/>
      <c r="AT208" s="20"/>
      <c r="AU208" s="14">
        <f>SUMIF(E:E,E208,K:K)</f>
      </c>
      <c r="AV208" s="11"/>
      <c r="AW208" s="16"/>
      <c r="AX208" s="14">
        <f>SUM($U208:$AQ208)</f>
      </c>
      <c r="AY208" s="14">
        <f>SUMIF($I:$I,$I208,$O:$O)</f>
      </c>
      <c r="AZ208" s="14">
        <f>COUNTIFS($BB:$BB,"&gt;0",$E:$E,$E208)</f>
      </c>
      <c r="BA208" s="14">
        <f>SUMIF($E:$E,$E208,$BB:$BB)</f>
      </c>
      <c r="BB208" s="11"/>
    </row>
    <row x14ac:dyDescent="0.25" r="209" customHeight="1" ht="17.25">
      <c r="A209" s="7">
        <v>44947</v>
      </c>
      <c r="B209" s="8" t="s">
        <v>54</v>
      </c>
      <c r="C209" s="8" t="s">
        <v>171</v>
      </c>
      <c r="D209" s="20"/>
      <c r="E209" s="20"/>
      <c r="F209" s="20"/>
      <c r="G209" s="20"/>
      <c r="H209" s="20"/>
      <c r="I209" s="20"/>
      <c r="J209" s="12">
        <v>1</v>
      </c>
      <c r="K209" s="12">
        <v>1</v>
      </c>
      <c r="L209" s="11"/>
      <c r="M209" s="11"/>
      <c r="N209" s="12">
        <v>2023</v>
      </c>
      <c r="O209" s="12">
        <v>1</v>
      </c>
      <c r="P209" s="11" t="s">
        <v>61</v>
      </c>
      <c r="Q209" s="17"/>
      <c r="R209" s="17"/>
      <c r="S209" s="21">
        <v>62.7</v>
      </c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8"/>
      <c r="AF209" s="17"/>
      <c r="AG209" s="17"/>
      <c r="AH209" s="18"/>
      <c r="AI209" s="18"/>
      <c r="AJ209" s="17"/>
      <c r="AK209" s="20"/>
      <c r="AL209" s="17"/>
      <c r="AM209" s="20"/>
      <c r="AN209" s="22">
        <f>SUM(Q209:AM209)</f>
      </c>
      <c r="AO209" s="18"/>
      <c r="AP209" s="20"/>
      <c r="AQ209" s="20"/>
      <c r="AR209" s="20"/>
      <c r="AS209" s="20"/>
      <c r="AT209" s="20"/>
      <c r="AU209" s="14">
        <f>SUMIF(E:E,E209,K:K)</f>
      </c>
      <c r="AV209" s="11"/>
      <c r="AW209" s="16"/>
      <c r="AX209" s="22">
        <f>SUM($U209:$AQ209)</f>
      </c>
      <c r="AY209" s="14">
        <f>SUMIF($I:$I,$I209,$O:$O)</f>
      </c>
      <c r="AZ209" s="14">
        <f>COUNTIFS($BB:$BB,"&gt;0",$E:$E,$E209)</f>
      </c>
      <c r="BA209" s="14">
        <f>SUMIF($E:$E,$E209,$BB:$BB)</f>
      </c>
      <c r="BB209" s="11"/>
    </row>
    <row x14ac:dyDescent="0.25" r="210" customHeight="1" ht="17.25">
      <c r="A210" s="7">
        <v>44947</v>
      </c>
      <c r="B210" s="8" t="s">
        <v>54</v>
      </c>
      <c r="C210" s="8" t="s">
        <v>304</v>
      </c>
      <c r="D210" s="20" t="s">
        <v>305</v>
      </c>
      <c r="E210" s="8" t="s">
        <v>306</v>
      </c>
      <c r="F210" s="8" t="s">
        <v>307</v>
      </c>
      <c r="G210" s="20" t="s">
        <v>105</v>
      </c>
      <c r="H210" s="20" t="s">
        <v>60</v>
      </c>
      <c r="I210" s="8" t="s">
        <v>308</v>
      </c>
      <c r="J210" s="12">
        <v>1</v>
      </c>
      <c r="K210" s="12">
        <v>4</v>
      </c>
      <c r="L210" s="11"/>
      <c r="M210" s="11"/>
      <c r="N210" s="12">
        <v>2023</v>
      </c>
      <c r="O210" s="12">
        <v>1</v>
      </c>
      <c r="P210" s="11" t="s">
        <v>61</v>
      </c>
      <c r="Q210" s="17"/>
      <c r="R210" s="17"/>
      <c r="S210" s="17"/>
      <c r="T210" s="17"/>
      <c r="U210" s="17"/>
      <c r="V210" s="17"/>
      <c r="W210" s="17"/>
      <c r="X210" s="21">
        <v>363.5</v>
      </c>
      <c r="Y210" s="17"/>
      <c r="Z210" s="17"/>
      <c r="AA210" s="17"/>
      <c r="AB210" s="17"/>
      <c r="AC210" s="17"/>
      <c r="AD210" s="17"/>
      <c r="AE210" s="18"/>
      <c r="AF210" s="17"/>
      <c r="AG210" s="17"/>
      <c r="AH210" s="18"/>
      <c r="AI210" s="18"/>
      <c r="AJ210" s="17"/>
      <c r="AK210" s="20"/>
      <c r="AL210" s="17"/>
      <c r="AM210" s="20"/>
      <c r="AN210" s="22">
        <f>SUM(Q210:AM210)</f>
      </c>
      <c r="AO210" s="18"/>
      <c r="AP210" s="20"/>
      <c r="AQ210" s="20"/>
      <c r="AR210" s="20"/>
      <c r="AS210" s="20"/>
      <c r="AT210" s="20"/>
      <c r="AU210" s="14">
        <f>SUMIF(E:E,E210,K:K)</f>
      </c>
      <c r="AV210" s="11"/>
      <c r="AW210" s="16"/>
      <c r="AX210" s="14">
        <f>SUM($U210:$AQ210)</f>
      </c>
      <c r="AY210" s="14">
        <f>SUMIF($I:$I,$I210,$O:$O)</f>
      </c>
      <c r="AZ210" s="14">
        <f>COUNTIFS($BB:$BB,"&gt;0",$E:$E,$E210)</f>
      </c>
      <c r="BA210" s="14">
        <f>SUMIF($E:$E,$E210,$BB:$BB)</f>
      </c>
      <c r="BB210" s="11"/>
    </row>
    <row x14ac:dyDescent="0.25" r="211" customHeight="1" ht="17.25">
      <c r="A211" s="7">
        <v>44947</v>
      </c>
      <c r="B211" s="8" t="s">
        <v>54</v>
      </c>
      <c r="C211" s="8" t="s">
        <v>309</v>
      </c>
      <c r="D211" s="20" t="s">
        <v>310</v>
      </c>
      <c r="E211" s="8" t="s">
        <v>311</v>
      </c>
      <c r="F211" s="8" t="s">
        <v>307</v>
      </c>
      <c r="G211" s="20" t="s">
        <v>105</v>
      </c>
      <c r="H211" s="20" t="s">
        <v>60</v>
      </c>
      <c r="I211" s="8" t="s">
        <v>308</v>
      </c>
      <c r="J211" s="12">
        <v>1</v>
      </c>
      <c r="K211" s="12">
        <v>4</v>
      </c>
      <c r="L211" s="11"/>
      <c r="M211" s="11"/>
      <c r="N211" s="12">
        <v>2023</v>
      </c>
      <c r="O211" s="12">
        <v>1</v>
      </c>
      <c r="P211" s="11" t="s">
        <v>61</v>
      </c>
      <c r="Q211" s="17"/>
      <c r="R211" s="17"/>
      <c r="S211" s="17"/>
      <c r="T211" s="17"/>
      <c r="U211" s="17"/>
      <c r="V211" s="17"/>
      <c r="W211" s="17"/>
      <c r="X211" s="19">
        <v>407</v>
      </c>
      <c r="Y211" s="17"/>
      <c r="Z211" s="17"/>
      <c r="AA211" s="17"/>
      <c r="AB211" s="17"/>
      <c r="AC211" s="17"/>
      <c r="AD211" s="17"/>
      <c r="AE211" s="18"/>
      <c r="AF211" s="17"/>
      <c r="AG211" s="17"/>
      <c r="AH211" s="18"/>
      <c r="AI211" s="18"/>
      <c r="AJ211" s="17"/>
      <c r="AK211" s="20"/>
      <c r="AL211" s="17"/>
      <c r="AM211" s="20"/>
      <c r="AN211" s="14">
        <f>SUM(Q211:AM211)</f>
      </c>
      <c r="AO211" s="18"/>
      <c r="AP211" s="20"/>
      <c r="AQ211" s="20"/>
      <c r="AR211" s="20"/>
      <c r="AS211" s="20"/>
      <c r="AT211" s="20"/>
      <c r="AU211" s="14">
        <f>SUMIF(E:E,E211,K:K)</f>
      </c>
      <c r="AV211" s="11"/>
      <c r="AW211" s="16"/>
      <c r="AX211" s="14">
        <f>SUM($U211:$AQ211)</f>
      </c>
      <c r="AY211" s="14">
        <f>SUMIF($I:$I,$I211,$O:$O)</f>
      </c>
      <c r="AZ211" s="14">
        <f>COUNTIFS($BB:$BB,"&gt;0",$E:$E,$E211)</f>
      </c>
      <c r="BA211" s="14">
        <f>SUMIF($E:$E,$E211,$BB:$BB)</f>
      </c>
      <c r="BB211" s="11"/>
    </row>
    <row x14ac:dyDescent="0.25" r="212" customHeight="1" ht="17.25">
      <c r="A212" s="7">
        <v>44947</v>
      </c>
      <c r="B212" s="8" t="s">
        <v>54</v>
      </c>
      <c r="C212" s="8" t="s">
        <v>312</v>
      </c>
      <c r="D212" s="20" t="s">
        <v>313</v>
      </c>
      <c r="E212" s="20"/>
      <c r="F212" s="20"/>
      <c r="G212" s="20"/>
      <c r="H212" s="20"/>
      <c r="I212" s="20"/>
      <c r="J212" s="12">
        <v>1</v>
      </c>
      <c r="K212" s="12">
        <v>1</v>
      </c>
      <c r="L212" s="11"/>
      <c r="M212" s="11"/>
      <c r="N212" s="12">
        <v>2023</v>
      </c>
      <c r="O212" s="12">
        <v>1</v>
      </c>
      <c r="P212" s="11" t="s">
        <v>61</v>
      </c>
      <c r="Q212" s="17"/>
      <c r="R212" s="17"/>
      <c r="S212" s="19">
        <v>50</v>
      </c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8"/>
      <c r="AF212" s="17"/>
      <c r="AG212" s="17"/>
      <c r="AH212" s="18"/>
      <c r="AI212" s="18"/>
      <c r="AJ212" s="17"/>
      <c r="AK212" s="20"/>
      <c r="AL212" s="17"/>
      <c r="AM212" s="20"/>
      <c r="AN212" s="14">
        <f>SUM(Q212:AM212)</f>
      </c>
      <c r="AO212" s="18"/>
      <c r="AP212" s="20"/>
      <c r="AQ212" s="20"/>
      <c r="AR212" s="20"/>
      <c r="AS212" s="20"/>
      <c r="AT212" s="20"/>
      <c r="AU212" s="14">
        <f>SUMIF(E:E,E212,K:K)</f>
      </c>
      <c r="AV212" s="11"/>
      <c r="AW212" s="16"/>
      <c r="AX212" s="14">
        <f>SUM($U212:$AQ212)</f>
      </c>
      <c r="AY212" s="14">
        <f>SUMIF($I:$I,$I212,$O:$O)</f>
      </c>
      <c r="AZ212" s="14">
        <f>COUNTIFS($BB:$BB,"&gt;0",$E:$E,$E212)</f>
      </c>
      <c r="BA212" s="14">
        <f>SUMIF($E:$E,$E212,$BB:$BB)</f>
      </c>
      <c r="BB212" s="11"/>
    </row>
    <row x14ac:dyDescent="0.25" r="213" customHeight="1" ht="17.25">
      <c r="A213" s="7">
        <v>44947</v>
      </c>
      <c r="B213" s="8" t="s">
        <v>54</v>
      </c>
      <c r="C213" s="8" t="s">
        <v>148</v>
      </c>
      <c r="D213" s="20" t="s">
        <v>250</v>
      </c>
      <c r="E213" s="20"/>
      <c r="F213" s="20"/>
      <c r="G213" s="20"/>
      <c r="H213" s="20"/>
      <c r="I213" s="20"/>
      <c r="J213" s="12">
        <v>1</v>
      </c>
      <c r="K213" s="12">
        <v>4</v>
      </c>
      <c r="L213" s="11"/>
      <c r="M213" s="11"/>
      <c r="N213" s="12">
        <v>2023</v>
      </c>
      <c r="O213" s="12">
        <v>1</v>
      </c>
      <c r="P213" s="11" t="s">
        <v>61</v>
      </c>
      <c r="Q213" s="17"/>
      <c r="R213" s="17"/>
      <c r="S213" s="17"/>
      <c r="T213" s="17"/>
      <c r="U213" s="17"/>
      <c r="V213" s="17"/>
      <c r="W213" s="17"/>
      <c r="X213" s="19">
        <v>350</v>
      </c>
      <c r="Y213" s="17"/>
      <c r="Z213" s="17"/>
      <c r="AA213" s="17"/>
      <c r="AB213" s="17"/>
      <c r="AC213" s="17"/>
      <c r="AD213" s="17"/>
      <c r="AE213" s="18"/>
      <c r="AF213" s="17"/>
      <c r="AG213" s="17"/>
      <c r="AH213" s="18"/>
      <c r="AI213" s="18"/>
      <c r="AJ213" s="17"/>
      <c r="AK213" s="20"/>
      <c r="AL213" s="17"/>
      <c r="AM213" s="20"/>
      <c r="AN213" s="14">
        <f>SUM(Q213:AM213)</f>
      </c>
      <c r="AO213" s="18"/>
      <c r="AP213" s="20"/>
      <c r="AQ213" s="20"/>
      <c r="AR213" s="20"/>
      <c r="AS213" s="20"/>
      <c r="AT213" s="20"/>
      <c r="AU213" s="14">
        <f>SUMIF(E:E,E213,K:K)</f>
      </c>
      <c r="AV213" s="11"/>
      <c r="AW213" s="16"/>
      <c r="AX213" s="14">
        <f>SUM($U213:$AQ213)</f>
      </c>
      <c r="AY213" s="14">
        <f>SUMIF($I:$I,$I213,$O:$O)</f>
      </c>
      <c r="AZ213" s="14">
        <f>COUNTIFS($BB:$BB,"&gt;0",$E:$E,$E213)</f>
      </c>
      <c r="BA213" s="14">
        <f>SUMIF($E:$E,$E213,$BB:$BB)</f>
      </c>
      <c r="BB213" s="11"/>
    </row>
    <row x14ac:dyDescent="0.25" r="214" customHeight="1" ht="17.25">
      <c r="A214" s="7">
        <v>44948</v>
      </c>
      <c r="B214" s="8" t="s">
        <v>54</v>
      </c>
      <c r="C214" s="8" t="s">
        <v>74</v>
      </c>
      <c r="D214" s="8" t="s">
        <v>75</v>
      </c>
      <c r="E214" s="8" t="s">
        <v>76</v>
      </c>
      <c r="F214" s="8" t="s">
        <v>65</v>
      </c>
      <c r="G214" s="8" t="s">
        <v>66</v>
      </c>
      <c r="H214" s="8" t="s">
        <v>60</v>
      </c>
      <c r="I214" s="8" t="s">
        <v>54</v>
      </c>
      <c r="J214" s="19">
        <v>1</v>
      </c>
      <c r="K214" s="19">
        <v>1</v>
      </c>
      <c r="L214" s="11"/>
      <c r="M214" s="11"/>
      <c r="N214" s="12">
        <v>2023</v>
      </c>
      <c r="O214" s="12">
        <v>1</v>
      </c>
      <c r="P214" s="11" t="s">
        <v>61</v>
      </c>
      <c r="Q214" s="19">
        <v>20</v>
      </c>
      <c r="R214" s="21">
        <v>90.3</v>
      </c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8"/>
      <c r="AF214" s="17"/>
      <c r="AG214" s="17"/>
      <c r="AH214" s="18"/>
      <c r="AI214" s="19">
        <v>18</v>
      </c>
      <c r="AJ214" s="17"/>
      <c r="AK214" s="20"/>
      <c r="AL214" s="17"/>
      <c r="AM214" s="20"/>
      <c r="AN214" s="22">
        <f>SUM(Q214:AM214)</f>
      </c>
      <c r="AO214" s="18"/>
      <c r="AP214" s="20"/>
      <c r="AQ214" s="20"/>
      <c r="AR214" s="20"/>
      <c r="AS214" s="20"/>
      <c r="AT214" s="20"/>
      <c r="AU214" s="14">
        <f>SUMIF(E:E,E214,K:K)</f>
      </c>
      <c r="AV214" s="11"/>
      <c r="AW214" s="16"/>
      <c r="AX214" s="22">
        <f>SUM($U214:$AQ214)</f>
      </c>
      <c r="AY214" s="14">
        <f>SUMIF($I:$I,$I214,$O:$O)</f>
      </c>
      <c r="AZ214" s="14">
        <f>COUNTIFS($BB:$BB,"&gt;0",$E:$E,$E214)</f>
      </c>
      <c r="BA214" s="14">
        <f>SUMIF($E:$E,$E214,$BB:$BB)</f>
      </c>
      <c r="BB214" s="11"/>
    </row>
    <row x14ac:dyDescent="0.25" r="215" customHeight="1" ht="17.25">
      <c r="A215" s="7">
        <v>44948</v>
      </c>
      <c r="B215" s="8" t="s">
        <v>54</v>
      </c>
      <c r="C215" s="8" t="s">
        <v>314</v>
      </c>
      <c r="D215" s="8" t="s">
        <v>193</v>
      </c>
      <c r="E215" s="20" t="s">
        <v>315</v>
      </c>
      <c r="F215" s="8" t="s">
        <v>65</v>
      </c>
      <c r="G215" s="8" t="s">
        <v>66</v>
      </c>
      <c r="H215" s="8" t="s">
        <v>60</v>
      </c>
      <c r="I215" s="8" t="s">
        <v>54</v>
      </c>
      <c r="J215" s="19">
        <v>1</v>
      </c>
      <c r="K215" s="19">
        <v>1</v>
      </c>
      <c r="L215" s="11"/>
      <c r="M215" s="11"/>
      <c r="N215" s="12">
        <v>2023</v>
      </c>
      <c r="O215" s="12">
        <v>1</v>
      </c>
      <c r="P215" s="11" t="s">
        <v>61</v>
      </c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8"/>
      <c r="AF215" s="17"/>
      <c r="AG215" s="17"/>
      <c r="AH215" s="18"/>
      <c r="AI215" s="19">
        <v>50</v>
      </c>
      <c r="AJ215" s="17"/>
      <c r="AK215" s="20"/>
      <c r="AL215" s="17"/>
      <c r="AM215" s="20"/>
      <c r="AN215" s="14">
        <f>SUM(Q215:AM215)</f>
      </c>
      <c r="AO215" s="18"/>
      <c r="AP215" s="20"/>
      <c r="AQ215" s="20"/>
      <c r="AR215" s="20"/>
      <c r="AS215" s="20"/>
      <c r="AT215" s="20"/>
      <c r="AU215" s="14">
        <f>SUMIF(E:E,E215,K:K)</f>
      </c>
      <c r="AV215" s="11"/>
      <c r="AW215" s="16"/>
      <c r="AX215" s="14">
        <f>SUM($U215:$AQ215)</f>
      </c>
      <c r="AY215" s="14">
        <f>SUMIF($I:$I,$I215,$O:$O)</f>
      </c>
      <c r="AZ215" s="14">
        <f>COUNTIFS($BB:$BB,"&gt;0",$E:$E,$E215)</f>
      </c>
      <c r="BA215" s="14">
        <f>SUMIF($E:$E,$E215,$BB:$BB)</f>
      </c>
      <c r="BB215" s="11"/>
    </row>
    <row x14ac:dyDescent="0.25" r="216" customHeight="1" ht="17.25">
      <c r="A216" s="7">
        <v>44948</v>
      </c>
      <c r="B216" s="8" t="s">
        <v>54</v>
      </c>
      <c r="C216" s="8" t="s">
        <v>129</v>
      </c>
      <c r="D216" s="8" t="s">
        <v>130</v>
      </c>
      <c r="E216" s="8" t="s">
        <v>131</v>
      </c>
      <c r="F216" s="8" t="s">
        <v>70</v>
      </c>
      <c r="G216" s="8" t="s">
        <v>105</v>
      </c>
      <c r="H216" s="20"/>
      <c r="I216" s="8" t="s">
        <v>70</v>
      </c>
      <c r="J216" s="19">
        <v>1</v>
      </c>
      <c r="K216" s="19">
        <v>5</v>
      </c>
      <c r="L216" s="11"/>
      <c r="M216" s="11"/>
      <c r="N216" s="12">
        <v>2023</v>
      </c>
      <c r="O216" s="12">
        <v>1</v>
      </c>
      <c r="P216" s="11" t="s">
        <v>61</v>
      </c>
      <c r="Q216" s="17"/>
      <c r="R216" s="17"/>
      <c r="S216" s="17"/>
      <c r="T216" s="17"/>
      <c r="U216" s="17"/>
      <c r="V216" s="17"/>
      <c r="W216" s="17"/>
      <c r="X216" s="19">
        <v>625</v>
      </c>
      <c r="Y216" s="17"/>
      <c r="Z216" s="17"/>
      <c r="AA216" s="17"/>
      <c r="AB216" s="17"/>
      <c r="AC216" s="17"/>
      <c r="AD216" s="17"/>
      <c r="AE216" s="18"/>
      <c r="AF216" s="17"/>
      <c r="AG216" s="17"/>
      <c r="AH216" s="18"/>
      <c r="AI216" s="18"/>
      <c r="AJ216" s="17"/>
      <c r="AK216" s="20"/>
      <c r="AL216" s="17"/>
      <c r="AM216" s="20"/>
      <c r="AN216" s="14">
        <f>SUM(Q216:AM216)</f>
      </c>
      <c r="AO216" s="18"/>
      <c r="AP216" s="20"/>
      <c r="AQ216" s="20"/>
      <c r="AR216" s="20"/>
      <c r="AS216" s="20"/>
      <c r="AT216" s="20"/>
      <c r="AU216" s="14">
        <f>SUMIF(E:E,E216,K:K)</f>
      </c>
      <c r="AV216" s="11"/>
      <c r="AW216" s="16"/>
      <c r="AX216" s="14">
        <f>SUM($U216:$AQ216)</f>
      </c>
      <c r="AY216" s="14">
        <f>SUMIF($I:$I,$I216,$O:$O)</f>
      </c>
      <c r="AZ216" s="14">
        <f>COUNTIFS($BB:$BB,"&gt;0",$E:$E,$E216)</f>
      </c>
      <c r="BA216" s="14">
        <f>SUMIF($E:$E,$E216,$BB:$BB)</f>
      </c>
      <c r="BB216" s="11"/>
    </row>
    <row x14ac:dyDescent="0.25" r="217" customHeight="1" ht="17.25">
      <c r="A217" s="7">
        <v>44948</v>
      </c>
      <c r="B217" s="8" t="s">
        <v>54</v>
      </c>
      <c r="C217" s="8" t="s">
        <v>103</v>
      </c>
      <c r="D217" s="8" t="s">
        <v>72</v>
      </c>
      <c r="E217" s="8" t="s">
        <v>104</v>
      </c>
      <c r="F217" s="8" t="s">
        <v>70</v>
      </c>
      <c r="G217" s="8" t="s">
        <v>105</v>
      </c>
      <c r="H217" s="8" t="s">
        <v>60</v>
      </c>
      <c r="I217" s="8" t="s">
        <v>54</v>
      </c>
      <c r="J217" s="19">
        <v>1</v>
      </c>
      <c r="K217" s="19">
        <v>1</v>
      </c>
      <c r="L217" s="11"/>
      <c r="M217" s="11"/>
      <c r="N217" s="12">
        <v>2023</v>
      </c>
      <c r="O217" s="12">
        <v>1</v>
      </c>
      <c r="P217" s="11" t="s">
        <v>61</v>
      </c>
      <c r="Q217" s="21">
        <v>10.06</v>
      </c>
      <c r="R217" s="17"/>
      <c r="S217" s="17"/>
      <c r="T217" s="19">
        <v>15</v>
      </c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8"/>
      <c r="AF217" s="17"/>
      <c r="AG217" s="17"/>
      <c r="AH217" s="18"/>
      <c r="AI217" s="18"/>
      <c r="AJ217" s="17"/>
      <c r="AK217" s="20"/>
      <c r="AL217" s="17"/>
      <c r="AM217" s="20"/>
      <c r="AN217" s="22">
        <f>SUM(Q217:AM217)</f>
      </c>
      <c r="AO217" s="18"/>
      <c r="AP217" s="20"/>
      <c r="AQ217" s="20"/>
      <c r="AR217" s="20"/>
      <c r="AS217" s="20"/>
      <c r="AT217" s="20"/>
      <c r="AU217" s="14">
        <f>SUMIF(E:E,E217,K:K)</f>
      </c>
      <c r="AV217" s="11"/>
      <c r="AW217" s="16"/>
      <c r="AX217" s="22">
        <f>SUM($U217:$AQ217)</f>
      </c>
      <c r="AY217" s="14">
        <f>SUMIF($I:$I,$I217,$O:$O)</f>
      </c>
      <c r="AZ217" s="14">
        <f>COUNTIFS($BB:$BB,"&gt;0",$E:$E,$E217)</f>
      </c>
      <c r="BA217" s="14">
        <f>SUMIF($E:$E,$E217,$BB:$BB)</f>
      </c>
      <c r="BB217" s="11"/>
    </row>
    <row x14ac:dyDescent="0.25" r="218" customHeight="1" ht="17.25">
      <c r="A218" s="7">
        <v>44948</v>
      </c>
      <c r="B218" s="8" t="s">
        <v>54</v>
      </c>
      <c r="C218" s="8" t="s">
        <v>217</v>
      </c>
      <c r="D218" s="8" t="s">
        <v>218</v>
      </c>
      <c r="E218" s="8" t="s">
        <v>219</v>
      </c>
      <c r="F218" s="8" t="s">
        <v>112</v>
      </c>
      <c r="G218" s="8" t="s">
        <v>59</v>
      </c>
      <c r="H218" s="8" t="s">
        <v>60</v>
      </c>
      <c r="I218" s="26" t="s">
        <v>113</v>
      </c>
      <c r="J218" s="19">
        <v>1</v>
      </c>
      <c r="K218" s="19">
        <v>3</v>
      </c>
      <c r="L218" s="11"/>
      <c r="M218" s="11"/>
      <c r="N218" s="12">
        <v>2023</v>
      </c>
      <c r="O218" s="12">
        <v>1</v>
      </c>
      <c r="P218" s="11" t="s">
        <v>61</v>
      </c>
      <c r="Q218" s="19">
        <v>123</v>
      </c>
      <c r="R218" s="21">
        <v>21.4</v>
      </c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8"/>
      <c r="AF218" s="17"/>
      <c r="AG218" s="17"/>
      <c r="AH218" s="18"/>
      <c r="AI218" s="18"/>
      <c r="AJ218" s="17"/>
      <c r="AK218" s="20"/>
      <c r="AL218" s="17"/>
      <c r="AM218" s="20"/>
      <c r="AN218" s="22">
        <f>SUM(Q218:AM218)</f>
      </c>
      <c r="AO218" s="18"/>
      <c r="AP218" s="20"/>
      <c r="AQ218" s="20"/>
      <c r="AR218" s="20"/>
      <c r="AS218" s="20"/>
      <c r="AT218" s="20"/>
      <c r="AU218" s="14">
        <f>SUMIF(E:E,E218,K:K)</f>
      </c>
      <c r="AV218" s="11"/>
      <c r="AW218" s="16"/>
      <c r="AX218" s="22">
        <f>SUM($U218:$AQ218)</f>
      </c>
      <c r="AY218" s="14">
        <f>SUMIF($I:$I,$I218,$O:$O)</f>
      </c>
      <c r="AZ218" s="14">
        <f>COUNTIFS($BB:$BB,"&gt;0",$E:$E,$E218)</f>
      </c>
      <c r="BA218" s="14">
        <f>SUMIF($E:$E,$E218,$BB:$BB)</f>
      </c>
      <c r="BB218" s="11"/>
    </row>
    <row x14ac:dyDescent="0.25" r="219" customHeight="1" ht="17.25">
      <c r="A219" s="7">
        <v>44948</v>
      </c>
      <c r="B219" s="8" t="s">
        <v>54</v>
      </c>
      <c r="C219" s="8" t="s">
        <v>106</v>
      </c>
      <c r="D219" s="8" t="s">
        <v>107</v>
      </c>
      <c r="E219" s="8" t="s">
        <v>108</v>
      </c>
      <c r="F219" s="8" t="s">
        <v>65</v>
      </c>
      <c r="G219" s="8" t="s">
        <v>66</v>
      </c>
      <c r="H219" s="8" t="s">
        <v>60</v>
      </c>
      <c r="I219" s="8" t="s">
        <v>54</v>
      </c>
      <c r="J219" s="19">
        <v>1</v>
      </c>
      <c r="K219" s="19">
        <v>1</v>
      </c>
      <c r="L219" s="11"/>
      <c r="M219" s="11"/>
      <c r="N219" s="12">
        <v>2023</v>
      </c>
      <c r="O219" s="12">
        <v>1</v>
      </c>
      <c r="P219" s="11" t="s">
        <v>61</v>
      </c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8"/>
      <c r="AF219" s="17"/>
      <c r="AG219" s="17"/>
      <c r="AH219" s="18"/>
      <c r="AI219" s="21">
        <v>88.3</v>
      </c>
      <c r="AJ219" s="17"/>
      <c r="AK219" s="20"/>
      <c r="AL219" s="17"/>
      <c r="AM219" s="20"/>
      <c r="AN219" s="22">
        <f>SUM(Q219:AM219)</f>
      </c>
      <c r="AO219" s="18"/>
      <c r="AP219" s="20"/>
      <c r="AQ219" s="20"/>
      <c r="AR219" s="20"/>
      <c r="AS219" s="20"/>
      <c r="AT219" s="20"/>
      <c r="AU219" s="14">
        <f>SUMIF(E:E,E219,K:K)</f>
      </c>
      <c r="AV219" s="11"/>
      <c r="AW219" s="16"/>
      <c r="AX219" s="22">
        <f>SUM($U219:$AQ219)</f>
      </c>
      <c r="AY219" s="14">
        <f>SUMIF($I:$I,$I219,$O:$O)</f>
      </c>
      <c r="AZ219" s="14">
        <f>COUNTIFS($BB:$BB,"&gt;0",$E:$E,$E219)</f>
      </c>
      <c r="BA219" s="14">
        <f>SUMIF($E:$E,$E219,$BB:$BB)</f>
      </c>
      <c r="BB219" s="11"/>
    </row>
    <row x14ac:dyDescent="0.25" r="220" customHeight="1" ht="17.25">
      <c r="A220" s="7">
        <v>44948</v>
      </c>
      <c r="B220" s="8" t="s">
        <v>54</v>
      </c>
      <c r="C220" s="8" t="s">
        <v>210</v>
      </c>
      <c r="D220" s="8" t="s">
        <v>211</v>
      </c>
      <c r="E220" s="8" t="s">
        <v>212</v>
      </c>
      <c r="F220" s="8" t="s">
        <v>112</v>
      </c>
      <c r="G220" s="8" t="s">
        <v>59</v>
      </c>
      <c r="H220" s="8" t="s">
        <v>60</v>
      </c>
      <c r="I220" s="26" t="s">
        <v>113</v>
      </c>
      <c r="J220" s="19">
        <v>1</v>
      </c>
      <c r="K220" s="19">
        <v>4</v>
      </c>
      <c r="L220" s="11"/>
      <c r="M220" s="11"/>
      <c r="N220" s="12">
        <v>2023</v>
      </c>
      <c r="O220" s="12">
        <v>1</v>
      </c>
      <c r="P220" s="11" t="s">
        <v>61</v>
      </c>
      <c r="Q220" s="19">
        <v>116</v>
      </c>
      <c r="R220" s="21">
        <v>70.5</v>
      </c>
      <c r="S220" s="17"/>
      <c r="T220" s="19">
        <v>9</v>
      </c>
      <c r="U220" s="17"/>
      <c r="V220" s="19">
        <v>16</v>
      </c>
      <c r="W220" s="17"/>
      <c r="X220" s="17"/>
      <c r="Y220" s="17"/>
      <c r="Z220" s="17"/>
      <c r="AA220" s="17"/>
      <c r="AB220" s="17"/>
      <c r="AC220" s="17"/>
      <c r="AD220" s="17"/>
      <c r="AE220" s="18"/>
      <c r="AF220" s="17"/>
      <c r="AG220" s="17"/>
      <c r="AH220" s="18"/>
      <c r="AI220" s="18"/>
      <c r="AJ220" s="17"/>
      <c r="AK220" s="20"/>
      <c r="AL220" s="17"/>
      <c r="AM220" s="20"/>
      <c r="AN220" s="22">
        <f>SUM(Q220:AM220)</f>
      </c>
      <c r="AO220" s="18"/>
      <c r="AP220" s="20"/>
      <c r="AQ220" s="20"/>
      <c r="AR220" s="20"/>
      <c r="AS220" s="20"/>
      <c r="AT220" s="20"/>
      <c r="AU220" s="14">
        <f>SUMIF(E:E,E220,K:K)</f>
      </c>
      <c r="AV220" s="11"/>
      <c r="AW220" s="16"/>
      <c r="AX220" s="22">
        <f>SUM($U220:$AQ220)</f>
      </c>
      <c r="AY220" s="14">
        <f>SUMIF($I:$I,$I220,$O:$O)</f>
      </c>
      <c r="AZ220" s="14">
        <f>COUNTIFS($BB:$BB,"&gt;0",$E:$E,$E220)</f>
      </c>
      <c r="BA220" s="14">
        <f>SUMIF($E:$E,$E220,$BB:$BB)</f>
      </c>
      <c r="BB220" s="11"/>
    </row>
    <row x14ac:dyDescent="0.25" r="221" customHeight="1" ht="17.25">
      <c r="A221" s="7">
        <v>44948</v>
      </c>
      <c r="B221" s="8" t="s">
        <v>54</v>
      </c>
      <c r="C221" s="8" t="s">
        <v>316</v>
      </c>
      <c r="D221" s="20"/>
      <c r="E221" s="20"/>
      <c r="F221" s="20"/>
      <c r="G221" s="20"/>
      <c r="H221" s="20"/>
      <c r="I221" s="20"/>
      <c r="J221" s="19">
        <v>1</v>
      </c>
      <c r="K221" s="19">
        <v>3</v>
      </c>
      <c r="L221" s="11"/>
      <c r="M221" s="11"/>
      <c r="N221" s="12">
        <v>2023</v>
      </c>
      <c r="O221" s="12">
        <v>1</v>
      </c>
      <c r="P221" s="11" t="s">
        <v>61</v>
      </c>
      <c r="Q221" s="17"/>
      <c r="R221" s="19">
        <v>182</v>
      </c>
      <c r="S221" s="17"/>
      <c r="T221" s="17"/>
      <c r="U221" s="21">
        <v>16.5</v>
      </c>
      <c r="V221" s="21">
        <v>72.5</v>
      </c>
      <c r="W221" s="17"/>
      <c r="X221" s="17"/>
      <c r="Y221" s="17"/>
      <c r="Z221" s="17"/>
      <c r="AA221" s="17"/>
      <c r="AB221" s="17"/>
      <c r="AC221" s="17"/>
      <c r="AD221" s="17"/>
      <c r="AE221" s="18"/>
      <c r="AF221" s="17"/>
      <c r="AG221" s="17"/>
      <c r="AH221" s="18"/>
      <c r="AI221" s="18"/>
      <c r="AJ221" s="17"/>
      <c r="AK221" s="20"/>
      <c r="AL221" s="17"/>
      <c r="AM221" s="20"/>
      <c r="AN221" s="14">
        <f>SUM(Q221:AM221)</f>
      </c>
      <c r="AO221" s="18"/>
      <c r="AP221" s="20"/>
      <c r="AQ221" s="20"/>
      <c r="AR221" s="20"/>
      <c r="AS221" s="20"/>
      <c r="AT221" s="20"/>
      <c r="AU221" s="14">
        <f>SUMIF(E:E,E221,K:K)</f>
      </c>
      <c r="AV221" s="11"/>
      <c r="AW221" s="16"/>
      <c r="AX221" s="14">
        <f>SUM($U221:$AQ221)</f>
      </c>
      <c r="AY221" s="14">
        <f>SUMIF($I:$I,$I221,$O:$O)</f>
      </c>
      <c r="AZ221" s="14">
        <f>COUNTIFS($BB:$BB,"&gt;0",$E:$E,$E221)</f>
      </c>
      <c r="BA221" s="14">
        <f>SUMIF($E:$E,$E221,$BB:$BB)</f>
      </c>
      <c r="BB221" s="11"/>
    </row>
    <row x14ac:dyDescent="0.25" r="222" customHeight="1" ht="17.25">
      <c r="A222" s="7">
        <v>44948</v>
      </c>
      <c r="B222" s="8" t="s">
        <v>54</v>
      </c>
      <c r="C222" s="8" t="s">
        <v>317</v>
      </c>
      <c r="D222" s="20"/>
      <c r="E222" s="20"/>
      <c r="F222" s="20"/>
      <c r="G222" s="20"/>
      <c r="H222" s="20"/>
      <c r="I222" s="20"/>
      <c r="J222" s="19">
        <v>1</v>
      </c>
      <c r="K222" s="19">
        <v>4</v>
      </c>
      <c r="L222" s="11"/>
      <c r="M222" s="11"/>
      <c r="N222" s="12">
        <v>2023</v>
      </c>
      <c r="O222" s="12">
        <v>1</v>
      </c>
      <c r="P222" s="11" t="s">
        <v>61</v>
      </c>
      <c r="Q222" s="19">
        <v>74</v>
      </c>
      <c r="R222" s="17"/>
      <c r="S222" s="17"/>
      <c r="T222" s="17"/>
      <c r="U222" s="17"/>
      <c r="V222" s="21">
        <v>56.5</v>
      </c>
      <c r="W222" s="17"/>
      <c r="X222" s="17"/>
      <c r="Y222" s="17"/>
      <c r="Z222" s="17"/>
      <c r="AA222" s="17"/>
      <c r="AB222" s="17"/>
      <c r="AC222" s="17"/>
      <c r="AD222" s="17"/>
      <c r="AE222" s="18"/>
      <c r="AF222" s="17"/>
      <c r="AG222" s="17"/>
      <c r="AH222" s="18"/>
      <c r="AI222" s="18"/>
      <c r="AJ222" s="17"/>
      <c r="AK222" s="20"/>
      <c r="AL222" s="17"/>
      <c r="AM222" s="20"/>
      <c r="AN222" s="22">
        <f>SUM(Q222:AM222)</f>
      </c>
      <c r="AO222" s="18"/>
      <c r="AP222" s="20"/>
      <c r="AQ222" s="20"/>
      <c r="AR222" s="20"/>
      <c r="AS222" s="20"/>
      <c r="AT222" s="20"/>
      <c r="AU222" s="14">
        <f>SUMIF(E:E,E222,K:K)</f>
      </c>
      <c r="AV222" s="11"/>
      <c r="AW222" s="16"/>
      <c r="AX222" s="14">
        <f>SUM($U222:$AQ222)</f>
      </c>
      <c r="AY222" s="14">
        <f>SUMIF($I:$I,$I222,$O:$O)</f>
      </c>
      <c r="AZ222" s="14">
        <f>COUNTIFS($BB:$BB,"&gt;0",$E:$E,$E222)</f>
      </c>
      <c r="BA222" s="14">
        <f>SUMIF($E:$E,$E222,$BB:$BB)</f>
      </c>
      <c r="BB222" s="11"/>
    </row>
    <row x14ac:dyDescent="0.25" r="223" customHeight="1" ht="17.25">
      <c r="A223" s="7">
        <v>44948</v>
      </c>
      <c r="B223" s="8" t="s">
        <v>54</v>
      </c>
      <c r="C223" s="8" t="s">
        <v>318</v>
      </c>
      <c r="D223" s="20"/>
      <c r="E223" s="20"/>
      <c r="F223" s="20"/>
      <c r="G223" s="20"/>
      <c r="H223" s="20"/>
      <c r="I223" s="20"/>
      <c r="J223" s="19">
        <v>1</v>
      </c>
      <c r="K223" s="19">
        <v>3</v>
      </c>
      <c r="L223" s="11"/>
      <c r="M223" s="11"/>
      <c r="N223" s="12">
        <v>2023</v>
      </c>
      <c r="O223" s="12">
        <v>1</v>
      </c>
      <c r="P223" s="11" t="s">
        <v>61</v>
      </c>
      <c r="Q223" s="17"/>
      <c r="R223" s="17"/>
      <c r="S223" s="17"/>
      <c r="T223" s="17"/>
      <c r="U223" s="17"/>
      <c r="V223" s="21">
        <v>145.5</v>
      </c>
      <c r="W223" s="17"/>
      <c r="X223" s="17"/>
      <c r="Y223" s="17"/>
      <c r="Z223" s="17"/>
      <c r="AA223" s="17"/>
      <c r="AB223" s="17"/>
      <c r="AC223" s="17"/>
      <c r="AD223" s="17"/>
      <c r="AE223" s="18"/>
      <c r="AF223" s="17"/>
      <c r="AG223" s="17"/>
      <c r="AH223" s="18"/>
      <c r="AI223" s="18"/>
      <c r="AJ223" s="17"/>
      <c r="AK223" s="20"/>
      <c r="AL223" s="17"/>
      <c r="AM223" s="20"/>
      <c r="AN223" s="22">
        <f>SUM(Q223:AM223)</f>
      </c>
      <c r="AO223" s="18"/>
      <c r="AP223" s="20"/>
      <c r="AQ223" s="20"/>
      <c r="AR223" s="20"/>
      <c r="AS223" s="20"/>
      <c r="AT223" s="20"/>
      <c r="AU223" s="14">
        <f>SUMIF(E:E,E223,K:K)</f>
      </c>
      <c r="AV223" s="11"/>
      <c r="AW223" s="16"/>
      <c r="AX223" s="14">
        <f>SUM($U223:$AQ223)</f>
      </c>
      <c r="AY223" s="14">
        <f>SUMIF($I:$I,$I223,$O:$O)</f>
      </c>
      <c r="AZ223" s="14">
        <f>COUNTIFS($BB:$BB,"&gt;0",$E:$E,$E223)</f>
      </c>
      <c r="BA223" s="14">
        <f>SUMIF($E:$E,$E223,$BB:$BB)</f>
      </c>
      <c r="BB223" s="11"/>
    </row>
    <row x14ac:dyDescent="0.25" r="224" customHeight="1" ht="17.25">
      <c r="A224" s="7">
        <v>44948</v>
      </c>
      <c r="B224" s="8" t="s">
        <v>54</v>
      </c>
      <c r="C224" s="8" t="s">
        <v>319</v>
      </c>
      <c r="D224" s="20"/>
      <c r="E224" s="20"/>
      <c r="F224" s="20" t="s">
        <v>65</v>
      </c>
      <c r="G224" s="8" t="s">
        <v>320</v>
      </c>
      <c r="H224" s="8" t="s">
        <v>60</v>
      </c>
      <c r="I224" s="8" t="s">
        <v>54</v>
      </c>
      <c r="J224" s="19">
        <v>1</v>
      </c>
      <c r="K224" s="19">
        <v>1</v>
      </c>
      <c r="L224" s="11"/>
      <c r="M224" s="11"/>
      <c r="N224" s="12">
        <v>2023</v>
      </c>
      <c r="O224" s="12">
        <v>1</v>
      </c>
      <c r="P224" s="11" t="s">
        <v>61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8"/>
      <c r="AF224" s="17"/>
      <c r="AG224" s="17"/>
      <c r="AH224" s="18"/>
      <c r="AI224" s="21">
        <v>176.7</v>
      </c>
      <c r="AJ224" s="17"/>
      <c r="AK224" s="20"/>
      <c r="AL224" s="17"/>
      <c r="AM224" s="20"/>
      <c r="AN224" s="22">
        <f>SUM(Q224:AM224)</f>
      </c>
      <c r="AO224" s="18"/>
      <c r="AP224" s="20"/>
      <c r="AQ224" s="20"/>
      <c r="AR224" s="20"/>
      <c r="AS224" s="20"/>
      <c r="AT224" s="20"/>
      <c r="AU224" s="14">
        <f>SUMIF(E:E,E224,K:K)</f>
      </c>
      <c r="AV224" s="11"/>
      <c r="AW224" s="16"/>
      <c r="AX224" s="22">
        <f>SUM($U224:$AQ224)</f>
      </c>
      <c r="AY224" s="14">
        <f>SUMIF($I:$I,$I224,$O:$O)</f>
      </c>
      <c r="AZ224" s="14">
        <f>COUNTIFS($BB:$BB,"&gt;0",$E:$E,$E224)</f>
      </c>
      <c r="BA224" s="14">
        <f>SUMIF($E:$E,$E224,$BB:$BB)</f>
      </c>
      <c r="BB224" s="11"/>
    </row>
    <row x14ac:dyDescent="0.25" r="225" customHeight="1" ht="17.25">
      <c r="A225" s="7">
        <v>44950</v>
      </c>
      <c r="B225" s="8" t="s">
        <v>54</v>
      </c>
      <c r="C225" s="8" t="s">
        <v>312</v>
      </c>
      <c r="D225" s="8" t="s">
        <v>321</v>
      </c>
      <c r="E225" s="8" t="s">
        <v>322</v>
      </c>
      <c r="F225" s="8" t="s">
        <v>323</v>
      </c>
      <c r="G225" s="8" t="s">
        <v>324</v>
      </c>
      <c r="H225" s="20"/>
      <c r="I225" s="8" t="s">
        <v>181</v>
      </c>
      <c r="J225" s="19">
        <v>1</v>
      </c>
      <c r="K225" s="19">
        <v>2</v>
      </c>
      <c r="L225" s="11"/>
      <c r="M225" s="11"/>
      <c r="N225" s="12">
        <v>2023</v>
      </c>
      <c r="O225" s="12">
        <v>1</v>
      </c>
      <c r="P225" s="11" t="s">
        <v>61</v>
      </c>
      <c r="Q225" s="17"/>
      <c r="R225" s="17"/>
      <c r="S225" s="19">
        <v>69</v>
      </c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8"/>
      <c r="AF225" s="17"/>
      <c r="AG225" s="17"/>
      <c r="AH225" s="18"/>
      <c r="AI225" s="18"/>
      <c r="AJ225" s="17"/>
      <c r="AK225" s="20"/>
      <c r="AL225" s="17"/>
      <c r="AM225" s="20"/>
      <c r="AN225" s="14">
        <f>SUM(Q225:AM225)</f>
      </c>
      <c r="AO225" s="18"/>
      <c r="AP225" s="20"/>
      <c r="AQ225" s="20"/>
      <c r="AR225" s="20"/>
      <c r="AS225" s="20"/>
      <c r="AT225" s="20"/>
      <c r="AU225" s="14">
        <f>SUMIF(E:E,E225,K:K)</f>
      </c>
      <c r="AV225" s="11"/>
      <c r="AW225" s="16"/>
      <c r="AX225" s="14">
        <f>SUM($U225:$AQ225)</f>
      </c>
      <c r="AY225" s="14">
        <f>SUMIF($I:$I,$I225,$O:$O)</f>
      </c>
      <c r="AZ225" s="14">
        <f>COUNTIFS($BB:$BB,"&gt;0",$E:$E,$E225)</f>
      </c>
      <c r="BA225" s="14">
        <f>SUMIF($E:$E,$E225,$BB:$BB)</f>
      </c>
      <c r="BB225" s="11"/>
    </row>
    <row x14ac:dyDescent="0.25" r="226" customHeight="1" ht="17.25">
      <c r="A226" s="7">
        <v>44950</v>
      </c>
      <c r="B226" s="8" t="s">
        <v>54</v>
      </c>
      <c r="C226" s="8" t="s">
        <v>189</v>
      </c>
      <c r="D226" s="8" t="s">
        <v>190</v>
      </c>
      <c r="E226" s="8" t="s">
        <v>191</v>
      </c>
      <c r="F226" s="8" t="s">
        <v>112</v>
      </c>
      <c r="G226" s="8" t="s">
        <v>59</v>
      </c>
      <c r="H226" s="8" t="s">
        <v>60</v>
      </c>
      <c r="I226" s="26" t="s">
        <v>113</v>
      </c>
      <c r="J226" s="19">
        <v>1</v>
      </c>
      <c r="K226" s="19">
        <v>3</v>
      </c>
      <c r="L226" s="11"/>
      <c r="M226" s="11"/>
      <c r="N226" s="12">
        <v>2023</v>
      </c>
      <c r="O226" s="12">
        <v>1</v>
      </c>
      <c r="P226" s="11" t="s">
        <v>61</v>
      </c>
      <c r="Q226" s="19">
        <v>59</v>
      </c>
      <c r="R226" s="21">
        <v>12.1</v>
      </c>
      <c r="S226" s="17"/>
      <c r="T226" s="17"/>
      <c r="U226" s="17"/>
      <c r="V226" s="19">
        <v>13</v>
      </c>
      <c r="W226" s="17"/>
      <c r="X226" s="17"/>
      <c r="Y226" s="17"/>
      <c r="Z226" s="17"/>
      <c r="AA226" s="17"/>
      <c r="AB226" s="17"/>
      <c r="AC226" s="17"/>
      <c r="AD226" s="17"/>
      <c r="AE226" s="18"/>
      <c r="AF226" s="17"/>
      <c r="AG226" s="17"/>
      <c r="AH226" s="18"/>
      <c r="AI226" s="18"/>
      <c r="AJ226" s="17"/>
      <c r="AK226" s="20"/>
      <c r="AL226" s="17"/>
      <c r="AM226" s="20"/>
      <c r="AN226" s="22">
        <f>SUM(Q226:AM226)</f>
      </c>
      <c r="AO226" s="18"/>
      <c r="AP226" s="20"/>
      <c r="AQ226" s="20"/>
      <c r="AR226" s="20"/>
      <c r="AS226" s="20"/>
      <c r="AT226" s="20"/>
      <c r="AU226" s="14">
        <f>SUMIF(E:E,E226,K:K)</f>
      </c>
      <c r="AV226" s="11"/>
      <c r="AW226" s="16"/>
      <c r="AX226" s="22">
        <f>SUM($U226:$AQ226)</f>
      </c>
      <c r="AY226" s="14">
        <f>SUMIF($I:$I,$I226,$O:$O)</f>
      </c>
      <c r="AZ226" s="14">
        <f>COUNTIFS($BB:$BB,"&gt;0",$E:$E,$E226)</f>
      </c>
      <c r="BA226" s="14">
        <f>SUMIF($E:$E,$E226,$BB:$BB)</f>
      </c>
      <c r="BB226" s="11"/>
    </row>
    <row x14ac:dyDescent="0.25" r="227" customHeight="1" ht="17.25">
      <c r="A227" s="7">
        <v>44950</v>
      </c>
      <c r="B227" s="8" t="s">
        <v>54</v>
      </c>
      <c r="C227" s="8" t="s">
        <v>215</v>
      </c>
      <c r="D227" s="8" t="s">
        <v>325</v>
      </c>
      <c r="E227" s="8" t="s">
        <v>216</v>
      </c>
      <c r="F227" s="8" t="s">
        <v>70</v>
      </c>
      <c r="G227" s="8" t="s">
        <v>105</v>
      </c>
      <c r="H227" s="20"/>
      <c r="I227" s="8" t="s">
        <v>54</v>
      </c>
      <c r="J227" s="19">
        <v>1</v>
      </c>
      <c r="K227" s="19">
        <v>4</v>
      </c>
      <c r="L227" s="11"/>
      <c r="M227" s="11"/>
      <c r="N227" s="12">
        <v>2023</v>
      </c>
      <c r="O227" s="12">
        <v>1</v>
      </c>
      <c r="P227" s="11" t="s">
        <v>61</v>
      </c>
      <c r="Q227" s="17"/>
      <c r="R227" s="17"/>
      <c r="S227" s="17"/>
      <c r="T227" s="17"/>
      <c r="U227" s="17"/>
      <c r="V227" s="17"/>
      <c r="W227" s="17"/>
      <c r="X227" s="17"/>
      <c r="Y227" s="17"/>
      <c r="Z227" s="21">
        <v>400.36</v>
      </c>
      <c r="AA227" s="17"/>
      <c r="AB227" s="17"/>
      <c r="AC227" s="17"/>
      <c r="AD227" s="17"/>
      <c r="AE227" s="18"/>
      <c r="AF227" s="17"/>
      <c r="AG227" s="17"/>
      <c r="AH227" s="18"/>
      <c r="AI227" s="18"/>
      <c r="AJ227" s="17"/>
      <c r="AK227" s="20"/>
      <c r="AL227" s="17"/>
      <c r="AM227" s="20"/>
      <c r="AN227" s="22">
        <f>SUM(Q227:AM227)</f>
      </c>
      <c r="AO227" s="18"/>
      <c r="AP227" s="20"/>
      <c r="AQ227" s="20"/>
      <c r="AR227" s="20"/>
      <c r="AS227" s="20"/>
      <c r="AT227" s="20"/>
      <c r="AU227" s="14">
        <f>SUMIF(E:E,E227,K:K)</f>
      </c>
      <c r="AV227" s="11"/>
      <c r="AW227" s="16"/>
      <c r="AX227" s="22">
        <f>SUM($U227:$AQ227)</f>
      </c>
      <c r="AY227" s="14">
        <f>SUMIF($I:$I,$I227,$O:$O)</f>
      </c>
      <c r="AZ227" s="14">
        <f>COUNTIFS($BB:$BB,"&gt;0",$E:$E,$E227)</f>
      </c>
      <c r="BA227" s="14">
        <f>SUMIF($E:$E,$E227,$BB:$BB)</f>
      </c>
      <c r="BB227" s="11"/>
    </row>
    <row x14ac:dyDescent="0.25" r="228" customHeight="1" ht="17.25">
      <c r="A228" s="7">
        <v>44950</v>
      </c>
      <c r="B228" s="8" t="s">
        <v>54</v>
      </c>
      <c r="C228" s="8" t="s">
        <v>326</v>
      </c>
      <c r="D228" s="20"/>
      <c r="E228" s="20"/>
      <c r="F228" s="20"/>
      <c r="G228" s="20"/>
      <c r="H228" s="20"/>
      <c r="I228" s="20"/>
      <c r="J228" s="19">
        <v>1</v>
      </c>
      <c r="K228" s="19">
        <v>3</v>
      </c>
      <c r="L228" s="11"/>
      <c r="M228" s="11"/>
      <c r="N228" s="12">
        <v>2023</v>
      </c>
      <c r="O228" s="12">
        <v>1</v>
      </c>
      <c r="P228" s="11" t="s">
        <v>61</v>
      </c>
      <c r="Q228" s="19">
        <v>20</v>
      </c>
      <c r="R228" s="19">
        <v>141</v>
      </c>
      <c r="S228" s="17"/>
      <c r="T228" s="17"/>
      <c r="U228" s="17"/>
      <c r="V228" s="19">
        <v>51</v>
      </c>
      <c r="W228" s="17"/>
      <c r="X228" s="17"/>
      <c r="Y228" s="17"/>
      <c r="Z228" s="17"/>
      <c r="AA228" s="17"/>
      <c r="AB228" s="17"/>
      <c r="AC228" s="17"/>
      <c r="AD228" s="17"/>
      <c r="AE228" s="18"/>
      <c r="AF228" s="17"/>
      <c r="AG228" s="17"/>
      <c r="AH228" s="18"/>
      <c r="AI228" s="18"/>
      <c r="AJ228" s="19">
        <v>30</v>
      </c>
      <c r="AK228" s="20"/>
      <c r="AL228" s="17"/>
      <c r="AM228" s="20"/>
      <c r="AN228" s="14">
        <f>SUM(Q228:AM228)</f>
      </c>
      <c r="AO228" s="18"/>
      <c r="AP228" s="20"/>
      <c r="AQ228" s="20"/>
      <c r="AR228" s="20"/>
      <c r="AS228" s="20"/>
      <c r="AT228" s="20"/>
      <c r="AU228" s="14">
        <f>SUMIF(E:E,E228,K:K)</f>
      </c>
      <c r="AV228" s="11"/>
      <c r="AW228" s="16"/>
      <c r="AX228" s="14">
        <f>SUM($U228:$AQ228)</f>
      </c>
      <c r="AY228" s="14">
        <f>SUMIF($I:$I,$I228,$O:$O)</f>
      </c>
      <c r="AZ228" s="14">
        <f>COUNTIFS($BB:$BB,"&gt;0",$E:$E,$E228)</f>
      </c>
      <c r="BA228" s="14">
        <f>SUMIF($E:$E,$E228,$BB:$BB)</f>
      </c>
      <c r="BB228" s="11"/>
    </row>
    <row x14ac:dyDescent="0.25" r="229" customHeight="1" ht="17.25">
      <c r="A229" s="7">
        <v>44951</v>
      </c>
      <c r="B229" s="8" t="s">
        <v>54</v>
      </c>
      <c r="C229" s="8" t="s">
        <v>258</v>
      </c>
      <c r="D229" s="8" t="s">
        <v>259</v>
      </c>
      <c r="E229" s="8" t="s">
        <v>260</v>
      </c>
      <c r="F229" s="8" t="s">
        <v>65</v>
      </c>
      <c r="G229" s="8" t="s">
        <v>66</v>
      </c>
      <c r="H229" s="8" t="s">
        <v>60</v>
      </c>
      <c r="I229" s="8" t="s">
        <v>54</v>
      </c>
      <c r="J229" s="19">
        <v>1</v>
      </c>
      <c r="K229" s="19">
        <v>1</v>
      </c>
      <c r="L229" s="11"/>
      <c r="M229" s="11"/>
      <c r="N229" s="12">
        <v>2023</v>
      </c>
      <c r="O229" s="12">
        <v>1</v>
      </c>
      <c r="P229" s="11" t="s">
        <v>61</v>
      </c>
      <c r="Q229" s="17"/>
      <c r="R229" s="21">
        <v>46.5</v>
      </c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8"/>
      <c r="AF229" s="17"/>
      <c r="AG229" s="17"/>
      <c r="AH229" s="18"/>
      <c r="AI229" s="21">
        <v>234.3</v>
      </c>
      <c r="AJ229" s="17"/>
      <c r="AK229" s="20"/>
      <c r="AL229" s="17"/>
      <c r="AM229" s="20"/>
      <c r="AN229" s="22">
        <f>SUM(Q229:AM229)</f>
      </c>
      <c r="AO229" s="18"/>
      <c r="AP229" s="20"/>
      <c r="AQ229" s="20"/>
      <c r="AR229" s="20"/>
      <c r="AS229" s="20"/>
      <c r="AT229" s="20"/>
      <c r="AU229" s="14">
        <f>SUMIF(E:E,E229,K:K)</f>
      </c>
      <c r="AV229" s="11"/>
      <c r="AW229" s="16"/>
      <c r="AX229" s="22">
        <f>SUM($U229:$AQ229)</f>
      </c>
      <c r="AY229" s="14">
        <f>SUMIF($I:$I,$I229,$O:$O)</f>
      </c>
      <c r="AZ229" s="14">
        <f>COUNTIFS($BB:$BB,"&gt;0",$E:$E,$E229)</f>
      </c>
      <c r="BA229" s="14">
        <f>SUMIF($E:$E,$E229,$BB:$BB)</f>
      </c>
      <c r="BB229" s="11"/>
    </row>
    <row x14ac:dyDescent="0.25" r="230" customHeight="1" ht="17.25">
      <c r="A230" s="7">
        <v>44951</v>
      </c>
      <c r="B230" s="8" t="s">
        <v>54</v>
      </c>
      <c r="C230" s="8" t="s">
        <v>195</v>
      </c>
      <c r="D230" s="8" t="s">
        <v>196</v>
      </c>
      <c r="E230" s="8" t="s">
        <v>197</v>
      </c>
      <c r="F230" s="8" t="s">
        <v>65</v>
      </c>
      <c r="G230" s="8" t="s">
        <v>66</v>
      </c>
      <c r="H230" s="8" t="s">
        <v>60</v>
      </c>
      <c r="I230" s="8" t="s">
        <v>54</v>
      </c>
      <c r="J230" s="19">
        <v>1</v>
      </c>
      <c r="K230" s="19">
        <v>1</v>
      </c>
      <c r="L230" s="11"/>
      <c r="M230" s="11"/>
      <c r="N230" s="12">
        <v>2023</v>
      </c>
      <c r="O230" s="12">
        <v>1</v>
      </c>
      <c r="P230" s="11" t="s">
        <v>61</v>
      </c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8"/>
      <c r="AF230" s="17"/>
      <c r="AG230" s="17"/>
      <c r="AH230" s="18"/>
      <c r="AI230" s="21">
        <v>94.2</v>
      </c>
      <c r="AJ230" s="17"/>
      <c r="AK230" s="20"/>
      <c r="AL230" s="17"/>
      <c r="AM230" s="20"/>
      <c r="AN230" s="22">
        <f>SUM(Q230:AM230)</f>
      </c>
      <c r="AO230" s="18"/>
      <c r="AP230" s="20"/>
      <c r="AQ230" s="20"/>
      <c r="AR230" s="20"/>
      <c r="AS230" s="20"/>
      <c r="AT230" s="20"/>
      <c r="AU230" s="14">
        <f>SUMIF(E:E,E230,K:K)</f>
      </c>
      <c r="AV230" s="11"/>
      <c r="AW230" s="16"/>
      <c r="AX230" s="22">
        <f>SUM($U230:$AQ230)</f>
      </c>
      <c r="AY230" s="14">
        <f>SUMIF($I:$I,$I230,$O:$O)</f>
      </c>
      <c r="AZ230" s="14">
        <f>COUNTIFS($BB:$BB,"&gt;0",$E:$E,$E230)</f>
      </c>
      <c r="BA230" s="14">
        <f>SUMIF($E:$E,$E230,$BB:$BB)</f>
      </c>
      <c r="BB230" s="11"/>
    </row>
    <row x14ac:dyDescent="0.25" r="231" customHeight="1" ht="17.25">
      <c r="A231" s="7">
        <v>44951</v>
      </c>
      <c r="B231" s="8" t="s">
        <v>54</v>
      </c>
      <c r="C231" s="8" t="s">
        <v>246</v>
      </c>
      <c r="D231" s="8" t="s">
        <v>247</v>
      </c>
      <c r="E231" s="8" t="s">
        <v>248</v>
      </c>
      <c r="F231" s="8" t="s">
        <v>65</v>
      </c>
      <c r="G231" s="8" t="s">
        <v>66</v>
      </c>
      <c r="H231" s="8" t="s">
        <v>60</v>
      </c>
      <c r="I231" s="8" t="s">
        <v>54</v>
      </c>
      <c r="J231" s="19">
        <v>1</v>
      </c>
      <c r="K231" s="19">
        <v>1</v>
      </c>
      <c r="L231" s="11"/>
      <c r="M231" s="11"/>
      <c r="N231" s="12">
        <v>2023</v>
      </c>
      <c r="O231" s="12">
        <v>1</v>
      </c>
      <c r="P231" s="11" t="s">
        <v>61</v>
      </c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21">
        <v>44.12</v>
      </c>
      <c r="AF231" s="17"/>
      <c r="AG231" s="17"/>
      <c r="AH231" s="18"/>
      <c r="AI231" s="21">
        <v>96.33</v>
      </c>
      <c r="AJ231" s="17"/>
      <c r="AK231" s="20"/>
      <c r="AL231" s="17"/>
      <c r="AM231" s="20"/>
      <c r="AN231" s="22">
        <f>SUM(Q231:AM231)</f>
      </c>
      <c r="AO231" s="18"/>
      <c r="AP231" s="20"/>
      <c r="AQ231" s="20"/>
      <c r="AR231" s="20"/>
      <c r="AS231" s="20"/>
      <c r="AT231" s="20"/>
      <c r="AU231" s="14">
        <f>SUMIF(E:E,E231,K:K)</f>
      </c>
      <c r="AV231" s="11"/>
      <c r="AW231" s="16"/>
      <c r="AX231" s="22">
        <f>SUM($U231:$AQ231)</f>
      </c>
      <c r="AY231" s="14">
        <f>SUMIF($I:$I,$I231,$O:$O)</f>
      </c>
      <c r="AZ231" s="14">
        <f>COUNTIFS($BB:$BB,"&gt;0",$E:$E,$E231)</f>
      </c>
      <c r="BA231" s="14">
        <f>SUMIF($E:$E,$E231,$BB:$BB)</f>
      </c>
      <c r="BB231" s="11"/>
    </row>
    <row x14ac:dyDescent="0.25" r="232" customHeight="1" ht="17.25">
      <c r="A232" s="7">
        <v>44951</v>
      </c>
      <c r="B232" s="8" t="s">
        <v>54</v>
      </c>
      <c r="C232" s="8" t="s">
        <v>62</v>
      </c>
      <c r="D232" s="8" t="s">
        <v>63</v>
      </c>
      <c r="E232" s="8" t="s">
        <v>64</v>
      </c>
      <c r="F232" s="8" t="s">
        <v>65</v>
      </c>
      <c r="G232" s="8" t="s">
        <v>66</v>
      </c>
      <c r="H232" s="8" t="s">
        <v>60</v>
      </c>
      <c r="I232" s="8" t="s">
        <v>54</v>
      </c>
      <c r="J232" s="19">
        <v>1</v>
      </c>
      <c r="K232" s="19">
        <v>1</v>
      </c>
      <c r="L232" s="11"/>
      <c r="M232" s="11"/>
      <c r="N232" s="12">
        <v>2023</v>
      </c>
      <c r="O232" s="12">
        <v>1</v>
      </c>
      <c r="P232" s="11" t="s">
        <v>61</v>
      </c>
      <c r="Q232" s="17"/>
      <c r="R232" s="21">
        <v>26.48</v>
      </c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8"/>
      <c r="AF232" s="17"/>
      <c r="AG232" s="17"/>
      <c r="AH232" s="18"/>
      <c r="AI232" s="18"/>
      <c r="AJ232" s="17"/>
      <c r="AK232" s="20"/>
      <c r="AL232" s="17"/>
      <c r="AM232" s="20"/>
      <c r="AN232" s="22">
        <f>SUM(Q232:AM232)</f>
      </c>
      <c r="AO232" s="18"/>
      <c r="AP232" s="20"/>
      <c r="AQ232" s="20"/>
      <c r="AR232" s="20"/>
      <c r="AS232" s="20"/>
      <c r="AT232" s="20"/>
      <c r="AU232" s="14">
        <f>SUMIF(E:E,E232,K:K)</f>
      </c>
      <c r="AV232" s="11"/>
      <c r="AW232" s="16"/>
      <c r="AX232" s="22">
        <f>SUM($U232:$AQ232)</f>
      </c>
      <c r="AY232" s="14">
        <f>SUMIF($I:$I,$I232,$O:$O)</f>
      </c>
      <c r="AZ232" s="14">
        <f>COUNTIFS($BB:$BB,"&gt;0",$E:$E,$E232)</f>
      </c>
      <c r="BA232" s="14">
        <f>SUMIF($E:$E,$E232,$BB:$BB)</f>
      </c>
      <c r="BB232" s="11"/>
    </row>
    <row x14ac:dyDescent="0.25" r="233" customHeight="1" ht="17.25">
      <c r="A233" s="7">
        <v>44951</v>
      </c>
      <c r="B233" s="8" t="s">
        <v>54</v>
      </c>
      <c r="C233" s="8" t="s">
        <v>77</v>
      </c>
      <c r="D233" s="8" t="s">
        <v>78</v>
      </c>
      <c r="E233" s="8" t="s">
        <v>79</v>
      </c>
      <c r="F233" s="8" t="s">
        <v>65</v>
      </c>
      <c r="G233" s="8" t="s">
        <v>66</v>
      </c>
      <c r="H233" s="8" t="s">
        <v>60</v>
      </c>
      <c r="I233" s="8" t="s">
        <v>54</v>
      </c>
      <c r="J233" s="19">
        <v>1</v>
      </c>
      <c r="K233" s="19">
        <v>1</v>
      </c>
      <c r="L233" s="11"/>
      <c r="M233" s="11"/>
      <c r="N233" s="12">
        <v>2023</v>
      </c>
      <c r="O233" s="12">
        <v>1</v>
      </c>
      <c r="P233" s="11" t="s">
        <v>61</v>
      </c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21">
        <v>56.16</v>
      </c>
      <c r="AF233" s="17"/>
      <c r="AG233" s="17"/>
      <c r="AH233" s="18"/>
      <c r="AI233" s="21">
        <v>167.94</v>
      </c>
      <c r="AJ233" s="17"/>
      <c r="AK233" s="20"/>
      <c r="AL233" s="17"/>
      <c r="AM233" s="20"/>
      <c r="AN233" s="22">
        <f>SUM(Q233:AM233)</f>
      </c>
      <c r="AO233" s="18"/>
      <c r="AP233" s="20"/>
      <c r="AQ233" s="20"/>
      <c r="AR233" s="20"/>
      <c r="AS233" s="20"/>
      <c r="AT233" s="20"/>
      <c r="AU233" s="14">
        <f>SUMIF(E:E,E233,K:K)</f>
      </c>
      <c r="AV233" s="11"/>
      <c r="AW233" s="16"/>
      <c r="AX233" s="22">
        <f>SUM($U233:$AQ233)</f>
      </c>
      <c r="AY233" s="14">
        <f>SUMIF($I:$I,$I233,$O:$O)</f>
      </c>
      <c r="AZ233" s="14">
        <f>COUNTIFS($BB:$BB,"&gt;0",$E:$E,$E233)</f>
      </c>
      <c r="BA233" s="14">
        <f>SUMIF($E:$E,$E233,$BB:$BB)</f>
      </c>
      <c r="BB233" s="11"/>
    </row>
    <row x14ac:dyDescent="0.25" r="234" customHeight="1" ht="17.25">
      <c r="A234" s="7">
        <v>44951</v>
      </c>
      <c r="B234" s="8" t="s">
        <v>54</v>
      </c>
      <c r="C234" s="20" t="s">
        <v>327</v>
      </c>
      <c r="D234" s="8" t="s">
        <v>328</v>
      </c>
      <c r="E234" s="28">
        <f>IF(D234&lt;&gt;"",CONCATENATE(C234,"-",D234),C234)</f>
      </c>
      <c r="F234" s="8" t="s">
        <v>329</v>
      </c>
      <c r="G234" s="8" t="s">
        <v>59</v>
      </c>
      <c r="H234" s="20"/>
      <c r="I234" s="8" t="s">
        <v>113</v>
      </c>
      <c r="J234" s="19">
        <v>1</v>
      </c>
      <c r="K234" s="19">
        <v>2</v>
      </c>
      <c r="L234" s="11"/>
      <c r="M234" s="11"/>
      <c r="N234" s="19">
        <v>2023</v>
      </c>
      <c r="O234" s="19">
        <v>1</v>
      </c>
      <c r="P234" s="11" t="s">
        <v>61</v>
      </c>
      <c r="Q234" s="21">
        <v>19.12</v>
      </c>
      <c r="R234" s="21">
        <v>7.3</v>
      </c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8"/>
      <c r="AF234" s="17"/>
      <c r="AG234" s="17"/>
      <c r="AH234" s="18"/>
      <c r="AI234" s="18"/>
      <c r="AJ234" s="17"/>
      <c r="AK234" s="20"/>
      <c r="AL234" s="17"/>
      <c r="AM234" s="20"/>
      <c r="AN234" s="22">
        <f>SUM(Q234:AM234)</f>
      </c>
      <c r="AO234" s="18"/>
      <c r="AP234" s="20"/>
      <c r="AQ234" s="20"/>
      <c r="AR234" s="20"/>
      <c r="AS234" s="20"/>
      <c r="AT234" s="20"/>
      <c r="AU234" s="14">
        <f>SUMIF(E:E,E234,K:K)</f>
      </c>
      <c r="AV234" s="11"/>
      <c r="AW234" s="16"/>
      <c r="AX234" s="22">
        <f>SUM($U234:$AQ234)</f>
      </c>
      <c r="AY234" s="14">
        <f>SUMIF($I:$I,$I234,$O:$O)</f>
      </c>
      <c r="AZ234" s="14">
        <f>COUNTIFS($BB:$BB,"&gt;0",$E:$E,$E234)</f>
      </c>
      <c r="BA234" s="14">
        <f>SUMIF($E:$E,$E234,$BB:$BB)</f>
      </c>
      <c r="BB234" s="11"/>
    </row>
    <row x14ac:dyDescent="0.25" r="235" customHeight="1" ht="17.25">
      <c r="A235" s="7">
        <v>44951</v>
      </c>
      <c r="B235" s="8" t="s">
        <v>54</v>
      </c>
      <c r="C235" s="8" t="s">
        <v>330</v>
      </c>
      <c r="D235" s="20" t="s">
        <v>331</v>
      </c>
      <c r="E235" s="8" t="s">
        <v>332</v>
      </c>
      <c r="F235" s="8" t="s">
        <v>65</v>
      </c>
      <c r="G235" s="8" t="s">
        <v>66</v>
      </c>
      <c r="H235" s="8" t="s">
        <v>60</v>
      </c>
      <c r="I235" s="8" t="s">
        <v>54</v>
      </c>
      <c r="J235" s="19">
        <v>1</v>
      </c>
      <c r="K235" s="19">
        <v>1</v>
      </c>
      <c r="L235" s="11"/>
      <c r="M235" s="11"/>
      <c r="N235" s="12">
        <v>2023</v>
      </c>
      <c r="O235" s="12">
        <v>1</v>
      </c>
      <c r="P235" s="11" t="s">
        <v>61</v>
      </c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8"/>
      <c r="AF235" s="17"/>
      <c r="AG235" s="17"/>
      <c r="AH235" s="18"/>
      <c r="AI235" s="21">
        <v>91.22</v>
      </c>
      <c r="AJ235" s="21">
        <v>30.9</v>
      </c>
      <c r="AK235" s="20"/>
      <c r="AL235" s="17"/>
      <c r="AM235" s="20"/>
      <c r="AN235" s="22">
        <f>SUM(Q235:AM235)</f>
      </c>
      <c r="AO235" s="18"/>
      <c r="AP235" s="20"/>
      <c r="AQ235" s="20"/>
      <c r="AR235" s="20"/>
      <c r="AS235" s="20"/>
      <c r="AT235" s="20"/>
      <c r="AU235" s="14">
        <f>SUMIF(E:E,E235,K:K)</f>
      </c>
      <c r="AV235" s="11"/>
      <c r="AW235" s="16"/>
      <c r="AX235" s="22">
        <f>SUM($U235:$AQ235)</f>
      </c>
      <c r="AY235" s="14">
        <f>SUMIF($I:$I,$I235,$O:$O)</f>
      </c>
      <c r="AZ235" s="14">
        <f>COUNTIFS($BB:$BB,"&gt;0",$E:$E,$E235)</f>
      </c>
      <c r="BA235" s="14">
        <f>SUMIF($E:$E,$E235,$BB:$BB)</f>
      </c>
      <c r="BB235" s="11"/>
    </row>
    <row x14ac:dyDescent="0.25" r="236" customHeight="1" ht="17.25">
      <c r="A236" s="7">
        <v>44951</v>
      </c>
      <c r="B236" s="8" t="s">
        <v>54</v>
      </c>
      <c r="C236" s="8" t="s">
        <v>253</v>
      </c>
      <c r="D236" s="20" t="s">
        <v>333</v>
      </c>
      <c r="E236" s="20"/>
      <c r="F236" s="20"/>
      <c r="G236" s="20"/>
      <c r="H236" s="20"/>
      <c r="I236" s="20"/>
      <c r="J236" s="19">
        <v>1</v>
      </c>
      <c r="K236" s="19">
        <v>4</v>
      </c>
      <c r="L236" s="11"/>
      <c r="M236" s="11"/>
      <c r="N236" s="12">
        <v>2023</v>
      </c>
      <c r="O236" s="12">
        <v>1</v>
      </c>
      <c r="P236" s="11" t="s">
        <v>61</v>
      </c>
      <c r="Q236" s="21">
        <v>51.28</v>
      </c>
      <c r="R236" s="21">
        <v>25.88</v>
      </c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8"/>
      <c r="AF236" s="17"/>
      <c r="AG236" s="17"/>
      <c r="AH236" s="18"/>
      <c r="AI236" s="18"/>
      <c r="AJ236" s="17"/>
      <c r="AK236" s="20"/>
      <c r="AL236" s="17"/>
      <c r="AM236" s="20"/>
      <c r="AN236" s="22">
        <f>SUM(Q236:AM236)</f>
      </c>
      <c r="AO236" s="18"/>
      <c r="AP236" s="20"/>
      <c r="AQ236" s="20"/>
      <c r="AR236" s="20"/>
      <c r="AS236" s="20"/>
      <c r="AT236" s="20"/>
      <c r="AU236" s="14">
        <f>SUMIF(E:E,E236,K:K)</f>
      </c>
      <c r="AV236" s="11"/>
      <c r="AW236" s="16"/>
      <c r="AX236" s="22">
        <f>SUM($U236:$AQ236)</f>
      </c>
      <c r="AY236" s="14">
        <f>SUMIF($I:$I,$I236,$O:$O)</f>
      </c>
      <c r="AZ236" s="14">
        <f>COUNTIFS($BB:$BB,"&gt;0",$E:$E,$E236)</f>
      </c>
      <c r="BA236" s="14">
        <f>SUMIF($E:$E,$E236,$BB:$BB)</f>
      </c>
      <c r="BB236" s="11"/>
    </row>
    <row x14ac:dyDescent="0.25" r="237" customHeight="1" ht="17.25">
      <c r="A237" s="7">
        <v>44951</v>
      </c>
      <c r="B237" s="8" t="s">
        <v>54</v>
      </c>
      <c r="C237" s="8" t="s">
        <v>334</v>
      </c>
      <c r="D237" s="20"/>
      <c r="E237" s="20"/>
      <c r="F237" s="20"/>
      <c r="G237" s="20"/>
      <c r="H237" s="20"/>
      <c r="I237" s="20"/>
      <c r="J237" s="19">
        <v>1</v>
      </c>
      <c r="K237" s="19">
        <v>6</v>
      </c>
      <c r="L237" s="11"/>
      <c r="M237" s="11"/>
      <c r="N237" s="12">
        <v>2023</v>
      </c>
      <c r="O237" s="12">
        <v>1</v>
      </c>
      <c r="P237" s="11" t="s">
        <v>61</v>
      </c>
      <c r="Q237" s="17"/>
      <c r="R237" s="21">
        <v>238.7</v>
      </c>
      <c r="S237" s="17"/>
      <c r="T237" s="17"/>
      <c r="U237" s="21">
        <v>38.24</v>
      </c>
      <c r="V237" s="21">
        <v>115.88</v>
      </c>
      <c r="W237" s="17"/>
      <c r="X237" s="21">
        <v>20.3</v>
      </c>
      <c r="Y237" s="17"/>
      <c r="Z237" s="17"/>
      <c r="AA237" s="17"/>
      <c r="AB237" s="17"/>
      <c r="AC237" s="17"/>
      <c r="AD237" s="21">
        <v>36.37</v>
      </c>
      <c r="AE237" s="18"/>
      <c r="AF237" s="17"/>
      <c r="AG237" s="21">
        <v>76.58</v>
      </c>
      <c r="AH237" s="18"/>
      <c r="AI237" s="21">
        <v>22.03</v>
      </c>
      <c r="AJ237" s="17"/>
      <c r="AK237" s="20"/>
      <c r="AL237" s="17"/>
      <c r="AM237" s="20"/>
      <c r="AN237" s="22">
        <f>SUM(Q237:AM237)</f>
      </c>
      <c r="AO237" s="18"/>
      <c r="AP237" s="20"/>
      <c r="AQ237" s="20"/>
      <c r="AR237" s="20"/>
      <c r="AS237" s="20"/>
      <c r="AT237" s="20"/>
      <c r="AU237" s="14">
        <f>SUMIF(E:E,E237,K:K)</f>
      </c>
      <c r="AV237" s="11"/>
      <c r="AW237" s="16"/>
      <c r="AX237" s="22">
        <f>SUM($U237:$AQ237)</f>
      </c>
      <c r="AY237" s="14">
        <f>SUMIF($I:$I,$I237,$O:$O)</f>
      </c>
      <c r="AZ237" s="14">
        <f>COUNTIFS($BB:$BB,"&gt;0",$E:$E,$E237)</f>
      </c>
      <c r="BA237" s="14">
        <f>SUMIF($E:$E,$E237,$BB:$BB)</f>
      </c>
      <c r="BB237" s="11"/>
    </row>
    <row x14ac:dyDescent="0.25" r="238" customHeight="1" ht="17.25">
      <c r="A238" s="7">
        <v>44951</v>
      </c>
      <c r="B238" s="8" t="s">
        <v>54</v>
      </c>
      <c r="C238" s="8" t="s">
        <v>335</v>
      </c>
      <c r="D238" s="20" t="s">
        <v>183</v>
      </c>
      <c r="E238" s="20"/>
      <c r="F238" s="20"/>
      <c r="G238" s="20"/>
      <c r="H238" s="20"/>
      <c r="I238" s="20"/>
      <c r="J238" s="19">
        <v>1</v>
      </c>
      <c r="K238" s="19">
        <v>1</v>
      </c>
      <c r="L238" s="11"/>
      <c r="M238" s="11"/>
      <c r="N238" s="12">
        <v>2023</v>
      </c>
      <c r="O238" s="12">
        <v>1</v>
      </c>
      <c r="P238" s="11" t="s">
        <v>61</v>
      </c>
      <c r="Q238" s="17"/>
      <c r="R238" s="17"/>
      <c r="S238" s="21">
        <v>7.45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8"/>
      <c r="AF238" s="17"/>
      <c r="AG238" s="17"/>
      <c r="AH238" s="18"/>
      <c r="AI238" s="18"/>
      <c r="AJ238" s="17"/>
      <c r="AK238" s="20"/>
      <c r="AL238" s="17"/>
      <c r="AM238" s="20"/>
      <c r="AN238" s="22">
        <f>SUM(Q238:AM238)</f>
      </c>
      <c r="AO238" s="18"/>
      <c r="AP238" s="20"/>
      <c r="AQ238" s="20"/>
      <c r="AR238" s="20"/>
      <c r="AS238" s="20"/>
      <c r="AT238" s="20"/>
      <c r="AU238" s="14">
        <f>SUMIF(E:E,E238,K:K)</f>
      </c>
      <c r="AV238" s="11"/>
      <c r="AW238" s="16"/>
      <c r="AX238" s="22">
        <f>SUM($U238:$AQ238)</f>
      </c>
      <c r="AY238" s="14">
        <f>SUMIF($I:$I,$I238,$O:$O)</f>
      </c>
      <c r="AZ238" s="14">
        <f>COUNTIFS($BB:$BB,"&gt;0",$E:$E,$E238)</f>
      </c>
      <c r="BA238" s="14">
        <f>SUMIF($E:$E,$E238,$BB:$BB)</f>
      </c>
      <c r="BB238" s="11"/>
    </row>
    <row x14ac:dyDescent="0.25" r="239" customHeight="1" ht="17.25">
      <c r="A239" s="7">
        <v>44952</v>
      </c>
      <c r="B239" s="8" t="s">
        <v>54</v>
      </c>
      <c r="C239" s="8" t="s">
        <v>240</v>
      </c>
      <c r="D239" s="8" t="s">
        <v>241</v>
      </c>
      <c r="E239" s="8" t="s">
        <v>242</v>
      </c>
      <c r="F239" s="8" t="s">
        <v>65</v>
      </c>
      <c r="G239" s="8" t="s">
        <v>66</v>
      </c>
      <c r="H239" s="8" t="s">
        <v>60</v>
      </c>
      <c r="I239" s="8" t="s">
        <v>54</v>
      </c>
      <c r="J239" s="19">
        <v>1</v>
      </c>
      <c r="K239" s="19">
        <v>1</v>
      </c>
      <c r="L239" s="11"/>
      <c r="M239" s="11"/>
      <c r="N239" s="12">
        <v>2023</v>
      </c>
      <c r="O239" s="12">
        <v>1</v>
      </c>
      <c r="P239" s="11" t="s">
        <v>61</v>
      </c>
      <c r="Q239" s="17"/>
      <c r="R239" s="17"/>
      <c r="S239" s="17"/>
      <c r="T239" s="17"/>
      <c r="U239" s="17"/>
      <c r="V239" s="17"/>
      <c r="W239" s="17"/>
      <c r="X239" s="21">
        <v>20.16</v>
      </c>
      <c r="Y239" s="17"/>
      <c r="Z239" s="17"/>
      <c r="AA239" s="17"/>
      <c r="AB239" s="17"/>
      <c r="AC239" s="17"/>
      <c r="AD239" s="17"/>
      <c r="AE239" s="18"/>
      <c r="AF239" s="17"/>
      <c r="AG239" s="17"/>
      <c r="AH239" s="18"/>
      <c r="AI239" s="21">
        <v>291.81</v>
      </c>
      <c r="AJ239" s="17"/>
      <c r="AK239" s="20"/>
      <c r="AL239" s="17"/>
      <c r="AM239" s="20"/>
      <c r="AN239" s="22">
        <f>SUM(Q239:AM239)</f>
      </c>
      <c r="AO239" s="18"/>
      <c r="AP239" s="20"/>
      <c r="AQ239" s="20"/>
      <c r="AR239" s="20"/>
      <c r="AS239" s="20"/>
      <c r="AT239" s="20"/>
      <c r="AU239" s="14">
        <f>SUMIF(E:E,E239,K:K)</f>
      </c>
      <c r="AV239" s="11"/>
      <c r="AW239" s="16"/>
      <c r="AX239" s="22">
        <f>SUM($U239:$AQ239)</f>
      </c>
      <c r="AY239" s="14">
        <f>SUMIF($I:$I,$I239,$O:$O)</f>
      </c>
      <c r="AZ239" s="14">
        <f>COUNTIFS($BB:$BB,"&gt;0",$E:$E,$E239)</f>
      </c>
      <c r="BA239" s="14">
        <f>SUMIF($E:$E,$E239,$BB:$BB)</f>
      </c>
      <c r="BB239" s="11"/>
    </row>
    <row x14ac:dyDescent="0.25" r="240" customHeight="1" ht="17.25">
      <c r="A240" s="7">
        <v>44952</v>
      </c>
      <c r="B240" s="8" t="s">
        <v>54</v>
      </c>
      <c r="C240" s="8" t="s">
        <v>74</v>
      </c>
      <c r="D240" s="8" t="s">
        <v>75</v>
      </c>
      <c r="E240" s="8" t="s">
        <v>76</v>
      </c>
      <c r="F240" s="8" t="s">
        <v>65</v>
      </c>
      <c r="G240" s="8" t="s">
        <v>66</v>
      </c>
      <c r="H240" s="8" t="s">
        <v>60</v>
      </c>
      <c r="I240" s="8" t="s">
        <v>54</v>
      </c>
      <c r="J240" s="19">
        <v>1</v>
      </c>
      <c r="K240" s="19">
        <v>1</v>
      </c>
      <c r="L240" s="11"/>
      <c r="M240" s="11"/>
      <c r="N240" s="12">
        <v>2023</v>
      </c>
      <c r="O240" s="12">
        <v>1</v>
      </c>
      <c r="P240" s="11" t="s">
        <v>61</v>
      </c>
      <c r="Q240" s="21">
        <v>37.01</v>
      </c>
      <c r="R240" s="21">
        <v>20.04</v>
      </c>
      <c r="S240" s="19">
        <v>45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8"/>
      <c r="AF240" s="17"/>
      <c r="AG240" s="17"/>
      <c r="AH240" s="18"/>
      <c r="AI240" s="19">
        <v>53</v>
      </c>
      <c r="AJ240" s="17"/>
      <c r="AK240" s="20"/>
      <c r="AL240" s="17"/>
      <c r="AM240" s="20"/>
      <c r="AN240" s="22">
        <f>SUM(Q240:AM240)</f>
      </c>
      <c r="AO240" s="18"/>
      <c r="AP240" s="20"/>
      <c r="AQ240" s="20"/>
      <c r="AR240" s="20"/>
      <c r="AS240" s="20"/>
      <c r="AT240" s="20"/>
      <c r="AU240" s="14">
        <f>SUMIF(E:E,E240,K:K)</f>
      </c>
      <c r="AV240" s="11"/>
      <c r="AW240" s="16"/>
      <c r="AX240" s="22">
        <f>SUM($U240:$AQ240)</f>
      </c>
      <c r="AY240" s="14">
        <f>SUMIF($I:$I,$I240,$O:$O)</f>
      </c>
      <c r="AZ240" s="14">
        <f>COUNTIFS($BB:$BB,"&gt;0",$E:$E,$E240)</f>
      </c>
      <c r="BA240" s="14">
        <f>SUMIF($E:$E,$E240,$BB:$BB)</f>
      </c>
      <c r="BB240" s="11"/>
    </row>
    <row x14ac:dyDescent="0.25" r="241" customHeight="1" ht="17.25">
      <c r="A241" s="7">
        <v>44952</v>
      </c>
      <c r="B241" s="8" t="s">
        <v>54</v>
      </c>
      <c r="C241" s="8" t="s">
        <v>89</v>
      </c>
      <c r="D241" s="20"/>
      <c r="E241" s="20"/>
      <c r="F241" s="20"/>
      <c r="G241" s="20"/>
      <c r="H241" s="20"/>
      <c r="I241" s="20"/>
      <c r="J241" s="19">
        <v>1</v>
      </c>
      <c r="K241" s="19">
        <v>1</v>
      </c>
      <c r="L241" s="11"/>
      <c r="M241" s="11"/>
      <c r="N241" s="12">
        <v>2023</v>
      </c>
      <c r="O241" s="12">
        <v>1</v>
      </c>
      <c r="P241" s="11" t="s">
        <v>61</v>
      </c>
      <c r="Q241" s="17"/>
      <c r="R241" s="17"/>
      <c r="S241" s="19">
        <v>45</v>
      </c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8"/>
      <c r="AF241" s="17"/>
      <c r="AG241" s="17"/>
      <c r="AH241" s="18"/>
      <c r="AI241" s="18"/>
      <c r="AJ241" s="17"/>
      <c r="AK241" s="20"/>
      <c r="AL241" s="17"/>
      <c r="AM241" s="20"/>
      <c r="AN241" s="14">
        <f>SUM(Q241:AM241)</f>
      </c>
      <c r="AO241" s="18"/>
      <c r="AP241" s="20"/>
      <c r="AQ241" s="20"/>
      <c r="AR241" s="20"/>
      <c r="AS241" s="20"/>
      <c r="AT241" s="20"/>
      <c r="AU241" s="14">
        <f>SUMIF(E:E,E241,K:K)</f>
      </c>
      <c r="AV241" s="11"/>
      <c r="AW241" s="16"/>
      <c r="AX241" s="14">
        <f>SUM($U241:$AQ241)</f>
      </c>
      <c r="AY241" s="14">
        <f>SUMIF($I:$I,$I241,$O:$O)</f>
      </c>
      <c r="AZ241" s="14">
        <f>COUNTIFS($BB:$BB,"&gt;0",$E:$E,$E241)</f>
      </c>
      <c r="BA241" s="14">
        <f>SUMIF($E:$E,$E241,$BB:$BB)</f>
      </c>
      <c r="BB241" s="11"/>
    </row>
    <row x14ac:dyDescent="0.25" r="242" customHeight="1" ht="17.25">
      <c r="A242" s="7">
        <v>44952</v>
      </c>
      <c r="B242" s="8" t="s">
        <v>54</v>
      </c>
      <c r="C242" s="8" t="s">
        <v>126</v>
      </c>
      <c r="D242" s="20"/>
      <c r="E242" s="20"/>
      <c r="F242" s="20"/>
      <c r="G242" s="20"/>
      <c r="H242" s="20"/>
      <c r="I242" s="20"/>
      <c r="J242" s="19">
        <v>1</v>
      </c>
      <c r="K242" s="19">
        <v>2</v>
      </c>
      <c r="L242" s="11"/>
      <c r="M242" s="11"/>
      <c r="N242" s="12">
        <v>2023</v>
      </c>
      <c r="O242" s="12">
        <v>1</v>
      </c>
      <c r="P242" s="11" t="s">
        <v>61</v>
      </c>
      <c r="Q242" s="19">
        <v>26</v>
      </c>
      <c r="R242" s="19">
        <v>88</v>
      </c>
      <c r="S242" s="17"/>
      <c r="T242" s="17"/>
      <c r="U242" s="21">
        <v>62.4</v>
      </c>
      <c r="V242" s="17"/>
      <c r="W242" s="17"/>
      <c r="X242" s="17"/>
      <c r="Y242" s="17"/>
      <c r="Z242" s="17"/>
      <c r="AA242" s="17"/>
      <c r="AB242" s="17"/>
      <c r="AC242" s="17"/>
      <c r="AD242" s="17"/>
      <c r="AE242" s="18"/>
      <c r="AF242" s="17"/>
      <c r="AG242" s="17"/>
      <c r="AH242" s="18"/>
      <c r="AI242" s="18"/>
      <c r="AJ242" s="17"/>
      <c r="AK242" s="20"/>
      <c r="AL242" s="17"/>
      <c r="AM242" s="20"/>
      <c r="AN242" s="22">
        <f>SUM(Q242:AM242)</f>
      </c>
      <c r="AO242" s="18"/>
      <c r="AP242" s="20"/>
      <c r="AQ242" s="20"/>
      <c r="AR242" s="20"/>
      <c r="AS242" s="20"/>
      <c r="AT242" s="20"/>
      <c r="AU242" s="14">
        <f>SUMIF(E:E,E242,K:K)</f>
      </c>
      <c r="AV242" s="11"/>
      <c r="AW242" s="16"/>
      <c r="AX242" s="22">
        <f>SUM($U242:$AQ242)</f>
      </c>
      <c r="AY242" s="14">
        <f>SUMIF($I:$I,$I242,$O:$O)</f>
      </c>
      <c r="AZ242" s="14">
        <f>COUNTIFS($BB:$BB,"&gt;0",$E:$E,$E242)</f>
      </c>
      <c r="BA242" s="14">
        <f>SUMIF($E:$E,$E242,$BB:$BB)</f>
      </c>
      <c r="BB242" s="11"/>
    </row>
    <row x14ac:dyDescent="0.25" r="243" customHeight="1" ht="17.25">
      <c r="A243" s="7">
        <v>44952</v>
      </c>
      <c r="B243" s="8" t="s">
        <v>54</v>
      </c>
      <c r="C243" s="8" t="s">
        <v>80</v>
      </c>
      <c r="D243" s="8" t="s">
        <v>81</v>
      </c>
      <c r="E243" s="8" t="s">
        <v>82</v>
      </c>
      <c r="F243" s="8" t="s">
        <v>65</v>
      </c>
      <c r="G243" s="8" t="s">
        <v>66</v>
      </c>
      <c r="H243" s="8" t="s">
        <v>60</v>
      </c>
      <c r="I243" s="8" t="s">
        <v>54</v>
      </c>
      <c r="J243" s="19">
        <v>1</v>
      </c>
      <c r="K243" s="19">
        <v>1</v>
      </c>
      <c r="L243" s="11"/>
      <c r="M243" s="11"/>
      <c r="N243" s="12">
        <v>2023</v>
      </c>
      <c r="O243" s="12">
        <v>1</v>
      </c>
      <c r="P243" s="11" t="s">
        <v>61</v>
      </c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8"/>
      <c r="AF243" s="17"/>
      <c r="AG243" s="17"/>
      <c r="AH243" s="18"/>
      <c r="AI243" s="21">
        <v>87.02</v>
      </c>
      <c r="AJ243" s="17"/>
      <c r="AK243" s="20"/>
      <c r="AL243" s="17"/>
      <c r="AM243" s="20"/>
      <c r="AN243" s="22">
        <f>SUM(Q243:AM243)</f>
      </c>
      <c r="AO243" s="18"/>
      <c r="AP243" s="20"/>
      <c r="AQ243" s="20"/>
      <c r="AR243" s="20"/>
      <c r="AS243" s="20"/>
      <c r="AT243" s="20"/>
      <c r="AU243" s="14">
        <f>SUMIF(E:E,E243,K:K)</f>
      </c>
      <c r="AV243" s="11"/>
      <c r="AW243" s="16"/>
      <c r="AX243" s="22">
        <f>SUM($U243:$AQ243)</f>
      </c>
      <c r="AY243" s="14">
        <f>SUMIF($I:$I,$I243,$O:$O)</f>
      </c>
      <c r="AZ243" s="14">
        <f>COUNTIFS($BB:$BB,"&gt;0",$E:$E,$E243)</f>
      </c>
      <c r="BA243" s="14">
        <f>SUMIF($E:$E,$E243,$BB:$BB)</f>
      </c>
      <c r="BB243" s="11"/>
    </row>
    <row x14ac:dyDescent="0.25" r="244" customHeight="1" ht="17.25">
      <c r="A244" s="7">
        <v>44952</v>
      </c>
      <c r="B244" s="8" t="s">
        <v>54</v>
      </c>
      <c r="C244" s="8" t="s">
        <v>336</v>
      </c>
      <c r="D244" s="20"/>
      <c r="E244" s="20"/>
      <c r="F244" s="20"/>
      <c r="G244" s="20"/>
      <c r="H244" s="20"/>
      <c r="I244" s="20"/>
      <c r="J244" s="19">
        <v>1</v>
      </c>
      <c r="K244" s="19">
        <v>2</v>
      </c>
      <c r="L244" s="11"/>
      <c r="M244" s="11"/>
      <c r="N244" s="12">
        <v>2023</v>
      </c>
      <c r="O244" s="12">
        <v>1</v>
      </c>
      <c r="P244" s="11" t="s">
        <v>61</v>
      </c>
      <c r="Q244" s="17"/>
      <c r="R244" s="21">
        <v>198.6</v>
      </c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8"/>
      <c r="AF244" s="17"/>
      <c r="AG244" s="17"/>
      <c r="AH244" s="18"/>
      <c r="AI244" s="18"/>
      <c r="AJ244" s="17"/>
      <c r="AK244" s="20"/>
      <c r="AL244" s="17"/>
      <c r="AM244" s="20"/>
      <c r="AN244" s="22">
        <f>SUM(Q244:AM244)</f>
      </c>
      <c r="AO244" s="18"/>
      <c r="AP244" s="20"/>
      <c r="AQ244" s="20"/>
      <c r="AR244" s="20"/>
      <c r="AS244" s="20"/>
      <c r="AT244" s="20"/>
      <c r="AU244" s="14">
        <f>SUMIF(E:E,E244,K:K)</f>
      </c>
      <c r="AV244" s="11"/>
      <c r="AW244" s="16"/>
      <c r="AX244" s="22">
        <f>SUM($U244:$AQ244)</f>
      </c>
      <c r="AY244" s="14">
        <f>SUMIF($I:$I,$I244,$O:$O)</f>
      </c>
      <c r="AZ244" s="14">
        <f>COUNTIFS($BB:$BB,"&gt;0",$E:$E,$E244)</f>
      </c>
      <c r="BA244" s="14">
        <f>SUMIF($E:$E,$E244,$BB:$BB)</f>
      </c>
      <c r="BB244" s="11"/>
    </row>
    <row x14ac:dyDescent="0.25" r="245" customHeight="1" ht="17.25">
      <c r="A245" s="7">
        <v>44952</v>
      </c>
      <c r="B245" s="8" t="s">
        <v>54</v>
      </c>
      <c r="C245" s="8" t="s">
        <v>67</v>
      </c>
      <c r="D245" s="20"/>
      <c r="E245" s="20"/>
      <c r="F245" s="20"/>
      <c r="G245" s="8" t="s">
        <v>66</v>
      </c>
      <c r="H245" s="8" t="s">
        <v>60</v>
      </c>
      <c r="I245" s="8" t="s">
        <v>54</v>
      </c>
      <c r="J245" s="19">
        <v>1</v>
      </c>
      <c r="K245" s="19">
        <v>1</v>
      </c>
      <c r="L245" s="11"/>
      <c r="M245" s="11"/>
      <c r="N245" s="12">
        <v>2023</v>
      </c>
      <c r="O245" s="12">
        <v>1</v>
      </c>
      <c r="P245" s="11" t="s">
        <v>61</v>
      </c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8"/>
      <c r="AF245" s="17"/>
      <c r="AG245" s="17"/>
      <c r="AH245" s="18"/>
      <c r="AI245" s="21">
        <v>253.7</v>
      </c>
      <c r="AJ245" s="17"/>
      <c r="AK245" s="20"/>
      <c r="AL245" s="17"/>
      <c r="AM245" s="20"/>
      <c r="AN245" s="22">
        <f>SUM(Q245:AM245)</f>
      </c>
      <c r="AO245" s="18"/>
      <c r="AP245" s="20"/>
      <c r="AQ245" s="20"/>
      <c r="AR245" s="20"/>
      <c r="AS245" s="20"/>
      <c r="AT245" s="20"/>
      <c r="AU245" s="14">
        <f>SUMIF(E:E,E245,K:K)</f>
      </c>
      <c r="AV245" s="11"/>
      <c r="AW245" s="16"/>
      <c r="AX245" s="22">
        <f>SUM($U245:$AQ245)</f>
      </c>
      <c r="AY245" s="14">
        <f>SUMIF($I:$I,$I245,$O:$O)</f>
      </c>
      <c r="AZ245" s="14">
        <f>COUNTIFS($BB:$BB,"&gt;0",$E:$E,$E245)</f>
      </c>
      <c r="BA245" s="14">
        <f>SUMIF($E:$E,$E245,$BB:$BB)</f>
      </c>
      <c r="BB245" s="11"/>
    </row>
    <row x14ac:dyDescent="0.25" r="246" customHeight="1" ht="17.25">
      <c r="A246" s="7">
        <v>44952</v>
      </c>
      <c r="B246" s="8" t="s">
        <v>54</v>
      </c>
      <c r="C246" s="8" t="s">
        <v>89</v>
      </c>
      <c r="D246" s="20"/>
      <c r="E246" s="20"/>
      <c r="F246" s="20"/>
      <c r="G246" s="20"/>
      <c r="H246" s="20"/>
      <c r="I246" s="20"/>
      <c r="J246" s="19">
        <v>1</v>
      </c>
      <c r="K246" s="19">
        <v>1</v>
      </c>
      <c r="L246" s="11"/>
      <c r="M246" s="11"/>
      <c r="N246" s="12">
        <v>2023</v>
      </c>
      <c r="O246" s="12">
        <v>1</v>
      </c>
      <c r="P246" s="11" t="s">
        <v>61</v>
      </c>
      <c r="Q246" s="17"/>
      <c r="R246" s="21">
        <v>50.3</v>
      </c>
      <c r="S246" s="17"/>
      <c r="T246" s="17"/>
      <c r="U246" s="21">
        <v>14.18</v>
      </c>
      <c r="V246" s="17"/>
      <c r="W246" s="17"/>
      <c r="X246" s="17"/>
      <c r="Y246" s="17"/>
      <c r="Z246" s="17"/>
      <c r="AA246" s="17"/>
      <c r="AB246" s="17"/>
      <c r="AC246" s="17"/>
      <c r="AD246" s="17"/>
      <c r="AE246" s="18"/>
      <c r="AF246" s="17"/>
      <c r="AG246" s="17"/>
      <c r="AH246" s="18"/>
      <c r="AI246" s="18"/>
      <c r="AJ246" s="17"/>
      <c r="AK246" s="20"/>
      <c r="AL246" s="17"/>
      <c r="AM246" s="20"/>
      <c r="AN246" s="22">
        <f>SUM(Q246:AM246)</f>
      </c>
      <c r="AO246" s="18"/>
      <c r="AP246" s="20"/>
      <c r="AQ246" s="20"/>
      <c r="AR246" s="20"/>
      <c r="AS246" s="20"/>
      <c r="AT246" s="20"/>
      <c r="AU246" s="14">
        <f>SUMIF(E:E,E246,K:K)</f>
      </c>
      <c r="AV246" s="11"/>
      <c r="AW246" s="16"/>
      <c r="AX246" s="22">
        <f>SUM($U246:$AQ246)</f>
      </c>
      <c r="AY246" s="14">
        <f>SUMIF($I:$I,$I246,$O:$O)</f>
      </c>
      <c r="AZ246" s="14">
        <f>COUNTIFS($BB:$BB,"&gt;0",$E:$E,$E246)</f>
      </c>
      <c r="BA246" s="14">
        <f>SUMIF($E:$E,$E246,$BB:$BB)</f>
      </c>
      <c r="BB246" s="11"/>
    </row>
    <row x14ac:dyDescent="0.25" r="247" customHeight="1" ht="17.25">
      <c r="A247" s="7">
        <v>44952</v>
      </c>
      <c r="B247" s="8" t="s">
        <v>54</v>
      </c>
      <c r="C247" s="8" t="s">
        <v>337</v>
      </c>
      <c r="D247" s="8" t="s">
        <v>338</v>
      </c>
      <c r="E247" s="8" t="s">
        <v>339</v>
      </c>
      <c r="F247" s="20" t="s">
        <v>203</v>
      </c>
      <c r="G247" s="8" t="s">
        <v>73</v>
      </c>
      <c r="H247" s="8" t="s">
        <v>60</v>
      </c>
      <c r="I247" s="20"/>
      <c r="J247" s="19">
        <v>1</v>
      </c>
      <c r="K247" s="19">
        <v>4</v>
      </c>
      <c r="L247" s="11"/>
      <c r="M247" s="11"/>
      <c r="N247" s="12">
        <v>2023</v>
      </c>
      <c r="O247" s="12">
        <v>1</v>
      </c>
      <c r="P247" s="11" t="s">
        <v>61</v>
      </c>
      <c r="Q247" s="17"/>
      <c r="R247" s="21">
        <v>274.28</v>
      </c>
      <c r="S247" s="17"/>
      <c r="T247" s="17"/>
      <c r="U247" s="17"/>
      <c r="V247" s="21">
        <v>52.54</v>
      </c>
      <c r="W247" s="17"/>
      <c r="X247" s="17"/>
      <c r="Y247" s="17"/>
      <c r="Z247" s="17"/>
      <c r="AA247" s="17"/>
      <c r="AB247" s="17"/>
      <c r="AC247" s="17"/>
      <c r="AD247" s="21">
        <v>11.34</v>
      </c>
      <c r="AE247" s="18"/>
      <c r="AF247" s="17"/>
      <c r="AG247" s="21">
        <v>18.8</v>
      </c>
      <c r="AH247" s="18"/>
      <c r="AI247" s="18"/>
      <c r="AJ247" s="17"/>
      <c r="AK247" s="20"/>
      <c r="AL247" s="17"/>
      <c r="AM247" s="20"/>
      <c r="AN247" s="22">
        <f>SUM(Q247:AM247)</f>
      </c>
      <c r="AO247" s="18"/>
      <c r="AP247" s="20"/>
      <c r="AQ247" s="20"/>
      <c r="AR247" s="20"/>
      <c r="AS247" s="20"/>
      <c r="AT247" s="20"/>
      <c r="AU247" s="14">
        <f>SUMIF(E:E,E247,K:K)</f>
      </c>
      <c r="AV247" s="11"/>
      <c r="AW247" s="16"/>
      <c r="AX247" s="22">
        <f>SUM($U247:$AQ247)</f>
      </c>
      <c r="AY247" s="14">
        <f>SUMIF($I:$I,$I247,$O:$O)</f>
      </c>
      <c r="AZ247" s="14">
        <f>COUNTIFS($BB:$BB,"&gt;0",$E:$E,$E247)</f>
      </c>
      <c r="BA247" s="14">
        <f>SUMIF($E:$E,$E247,$BB:$BB)</f>
      </c>
      <c r="BB247" s="11"/>
    </row>
    <row x14ac:dyDescent="0.25" r="248" customHeight="1" ht="17.25">
      <c r="A248" s="7">
        <v>44952</v>
      </c>
      <c r="B248" s="8" t="s">
        <v>54</v>
      </c>
      <c r="C248" s="8" t="s">
        <v>205</v>
      </c>
      <c r="D248" s="8" t="s">
        <v>169</v>
      </c>
      <c r="E248" s="28">
        <f>IF(D248&lt;&gt;"",CONCATENATE(C248,"-",D248),C248)</f>
      </c>
      <c r="F248" s="8" t="s">
        <v>65</v>
      </c>
      <c r="G248" s="8" t="s">
        <v>73</v>
      </c>
      <c r="H248" s="8" t="s">
        <v>60</v>
      </c>
      <c r="I248" s="8" t="s">
        <v>170</v>
      </c>
      <c r="J248" s="19">
        <v>1</v>
      </c>
      <c r="K248" s="19">
        <v>1</v>
      </c>
      <c r="L248" s="11"/>
      <c r="M248" s="11"/>
      <c r="N248" s="12">
        <v>2023</v>
      </c>
      <c r="O248" s="12">
        <v>1</v>
      </c>
      <c r="P248" s="11" t="s">
        <v>61</v>
      </c>
      <c r="Q248" s="17"/>
      <c r="R248" s="17"/>
      <c r="S248" s="21">
        <v>15.76</v>
      </c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8"/>
      <c r="AF248" s="17"/>
      <c r="AG248" s="17"/>
      <c r="AH248" s="18"/>
      <c r="AI248" s="18"/>
      <c r="AJ248" s="17"/>
      <c r="AK248" s="20"/>
      <c r="AL248" s="17"/>
      <c r="AM248" s="20"/>
      <c r="AN248" s="22">
        <f>SUM(Q248:AM248)</f>
      </c>
      <c r="AO248" s="18"/>
      <c r="AP248" s="20"/>
      <c r="AQ248" s="20"/>
      <c r="AR248" s="20"/>
      <c r="AS248" s="20"/>
      <c r="AT248" s="20"/>
      <c r="AU248" s="14">
        <f>SUMIF(E:E,E248,K:K)</f>
      </c>
      <c r="AV248" s="11"/>
      <c r="AW248" s="16"/>
      <c r="AX248" s="22">
        <f>SUM($U248:$AQ248)</f>
      </c>
      <c r="AY248" s="14">
        <f>SUMIF($I:$I,$I248,$O:$O)</f>
      </c>
      <c r="AZ248" s="14">
        <f>COUNTIFS($BB:$BB,"&gt;0",$E:$E,$E248)</f>
      </c>
      <c r="BA248" s="14">
        <f>SUMIF($E:$E,$E248,$BB:$BB)</f>
      </c>
      <c r="BB248" s="11"/>
    </row>
    <row x14ac:dyDescent="0.25" r="249" customHeight="1" ht="17.25">
      <c r="A249" s="7">
        <v>44953</v>
      </c>
      <c r="B249" s="8" t="s">
        <v>54</v>
      </c>
      <c r="C249" s="8" t="s">
        <v>258</v>
      </c>
      <c r="D249" s="8" t="s">
        <v>259</v>
      </c>
      <c r="E249" s="8" t="s">
        <v>260</v>
      </c>
      <c r="F249" s="8" t="s">
        <v>65</v>
      </c>
      <c r="G249" s="8" t="s">
        <v>66</v>
      </c>
      <c r="H249" s="8" t="s">
        <v>60</v>
      </c>
      <c r="I249" s="8" t="s">
        <v>54</v>
      </c>
      <c r="J249" s="19">
        <v>1</v>
      </c>
      <c r="K249" s="19">
        <v>1</v>
      </c>
      <c r="L249" s="11"/>
      <c r="M249" s="11"/>
      <c r="N249" s="12">
        <v>2023</v>
      </c>
      <c r="O249" s="12">
        <v>1</v>
      </c>
      <c r="P249" s="11" t="s">
        <v>61</v>
      </c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8"/>
      <c r="AF249" s="17"/>
      <c r="AG249" s="17"/>
      <c r="AH249" s="18"/>
      <c r="AI249" s="21">
        <v>237.76</v>
      </c>
      <c r="AJ249" s="17"/>
      <c r="AK249" s="20"/>
      <c r="AL249" s="17"/>
      <c r="AM249" s="20"/>
      <c r="AN249" s="22">
        <f>SUM(Q249:AM249)</f>
      </c>
      <c r="AO249" s="18"/>
      <c r="AP249" s="20"/>
      <c r="AQ249" s="20"/>
      <c r="AR249" s="20"/>
      <c r="AS249" s="20"/>
      <c r="AT249" s="20"/>
      <c r="AU249" s="14">
        <f>SUMIF(E:E,E249,K:K)</f>
      </c>
      <c r="AV249" s="11"/>
      <c r="AW249" s="16"/>
      <c r="AX249" s="22">
        <f>SUM($U249:$AQ249)</f>
      </c>
      <c r="AY249" s="14">
        <f>SUMIF($I:$I,$I249,$O:$O)</f>
      </c>
      <c r="AZ249" s="14">
        <f>COUNTIFS($BB:$BB,"&gt;0",$E:$E,$E249)</f>
      </c>
      <c r="BA249" s="14">
        <f>SUMIF($E:$E,$E249,$BB:$BB)</f>
      </c>
      <c r="BB249" s="11"/>
    </row>
    <row x14ac:dyDescent="0.25" r="250" customHeight="1" ht="17.25">
      <c r="A250" s="7">
        <v>44953</v>
      </c>
      <c r="B250" s="8" t="s">
        <v>54</v>
      </c>
      <c r="C250" s="8" t="s">
        <v>340</v>
      </c>
      <c r="D250" s="20" t="s">
        <v>331</v>
      </c>
      <c r="E250" s="8" t="s">
        <v>332</v>
      </c>
      <c r="F250" s="8" t="s">
        <v>65</v>
      </c>
      <c r="G250" s="8" t="s">
        <v>66</v>
      </c>
      <c r="H250" s="8" t="s">
        <v>60</v>
      </c>
      <c r="I250" s="8" t="s">
        <v>54</v>
      </c>
      <c r="J250" s="19">
        <v>1</v>
      </c>
      <c r="K250" s="19">
        <v>1</v>
      </c>
      <c r="L250" s="11"/>
      <c r="M250" s="11"/>
      <c r="N250" s="12">
        <v>2023</v>
      </c>
      <c r="O250" s="12">
        <v>1</v>
      </c>
      <c r="P250" s="11" t="s">
        <v>61</v>
      </c>
      <c r="Q250" s="17"/>
      <c r="R250" s="21">
        <v>47.26</v>
      </c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8"/>
      <c r="AF250" s="17"/>
      <c r="AG250" s="17"/>
      <c r="AH250" s="18"/>
      <c r="AI250" s="21">
        <v>86.88</v>
      </c>
      <c r="AJ250" s="17"/>
      <c r="AK250" s="20"/>
      <c r="AL250" s="17"/>
      <c r="AM250" s="20"/>
      <c r="AN250" s="22">
        <f>SUM(Q250:AM250)</f>
      </c>
      <c r="AO250" s="18"/>
      <c r="AP250" s="20"/>
      <c r="AQ250" s="20"/>
      <c r="AR250" s="20"/>
      <c r="AS250" s="20"/>
      <c r="AT250" s="20"/>
      <c r="AU250" s="14">
        <f>SUMIF(E:E,E250,K:K)</f>
      </c>
      <c r="AV250" s="11"/>
      <c r="AW250" s="16"/>
      <c r="AX250" s="22">
        <f>SUM($U250:$AQ250)</f>
      </c>
      <c r="AY250" s="14">
        <f>SUMIF($I:$I,$I250,$O:$O)</f>
      </c>
      <c r="AZ250" s="14">
        <f>COUNTIFS($BB:$BB,"&gt;0",$E:$E,$E250)</f>
      </c>
      <c r="BA250" s="14">
        <f>SUMIF($E:$E,$E250,$BB:$BB)</f>
      </c>
      <c r="BB250" s="11"/>
    </row>
    <row x14ac:dyDescent="0.25" r="251" customHeight="1" ht="17.25">
      <c r="A251" s="7">
        <v>44953</v>
      </c>
      <c r="B251" s="8" t="s">
        <v>54</v>
      </c>
      <c r="C251" s="8" t="s">
        <v>192</v>
      </c>
      <c r="D251" s="8" t="s">
        <v>193</v>
      </c>
      <c r="E251" s="8" t="s">
        <v>194</v>
      </c>
      <c r="F251" s="8" t="s">
        <v>65</v>
      </c>
      <c r="G251" s="8" t="s">
        <v>66</v>
      </c>
      <c r="H251" s="8" t="s">
        <v>60</v>
      </c>
      <c r="I251" s="8" t="s">
        <v>54</v>
      </c>
      <c r="J251" s="19">
        <v>1</v>
      </c>
      <c r="K251" s="19">
        <v>1</v>
      </c>
      <c r="L251" s="11"/>
      <c r="M251" s="11"/>
      <c r="N251" s="12">
        <v>2023</v>
      </c>
      <c r="O251" s="12">
        <v>1</v>
      </c>
      <c r="P251" s="11" t="s">
        <v>61</v>
      </c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8"/>
      <c r="AF251" s="17"/>
      <c r="AG251" s="17"/>
      <c r="AH251" s="18"/>
      <c r="AI251" s="21">
        <v>125.68</v>
      </c>
      <c r="AJ251" s="17"/>
      <c r="AK251" s="20"/>
      <c r="AL251" s="17"/>
      <c r="AM251" s="20"/>
      <c r="AN251" s="22">
        <f>SUM(Q251:AM251)</f>
      </c>
      <c r="AO251" s="18"/>
      <c r="AP251" s="20"/>
      <c r="AQ251" s="20"/>
      <c r="AR251" s="20"/>
      <c r="AS251" s="20"/>
      <c r="AT251" s="20"/>
      <c r="AU251" s="14">
        <f>SUMIF(E:E,E251,K:K)</f>
      </c>
      <c r="AV251" s="11"/>
      <c r="AW251" s="16"/>
      <c r="AX251" s="22">
        <f>SUM($U251:$AQ251)</f>
      </c>
      <c r="AY251" s="14">
        <f>SUMIF($I:$I,$I251,$O:$O)</f>
      </c>
      <c r="AZ251" s="14">
        <f>COUNTIFS($BB:$BB,"&gt;0",$E:$E,$E251)</f>
      </c>
      <c r="BA251" s="14">
        <f>SUMIF($E:$E,$E251,$BB:$BB)</f>
      </c>
      <c r="BB251" s="11"/>
    </row>
    <row x14ac:dyDescent="0.25" r="252" customHeight="1" ht="17.25">
      <c r="A252" s="7">
        <v>44953</v>
      </c>
      <c r="B252" s="8" t="s">
        <v>54</v>
      </c>
      <c r="C252" s="8" t="s">
        <v>341</v>
      </c>
      <c r="D252" s="20"/>
      <c r="E252" s="20"/>
      <c r="F252" s="20"/>
      <c r="G252" s="20"/>
      <c r="H252" s="20"/>
      <c r="I252" s="20"/>
      <c r="J252" s="19">
        <v>1</v>
      </c>
      <c r="K252" s="19">
        <v>4</v>
      </c>
      <c r="L252" s="11"/>
      <c r="M252" s="11"/>
      <c r="N252" s="12">
        <v>2023</v>
      </c>
      <c r="O252" s="12">
        <v>1</v>
      </c>
      <c r="P252" s="11" t="s">
        <v>61</v>
      </c>
      <c r="Q252" s="21">
        <v>27.5</v>
      </c>
      <c r="R252" s="21">
        <v>150.8</v>
      </c>
      <c r="S252" s="17"/>
      <c r="T252" s="17"/>
      <c r="U252" s="17"/>
      <c r="V252" s="19">
        <v>20</v>
      </c>
      <c r="W252" s="17"/>
      <c r="X252" s="17"/>
      <c r="Y252" s="17"/>
      <c r="Z252" s="17"/>
      <c r="AA252" s="17"/>
      <c r="AB252" s="17"/>
      <c r="AC252" s="17"/>
      <c r="AD252" s="17"/>
      <c r="AE252" s="18"/>
      <c r="AF252" s="17"/>
      <c r="AG252" s="19">
        <v>217</v>
      </c>
      <c r="AH252" s="18"/>
      <c r="AI252" s="18"/>
      <c r="AJ252" s="17"/>
      <c r="AK252" s="20"/>
      <c r="AL252" s="17"/>
      <c r="AM252" s="20"/>
      <c r="AN252" s="22">
        <f>SUM(Q252:AM252)</f>
      </c>
      <c r="AO252" s="18"/>
      <c r="AP252" s="20"/>
      <c r="AQ252" s="20"/>
      <c r="AR252" s="20"/>
      <c r="AS252" s="20"/>
      <c r="AT252" s="20"/>
      <c r="AU252" s="14">
        <f>SUMIF(E:E,E252,K:K)</f>
      </c>
      <c r="AV252" s="11"/>
      <c r="AW252" s="16"/>
      <c r="AX252" s="22">
        <f>SUM($U252:$AQ252)</f>
      </c>
      <c r="AY252" s="14">
        <f>SUMIF($I:$I,$I252,$O:$O)</f>
      </c>
      <c r="AZ252" s="14">
        <f>COUNTIFS($BB:$BB,"&gt;0",$E:$E,$E252)</f>
      </c>
      <c r="BA252" s="14">
        <f>SUMIF($E:$E,$E252,$BB:$BB)</f>
      </c>
      <c r="BB252" s="11"/>
    </row>
    <row x14ac:dyDescent="0.25" r="253" customHeight="1" ht="17.25">
      <c r="A253" s="7">
        <v>44953</v>
      </c>
      <c r="B253" s="8" t="s">
        <v>54</v>
      </c>
      <c r="C253" s="8" t="s">
        <v>166</v>
      </c>
      <c r="D253" s="20"/>
      <c r="E253" s="20"/>
      <c r="F253" s="20"/>
      <c r="G253" s="20"/>
      <c r="H253" s="20"/>
      <c r="I253" s="20"/>
      <c r="J253" s="19">
        <v>1</v>
      </c>
      <c r="K253" s="19">
        <v>4</v>
      </c>
      <c r="L253" s="11"/>
      <c r="M253" s="11"/>
      <c r="N253" s="12">
        <v>2023</v>
      </c>
      <c r="O253" s="12">
        <v>1</v>
      </c>
      <c r="P253" s="11" t="s">
        <v>61</v>
      </c>
      <c r="Q253" s="17"/>
      <c r="R253" s="17"/>
      <c r="S253" s="17"/>
      <c r="T253" s="17"/>
      <c r="U253" s="17"/>
      <c r="V253" s="17"/>
      <c r="W253" s="17"/>
      <c r="X253" s="19">
        <v>100</v>
      </c>
      <c r="Y253" s="17"/>
      <c r="Z253" s="17"/>
      <c r="AA253" s="17"/>
      <c r="AB253" s="17"/>
      <c r="AC253" s="17"/>
      <c r="AD253" s="17"/>
      <c r="AE253" s="18"/>
      <c r="AF253" s="17"/>
      <c r="AG253" s="17"/>
      <c r="AH253" s="18"/>
      <c r="AI253" s="18"/>
      <c r="AJ253" s="17"/>
      <c r="AK253" s="20"/>
      <c r="AL253" s="17"/>
      <c r="AM253" s="20"/>
      <c r="AN253" s="14">
        <f>SUM(Q253:AM253)</f>
      </c>
      <c r="AO253" s="18"/>
      <c r="AP253" s="20"/>
      <c r="AQ253" s="20"/>
      <c r="AR253" s="20"/>
      <c r="AS253" s="20"/>
      <c r="AT253" s="20"/>
      <c r="AU253" s="14">
        <f>SUMIF(E:E,E253,K:K)</f>
      </c>
      <c r="AV253" s="11"/>
      <c r="AW253" s="16"/>
      <c r="AX253" s="14">
        <f>SUM($U253:$AQ253)</f>
      </c>
      <c r="AY253" s="14">
        <f>SUMIF($I:$I,$I253,$O:$O)</f>
      </c>
      <c r="AZ253" s="14">
        <f>COUNTIFS($BB:$BB,"&gt;0",$E:$E,$E253)</f>
      </c>
      <c r="BA253" s="14">
        <f>SUMIF($E:$E,$E253,$BB:$BB)</f>
      </c>
      <c r="BB253" s="11"/>
    </row>
    <row x14ac:dyDescent="0.25" r="254" customHeight="1" ht="17.25">
      <c r="A254" s="7">
        <v>44953</v>
      </c>
      <c r="B254" s="8" t="s">
        <v>54</v>
      </c>
      <c r="C254" s="8" t="s">
        <v>255</v>
      </c>
      <c r="D254" s="20"/>
      <c r="E254" s="20"/>
      <c r="F254" s="20"/>
      <c r="G254" s="20"/>
      <c r="H254" s="20"/>
      <c r="I254" s="20"/>
      <c r="J254" s="19">
        <v>1</v>
      </c>
      <c r="K254" s="19">
        <v>2</v>
      </c>
      <c r="L254" s="11"/>
      <c r="M254" s="11"/>
      <c r="N254" s="12">
        <v>2023</v>
      </c>
      <c r="O254" s="12">
        <v>1</v>
      </c>
      <c r="P254" s="11" t="s">
        <v>61</v>
      </c>
      <c r="Q254" s="17"/>
      <c r="R254" s="21">
        <v>25.94</v>
      </c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8"/>
      <c r="AF254" s="17"/>
      <c r="AG254" s="17"/>
      <c r="AH254" s="18"/>
      <c r="AI254" s="18"/>
      <c r="AJ254" s="17"/>
      <c r="AK254" s="20"/>
      <c r="AL254" s="17"/>
      <c r="AM254" s="20"/>
      <c r="AN254" s="22">
        <f>SUM(Q254:AM254)</f>
      </c>
      <c r="AO254" s="18"/>
      <c r="AP254" s="20"/>
      <c r="AQ254" s="20"/>
      <c r="AR254" s="20"/>
      <c r="AS254" s="20"/>
      <c r="AT254" s="20"/>
      <c r="AU254" s="14">
        <f>SUMIF(E:E,E254,K:K)</f>
      </c>
      <c r="AV254" s="11"/>
      <c r="AW254" s="16"/>
      <c r="AX254" s="22">
        <f>SUM($U254:$AQ254)</f>
      </c>
      <c r="AY254" s="14">
        <f>SUMIF($I:$I,$I254,$O:$O)</f>
      </c>
      <c r="AZ254" s="14">
        <f>COUNTIFS($BB:$BB,"&gt;0",$E:$E,$E254)</f>
      </c>
      <c r="BA254" s="14">
        <f>SUMIF($E:$E,$E254,$BB:$BB)</f>
      </c>
      <c r="BB254" s="11"/>
    </row>
    <row x14ac:dyDescent="0.25" r="255" customHeight="1" ht="17.25">
      <c r="A255" s="7">
        <v>44953</v>
      </c>
      <c r="B255" s="8" t="s">
        <v>54</v>
      </c>
      <c r="C255" s="8" t="s">
        <v>293</v>
      </c>
      <c r="D255" s="8" t="s">
        <v>294</v>
      </c>
      <c r="E255" s="28">
        <f>IF(D255&lt;&gt;"",CONCATENATE(C255,"-",D255),C255)</f>
      </c>
      <c r="F255" s="8" t="s">
        <v>112</v>
      </c>
      <c r="G255" s="8" t="s">
        <v>59</v>
      </c>
      <c r="H255" s="8" t="s">
        <v>60</v>
      </c>
      <c r="I255" s="26" t="s">
        <v>113</v>
      </c>
      <c r="J255" s="19">
        <v>1</v>
      </c>
      <c r="K255" s="19">
        <v>4</v>
      </c>
      <c r="L255" s="11"/>
      <c r="M255" s="11"/>
      <c r="N255" s="12">
        <v>2023</v>
      </c>
      <c r="O255" s="12">
        <v>1</v>
      </c>
      <c r="P255" s="11" t="s">
        <v>61</v>
      </c>
      <c r="Q255" s="19">
        <v>65</v>
      </c>
      <c r="R255" s="21">
        <v>35.94</v>
      </c>
      <c r="S255" s="17"/>
      <c r="T255" s="19">
        <v>15</v>
      </c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8"/>
      <c r="AF255" s="17"/>
      <c r="AG255" s="17"/>
      <c r="AH255" s="18"/>
      <c r="AI255" s="18"/>
      <c r="AJ255" s="17"/>
      <c r="AK255" s="20"/>
      <c r="AL255" s="17"/>
      <c r="AM255" s="20"/>
      <c r="AN255" s="22">
        <f>SUM(Q255:AM255)</f>
      </c>
      <c r="AO255" s="18"/>
      <c r="AP255" s="20"/>
      <c r="AQ255" s="20"/>
      <c r="AR255" s="20"/>
      <c r="AS255" s="20"/>
      <c r="AT255" s="20"/>
      <c r="AU255" s="14">
        <f>SUMIF(E:E,E255,K:K)</f>
      </c>
      <c r="AV255" s="11"/>
      <c r="AW255" s="16"/>
      <c r="AX255" s="22">
        <f>SUM($U255:$AQ255)</f>
      </c>
      <c r="AY255" s="14">
        <f>SUMIF($I:$I,$I255,$O:$O)</f>
      </c>
      <c r="AZ255" s="14">
        <f>COUNTIFS($BB:$BB,"&gt;0",$E:$E,$E255)</f>
      </c>
      <c r="BA255" s="14">
        <f>SUMIF($E:$E,$E255,$BB:$BB)</f>
      </c>
      <c r="BB255" s="11"/>
    </row>
    <row x14ac:dyDescent="0.25" r="256" customHeight="1" ht="17.25">
      <c r="A256" s="7">
        <v>44953</v>
      </c>
      <c r="B256" s="8" t="s">
        <v>54</v>
      </c>
      <c r="C256" s="8" t="s">
        <v>195</v>
      </c>
      <c r="D256" s="20"/>
      <c r="E256" s="20"/>
      <c r="F256" s="20"/>
      <c r="G256" s="8" t="s">
        <v>66</v>
      </c>
      <c r="H256" s="8" t="s">
        <v>60</v>
      </c>
      <c r="I256" s="8" t="s">
        <v>54</v>
      </c>
      <c r="J256" s="19">
        <v>1</v>
      </c>
      <c r="K256" s="19">
        <v>1</v>
      </c>
      <c r="L256" s="11"/>
      <c r="M256" s="11"/>
      <c r="N256" s="12">
        <v>2023</v>
      </c>
      <c r="O256" s="12">
        <v>1</v>
      </c>
      <c r="P256" s="11" t="s">
        <v>61</v>
      </c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8"/>
      <c r="AF256" s="17"/>
      <c r="AG256" s="17"/>
      <c r="AH256" s="18"/>
      <c r="AI256" s="21">
        <v>127.6</v>
      </c>
      <c r="AJ256" s="17"/>
      <c r="AK256" s="20"/>
      <c r="AL256" s="17"/>
      <c r="AM256" s="20"/>
      <c r="AN256" s="22">
        <f>SUM(Q256:AM256)</f>
      </c>
      <c r="AO256" s="18"/>
      <c r="AP256" s="20"/>
      <c r="AQ256" s="20"/>
      <c r="AR256" s="20"/>
      <c r="AS256" s="20"/>
      <c r="AT256" s="20"/>
      <c r="AU256" s="14">
        <f>SUMIF(E:E,E256,K:K)</f>
      </c>
      <c r="AV256" s="11"/>
      <c r="AW256" s="16"/>
      <c r="AX256" s="22">
        <f>SUM($U256:$AQ256)</f>
      </c>
      <c r="AY256" s="14">
        <f>SUMIF($I:$I,$I256,$O:$O)</f>
      </c>
      <c r="AZ256" s="14">
        <f>COUNTIFS($BB:$BB,"&gt;0",$E:$E,$E256)</f>
      </c>
      <c r="BA256" s="14">
        <f>SUMIF($E:$E,$E256,$BB:$BB)</f>
      </c>
      <c r="BB256" s="11"/>
    </row>
    <row x14ac:dyDescent="0.25" r="257" customHeight="1" ht="17.25">
      <c r="A257" s="7">
        <v>44953</v>
      </c>
      <c r="B257" s="8" t="s">
        <v>54</v>
      </c>
      <c r="C257" s="8" t="s">
        <v>62</v>
      </c>
      <c r="D257" s="8" t="s">
        <v>63</v>
      </c>
      <c r="E257" s="8" t="s">
        <v>64</v>
      </c>
      <c r="F257" s="8" t="s">
        <v>65</v>
      </c>
      <c r="G257" s="8" t="s">
        <v>66</v>
      </c>
      <c r="H257" s="8" t="s">
        <v>60</v>
      </c>
      <c r="I257" s="8" t="s">
        <v>54</v>
      </c>
      <c r="J257" s="19">
        <v>1</v>
      </c>
      <c r="K257" s="19">
        <v>1</v>
      </c>
      <c r="L257" s="11"/>
      <c r="M257" s="11"/>
      <c r="N257" s="12">
        <v>2023</v>
      </c>
      <c r="O257" s="12">
        <v>1</v>
      </c>
      <c r="P257" s="11" t="s">
        <v>61</v>
      </c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8"/>
      <c r="AF257" s="17"/>
      <c r="AG257" s="17"/>
      <c r="AH257" s="18"/>
      <c r="AI257" s="21">
        <v>41.6</v>
      </c>
      <c r="AJ257" s="17"/>
      <c r="AK257" s="20"/>
      <c r="AL257" s="17"/>
      <c r="AM257" s="20"/>
      <c r="AN257" s="22">
        <f>SUM(Q257:AM257)</f>
      </c>
      <c r="AO257" s="18"/>
      <c r="AP257" s="20"/>
      <c r="AQ257" s="20"/>
      <c r="AR257" s="20"/>
      <c r="AS257" s="20"/>
      <c r="AT257" s="20"/>
      <c r="AU257" s="14">
        <f>SUMIF(E:E,E257,K:K)</f>
      </c>
      <c r="AV257" s="11"/>
      <c r="AW257" s="16"/>
      <c r="AX257" s="22">
        <f>SUM($U257:$AQ257)</f>
      </c>
      <c r="AY257" s="14">
        <f>SUMIF($I:$I,$I257,$O:$O)</f>
      </c>
      <c r="AZ257" s="14">
        <f>COUNTIFS($BB:$BB,"&gt;0",$E:$E,$E257)</f>
      </c>
      <c r="BA257" s="14">
        <f>SUMIF($E:$E,$E257,$BB:$BB)</f>
      </c>
      <c r="BB257" s="11"/>
    </row>
    <row x14ac:dyDescent="0.25" r="258" customHeight="1" ht="17.25">
      <c r="A258" s="7">
        <v>44953</v>
      </c>
      <c r="B258" s="8" t="s">
        <v>54</v>
      </c>
      <c r="C258" s="8" t="s">
        <v>147</v>
      </c>
      <c r="D258" s="20" t="s">
        <v>72</v>
      </c>
      <c r="E258" s="20" t="s">
        <v>342</v>
      </c>
      <c r="F258" s="20"/>
      <c r="G258" s="20"/>
      <c r="H258" s="20"/>
      <c r="I258" s="20"/>
      <c r="J258" s="19">
        <v>1</v>
      </c>
      <c r="K258" s="19">
        <v>3</v>
      </c>
      <c r="L258" s="11"/>
      <c r="M258" s="11"/>
      <c r="N258" s="12">
        <v>2023</v>
      </c>
      <c r="O258" s="12">
        <v>1</v>
      </c>
      <c r="P258" s="11" t="s">
        <v>61</v>
      </c>
      <c r="Q258" s="21">
        <v>204.19</v>
      </c>
      <c r="R258" s="19">
        <v>10</v>
      </c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8"/>
      <c r="AF258" s="17"/>
      <c r="AG258" s="17"/>
      <c r="AH258" s="18"/>
      <c r="AI258" s="18"/>
      <c r="AJ258" s="17"/>
      <c r="AK258" s="20"/>
      <c r="AL258" s="17"/>
      <c r="AM258" s="20"/>
      <c r="AN258" s="22">
        <f>SUM(Q258:AM258)</f>
      </c>
      <c r="AO258" s="18"/>
      <c r="AP258" s="20"/>
      <c r="AQ258" s="20"/>
      <c r="AR258" s="20"/>
      <c r="AS258" s="20"/>
      <c r="AT258" s="20"/>
      <c r="AU258" s="14">
        <f>SUMIF(E:E,E258,K:K)</f>
      </c>
      <c r="AV258" s="11"/>
      <c r="AW258" s="16"/>
      <c r="AX258" s="22">
        <f>SUM($U258:$AQ258)</f>
      </c>
      <c r="AY258" s="14">
        <f>SUMIF($I:$I,$I258,$O:$O)</f>
      </c>
      <c r="AZ258" s="14">
        <f>COUNTIFS($BB:$BB,"&gt;0",$E:$E,$E258)</f>
      </c>
      <c r="BA258" s="14">
        <f>SUMIF($E:$E,$E258,$BB:$BB)</f>
      </c>
      <c r="BB258" s="11"/>
    </row>
    <row x14ac:dyDescent="0.25" r="259" customHeight="1" ht="17.25">
      <c r="A259" s="7">
        <v>44953</v>
      </c>
      <c r="B259" s="8" t="s">
        <v>54</v>
      </c>
      <c r="C259" s="8" t="s">
        <v>77</v>
      </c>
      <c r="D259" s="8" t="s">
        <v>78</v>
      </c>
      <c r="E259" s="8" t="s">
        <v>79</v>
      </c>
      <c r="F259" s="8" t="s">
        <v>65</v>
      </c>
      <c r="G259" s="8" t="s">
        <v>66</v>
      </c>
      <c r="H259" s="8" t="s">
        <v>60</v>
      </c>
      <c r="I259" s="8" t="s">
        <v>54</v>
      </c>
      <c r="J259" s="19">
        <v>1</v>
      </c>
      <c r="K259" s="19">
        <v>1</v>
      </c>
      <c r="L259" s="11"/>
      <c r="M259" s="11"/>
      <c r="N259" s="12">
        <v>2023</v>
      </c>
      <c r="O259" s="12">
        <v>1</v>
      </c>
      <c r="P259" s="11" t="s">
        <v>61</v>
      </c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8"/>
      <c r="AF259" s="17"/>
      <c r="AG259" s="17"/>
      <c r="AH259" s="18"/>
      <c r="AI259" s="21">
        <v>108.69</v>
      </c>
      <c r="AJ259" s="17"/>
      <c r="AK259" s="20"/>
      <c r="AL259" s="17"/>
      <c r="AM259" s="20"/>
      <c r="AN259" s="22">
        <f>SUM(Q259:AM259)</f>
      </c>
      <c r="AO259" s="18"/>
      <c r="AP259" s="20"/>
      <c r="AQ259" s="20"/>
      <c r="AR259" s="20"/>
      <c r="AS259" s="20"/>
      <c r="AT259" s="20"/>
      <c r="AU259" s="14">
        <f>SUMIF(E:E,E259,K:K)</f>
      </c>
      <c r="AV259" s="11"/>
      <c r="AW259" s="16"/>
      <c r="AX259" s="22">
        <f>SUM($U259:$AQ259)</f>
      </c>
      <c r="AY259" s="14">
        <f>SUMIF($I:$I,$I259,$O:$O)</f>
      </c>
      <c r="AZ259" s="14">
        <f>COUNTIFS($BB:$BB,"&gt;0",$E:$E,$E259)</f>
      </c>
      <c r="BA259" s="14">
        <f>SUMIF($E:$E,$E259,$BB:$BB)</f>
      </c>
      <c r="BB259" s="11"/>
    </row>
    <row x14ac:dyDescent="0.25" r="260" customHeight="1" ht="17.25">
      <c r="A260" s="7">
        <v>44953</v>
      </c>
      <c r="B260" s="8" t="s">
        <v>54</v>
      </c>
      <c r="C260" s="26" t="s">
        <v>249</v>
      </c>
      <c r="D260" s="8" t="s">
        <v>208</v>
      </c>
      <c r="E260" s="8" t="s">
        <v>209</v>
      </c>
      <c r="F260" s="8" t="s">
        <v>112</v>
      </c>
      <c r="G260" s="8" t="s">
        <v>59</v>
      </c>
      <c r="H260" s="8" t="s">
        <v>60</v>
      </c>
      <c r="I260" s="26" t="s">
        <v>113</v>
      </c>
      <c r="J260" s="19">
        <v>1</v>
      </c>
      <c r="K260" s="19">
        <v>4</v>
      </c>
      <c r="L260" s="11"/>
      <c r="M260" s="11"/>
      <c r="N260" s="12">
        <v>2023</v>
      </c>
      <c r="O260" s="12">
        <v>1</v>
      </c>
      <c r="P260" s="11" t="s">
        <v>61</v>
      </c>
      <c r="Q260" s="19">
        <v>168</v>
      </c>
      <c r="R260" s="17"/>
      <c r="S260" s="19">
        <v>10</v>
      </c>
      <c r="T260" s="19">
        <v>16</v>
      </c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8"/>
      <c r="AF260" s="17"/>
      <c r="AG260" s="17"/>
      <c r="AH260" s="18"/>
      <c r="AI260" s="18"/>
      <c r="AJ260" s="17"/>
      <c r="AK260" s="20"/>
      <c r="AL260" s="17"/>
      <c r="AM260" s="20"/>
      <c r="AN260" s="14">
        <f>SUM(Q260:AM260)</f>
      </c>
      <c r="AO260" s="18"/>
      <c r="AP260" s="20"/>
      <c r="AQ260" s="20"/>
      <c r="AR260" s="20"/>
      <c r="AS260" s="20"/>
      <c r="AT260" s="20"/>
      <c r="AU260" s="14">
        <f>SUMIF(E:E,E260,K:K)</f>
      </c>
      <c r="AV260" s="11"/>
      <c r="AW260" s="16"/>
      <c r="AX260" s="14">
        <f>SUM($U260:$AQ260)</f>
      </c>
      <c r="AY260" s="14">
        <f>SUMIF($I:$I,$I260,$O:$O)</f>
      </c>
      <c r="AZ260" s="14">
        <f>COUNTIFS($BB:$BB,"&gt;0",$E:$E,$E260)</f>
      </c>
      <c r="BA260" s="14">
        <f>SUMIF($E:$E,$E260,$BB:$BB)</f>
      </c>
      <c r="BB260" s="11"/>
    </row>
    <row x14ac:dyDescent="0.25" r="261" customHeight="1" ht="17.25">
      <c r="A261" s="7">
        <v>44953</v>
      </c>
      <c r="B261" s="8" t="s">
        <v>54</v>
      </c>
      <c r="C261" s="8" t="s">
        <v>246</v>
      </c>
      <c r="D261" s="8" t="s">
        <v>247</v>
      </c>
      <c r="E261" s="8" t="s">
        <v>248</v>
      </c>
      <c r="F261" s="8" t="s">
        <v>65</v>
      </c>
      <c r="G261" s="8" t="s">
        <v>66</v>
      </c>
      <c r="H261" s="8" t="s">
        <v>60</v>
      </c>
      <c r="I261" s="8" t="s">
        <v>54</v>
      </c>
      <c r="J261" s="19">
        <v>1</v>
      </c>
      <c r="K261" s="19">
        <v>1</v>
      </c>
      <c r="L261" s="11"/>
      <c r="M261" s="11"/>
      <c r="N261" s="12">
        <v>2023</v>
      </c>
      <c r="O261" s="12">
        <v>1</v>
      </c>
      <c r="P261" s="11" t="s">
        <v>61</v>
      </c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8"/>
      <c r="AF261" s="17"/>
      <c r="AG261" s="17"/>
      <c r="AH261" s="18"/>
      <c r="AI261" s="21">
        <v>162.93</v>
      </c>
      <c r="AJ261" s="17"/>
      <c r="AK261" s="20"/>
      <c r="AL261" s="17"/>
      <c r="AM261" s="20"/>
      <c r="AN261" s="22">
        <f>SUM(Q261:AM261)</f>
      </c>
      <c r="AO261" s="18"/>
      <c r="AP261" s="20"/>
      <c r="AQ261" s="20"/>
      <c r="AR261" s="20"/>
      <c r="AS261" s="20"/>
      <c r="AT261" s="20"/>
      <c r="AU261" s="14">
        <f>SUMIF(E:E,E261,K:K)</f>
      </c>
      <c r="AV261" s="11"/>
      <c r="AW261" s="16"/>
      <c r="AX261" s="22">
        <f>SUM($U261:$AQ261)</f>
      </c>
      <c r="AY261" s="14">
        <f>SUMIF($I:$I,$I261,$O:$O)</f>
      </c>
      <c r="AZ261" s="14">
        <f>COUNTIFS($BB:$BB,"&gt;0",$E:$E,$E261)</f>
      </c>
      <c r="BA261" s="14">
        <f>SUMIF($E:$E,$E261,$BB:$BB)</f>
      </c>
      <c r="BB261" s="11"/>
    </row>
    <row x14ac:dyDescent="0.25" r="262" customHeight="1" ht="17.25">
      <c r="A262" s="7">
        <v>44953</v>
      </c>
      <c r="B262" s="8" t="s">
        <v>54</v>
      </c>
      <c r="C262" s="8" t="s">
        <v>343</v>
      </c>
      <c r="D262" s="20"/>
      <c r="E262" s="8" t="s">
        <v>134</v>
      </c>
      <c r="F262" s="8" t="s">
        <v>58</v>
      </c>
      <c r="G262" s="8" t="s">
        <v>105</v>
      </c>
      <c r="H262" s="8" t="s">
        <v>60</v>
      </c>
      <c r="I262" s="8" t="s">
        <v>125</v>
      </c>
      <c r="J262" s="19">
        <v>1</v>
      </c>
      <c r="K262" s="19">
        <v>4</v>
      </c>
      <c r="L262" s="11"/>
      <c r="M262" s="11"/>
      <c r="N262" s="12">
        <v>2023</v>
      </c>
      <c r="O262" s="12">
        <v>1</v>
      </c>
      <c r="P262" s="11" t="s">
        <v>61</v>
      </c>
      <c r="Q262" s="17"/>
      <c r="R262" s="17"/>
      <c r="S262" s="17"/>
      <c r="T262" s="17"/>
      <c r="U262" s="17"/>
      <c r="V262" s="17"/>
      <c r="W262" s="17"/>
      <c r="X262" s="21">
        <v>307.24</v>
      </c>
      <c r="Y262" s="17"/>
      <c r="Z262" s="17"/>
      <c r="AA262" s="17"/>
      <c r="AB262" s="17"/>
      <c r="AC262" s="17"/>
      <c r="AD262" s="17"/>
      <c r="AE262" s="18"/>
      <c r="AF262" s="17"/>
      <c r="AG262" s="17"/>
      <c r="AH262" s="18"/>
      <c r="AI262" s="18"/>
      <c r="AJ262" s="17"/>
      <c r="AK262" s="20"/>
      <c r="AL262" s="17"/>
      <c r="AM262" s="20"/>
      <c r="AN262" s="22">
        <f>SUM(Q262:AM262)</f>
      </c>
      <c r="AO262" s="18"/>
      <c r="AP262" s="20"/>
      <c r="AQ262" s="20"/>
      <c r="AR262" s="20"/>
      <c r="AS262" s="20"/>
      <c r="AT262" s="20"/>
      <c r="AU262" s="14">
        <f>SUMIF(E:E,E262,K:K)</f>
      </c>
      <c r="AV262" s="11"/>
      <c r="AW262" s="16"/>
      <c r="AX262" s="22">
        <f>SUM($U262:$AQ262)</f>
      </c>
      <c r="AY262" s="14">
        <f>SUMIF($I:$I,$I262,$O:$O)</f>
      </c>
      <c r="AZ262" s="14">
        <f>COUNTIFS($BB:$BB,"&gt;0",$E:$E,$E262)</f>
      </c>
      <c r="BA262" s="14">
        <f>SUMIF($E:$E,$E262,$BB:$BB)</f>
      </c>
      <c r="BB262" s="11"/>
    </row>
    <row x14ac:dyDescent="0.25" r="263" customHeight="1" ht="17.25">
      <c r="A263" s="7">
        <v>44953</v>
      </c>
      <c r="B263" s="8" t="s">
        <v>54</v>
      </c>
      <c r="C263" s="8" t="s">
        <v>83</v>
      </c>
      <c r="D263" s="20" t="s">
        <v>84</v>
      </c>
      <c r="E263" s="8" t="s">
        <v>85</v>
      </c>
      <c r="F263" s="8" t="s">
        <v>65</v>
      </c>
      <c r="G263" s="8" t="s">
        <v>66</v>
      </c>
      <c r="H263" s="8" t="s">
        <v>60</v>
      </c>
      <c r="I263" s="8" t="s">
        <v>54</v>
      </c>
      <c r="J263" s="19">
        <v>1</v>
      </c>
      <c r="K263" s="19">
        <v>1</v>
      </c>
      <c r="L263" s="11"/>
      <c r="M263" s="11"/>
      <c r="N263" s="12">
        <v>2023</v>
      </c>
      <c r="O263" s="12">
        <v>1</v>
      </c>
      <c r="P263" s="11" t="s">
        <v>61</v>
      </c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8"/>
      <c r="AF263" s="17"/>
      <c r="AG263" s="17"/>
      <c r="AH263" s="18"/>
      <c r="AI263" s="21">
        <v>123.48</v>
      </c>
      <c r="AJ263" s="17"/>
      <c r="AK263" s="20"/>
      <c r="AL263" s="17"/>
      <c r="AM263" s="20"/>
      <c r="AN263" s="22">
        <f>SUM(Q263:AM263)</f>
      </c>
      <c r="AO263" s="18"/>
      <c r="AP263" s="20"/>
      <c r="AQ263" s="20"/>
      <c r="AR263" s="20"/>
      <c r="AS263" s="20"/>
      <c r="AT263" s="20"/>
      <c r="AU263" s="14">
        <f>SUMIF(E:E,E263,K:K)</f>
      </c>
      <c r="AV263" s="11"/>
      <c r="AW263" s="16"/>
      <c r="AX263" s="22">
        <f>SUM($U263:$AQ263)</f>
      </c>
      <c r="AY263" s="14">
        <f>SUMIF($I:$I,$I263,$O:$O)</f>
      </c>
      <c r="AZ263" s="14">
        <f>COUNTIFS($BB:$BB,"&gt;0",$E:$E,$E263)</f>
      </c>
      <c r="BA263" s="14">
        <f>SUMIF($E:$E,$E263,$BB:$BB)</f>
      </c>
      <c r="BB263" s="11"/>
    </row>
    <row x14ac:dyDescent="0.25" r="264" customHeight="1" ht="17.25">
      <c r="A264" s="7">
        <v>44953</v>
      </c>
      <c r="B264" s="8" t="s">
        <v>54</v>
      </c>
      <c r="C264" s="8" t="s">
        <v>220</v>
      </c>
      <c r="D264" s="8" t="s">
        <v>221</v>
      </c>
      <c r="E264" s="28">
        <f>IF(D264&lt;&gt;"",CONCATENATE(C264,"-",D264),C264)</f>
      </c>
      <c r="F264" s="8" t="s">
        <v>112</v>
      </c>
      <c r="G264" s="8" t="s">
        <v>59</v>
      </c>
      <c r="H264" s="8" t="s">
        <v>60</v>
      </c>
      <c r="I264" s="26" t="s">
        <v>113</v>
      </c>
      <c r="J264" s="19">
        <v>1</v>
      </c>
      <c r="K264" s="19">
        <v>5</v>
      </c>
      <c r="L264" s="11"/>
      <c r="M264" s="11"/>
      <c r="N264" s="12">
        <v>2023</v>
      </c>
      <c r="O264" s="12">
        <v>1</v>
      </c>
      <c r="P264" s="11" t="s">
        <v>61</v>
      </c>
      <c r="Q264" s="21">
        <v>171.28</v>
      </c>
      <c r="R264" s="21">
        <v>15.6</v>
      </c>
      <c r="S264" s="17"/>
      <c r="T264" s="17"/>
      <c r="U264" s="17"/>
      <c r="V264" s="21">
        <v>78.6</v>
      </c>
      <c r="W264" s="17"/>
      <c r="X264" s="17"/>
      <c r="Y264" s="17"/>
      <c r="Z264" s="17"/>
      <c r="AA264" s="17"/>
      <c r="AB264" s="17"/>
      <c r="AC264" s="17"/>
      <c r="AD264" s="17"/>
      <c r="AE264" s="18"/>
      <c r="AF264" s="17"/>
      <c r="AG264" s="17"/>
      <c r="AH264" s="18"/>
      <c r="AI264" s="18"/>
      <c r="AJ264" s="21">
        <v>18.2</v>
      </c>
      <c r="AK264" s="20"/>
      <c r="AL264" s="17"/>
      <c r="AM264" s="20"/>
      <c r="AN264" s="22">
        <f>SUM(Q264:AM264)</f>
      </c>
      <c r="AO264" s="18"/>
      <c r="AP264" s="20"/>
      <c r="AQ264" s="20"/>
      <c r="AR264" s="20"/>
      <c r="AS264" s="20"/>
      <c r="AT264" s="20"/>
      <c r="AU264" s="14">
        <f>SUMIF(E:E,E264,K:K)</f>
      </c>
      <c r="AV264" s="11"/>
      <c r="AW264" s="16"/>
      <c r="AX264" s="22">
        <f>SUM($U264:$AQ264)</f>
      </c>
      <c r="AY264" s="14">
        <f>SUMIF($I:$I,$I264,$O:$O)</f>
      </c>
      <c r="AZ264" s="14">
        <f>COUNTIFS($BB:$BB,"&gt;0",$E:$E,$E264)</f>
      </c>
      <c r="BA264" s="14">
        <f>SUMIF($E:$E,$E264,$BB:$BB)</f>
      </c>
      <c r="BB264" s="11"/>
    </row>
    <row x14ac:dyDescent="0.25" r="265" customHeight="1" ht="17.25">
      <c r="A265" s="7">
        <v>44954</v>
      </c>
      <c r="B265" s="8" t="s">
        <v>54</v>
      </c>
      <c r="C265" s="8" t="s">
        <v>344</v>
      </c>
      <c r="D265" s="8" t="s">
        <v>218</v>
      </c>
      <c r="E265" s="8" t="s">
        <v>219</v>
      </c>
      <c r="F265" s="8" t="s">
        <v>112</v>
      </c>
      <c r="G265" s="8" t="s">
        <v>59</v>
      </c>
      <c r="H265" s="8" t="s">
        <v>60</v>
      </c>
      <c r="I265" s="26" t="s">
        <v>113</v>
      </c>
      <c r="J265" s="19">
        <v>1</v>
      </c>
      <c r="K265" s="19">
        <v>4</v>
      </c>
      <c r="L265" s="11"/>
      <c r="M265" s="11"/>
      <c r="N265" s="12">
        <v>2023</v>
      </c>
      <c r="O265" s="12">
        <v>1</v>
      </c>
      <c r="P265" s="11" t="s">
        <v>61</v>
      </c>
      <c r="Q265" s="21">
        <v>123.02</v>
      </c>
      <c r="R265" s="19">
        <v>6</v>
      </c>
      <c r="S265" s="17"/>
      <c r="T265" s="17"/>
      <c r="U265" s="17"/>
      <c r="V265" s="21">
        <v>17.04</v>
      </c>
      <c r="W265" s="17"/>
      <c r="X265" s="17"/>
      <c r="Y265" s="17"/>
      <c r="Z265" s="17"/>
      <c r="AA265" s="17"/>
      <c r="AB265" s="17"/>
      <c r="AC265" s="17"/>
      <c r="AD265" s="17"/>
      <c r="AE265" s="18"/>
      <c r="AF265" s="17"/>
      <c r="AG265" s="17"/>
      <c r="AH265" s="18"/>
      <c r="AI265" s="18"/>
      <c r="AJ265" s="17"/>
      <c r="AK265" s="20"/>
      <c r="AL265" s="17"/>
      <c r="AM265" s="20"/>
      <c r="AN265" s="22">
        <f>SUM(Q265:AM265)</f>
      </c>
      <c r="AO265" s="18"/>
      <c r="AP265" s="20"/>
      <c r="AQ265" s="20"/>
      <c r="AR265" s="20"/>
      <c r="AS265" s="20"/>
      <c r="AT265" s="20"/>
      <c r="AU265" s="14">
        <f>SUMIF(E:E,E265,K:K)</f>
      </c>
      <c r="AV265" s="11"/>
      <c r="AW265" s="16"/>
      <c r="AX265" s="22">
        <f>SUM($U265:$AQ265)</f>
      </c>
      <c r="AY265" s="14">
        <f>SUMIF($I:$I,$I265,$O:$O)</f>
      </c>
      <c r="AZ265" s="14">
        <f>COUNTIFS($BB:$BB,"&gt;0",$E:$E,$E265)</f>
      </c>
      <c r="BA265" s="14">
        <f>SUMIF($E:$E,$E265,$BB:$BB)</f>
      </c>
      <c r="BB265" s="11"/>
    </row>
    <row x14ac:dyDescent="0.25" r="266" customHeight="1" ht="17.25">
      <c r="A266" s="7">
        <v>44954</v>
      </c>
      <c r="B266" s="8" t="s">
        <v>54</v>
      </c>
      <c r="C266" s="8" t="s">
        <v>80</v>
      </c>
      <c r="D266" s="8" t="s">
        <v>81</v>
      </c>
      <c r="E266" s="8" t="s">
        <v>82</v>
      </c>
      <c r="F266" s="8" t="s">
        <v>65</v>
      </c>
      <c r="G266" s="8" t="s">
        <v>66</v>
      </c>
      <c r="H266" s="8" t="s">
        <v>60</v>
      </c>
      <c r="I266" s="8" t="s">
        <v>54</v>
      </c>
      <c r="J266" s="19">
        <v>1</v>
      </c>
      <c r="K266" s="19">
        <v>1</v>
      </c>
      <c r="L266" s="11"/>
      <c r="M266" s="11"/>
      <c r="N266" s="12">
        <v>2023</v>
      </c>
      <c r="O266" s="12">
        <v>1</v>
      </c>
      <c r="P266" s="11" t="s">
        <v>61</v>
      </c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8"/>
      <c r="AF266" s="17"/>
      <c r="AG266" s="17"/>
      <c r="AH266" s="18"/>
      <c r="AI266" s="21">
        <v>178.3</v>
      </c>
      <c r="AJ266" s="17"/>
      <c r="AK266" s="20"/>
      <c r="AL266" s="17"/>
      <c r="AM266" s="20"/>
      <c r="AN266" s="22">
        <f>SUM(Q266:AM266)</f>
      </c>
      <c r="AO266" s="18"/>
      <c r="AP266" s="20"/>
      <c r="AQ266" s="20"/>
      <c r="AR266" s="20"/>
      <c r="AS266" s="20"/>
      <c r="AT266" s="20"/>
      <c r="AU266" s="14">
        <f>SUMIF(E:E,E266,K:K)</f>
      </c>
      <c r="AV266" s="11"/>
      <c r="AW266" s="16"/>
      <c r="AX266" s="22">
        <f>SUM($U266:$AQ266)</f>
      </c>
      <c r="AY266" s="14">
        <f>SUMIF($I:$I,$I266,$O:$O)</f>
      </c>
      <c r="AZ266" s="14">
        <f>COUNTIFS($BB:$BB,"&gt;0",$E:$E,$E266)</f>
      </c>
      <c r="BA266" s="14">
        <f>SUMIF($E:$E,$E266,$BB:$BB)</f>
      </c>
      <c r="BB266" s="11"/>
    </row>
    <row x14ac:dyDescent="0.25" r="267" customHeight="1" ht="17.25">
      <c r="A267" s="7">
        <v>44954</v>
      </c>
      <c r="B267" s="8" t="s">
        <v>54</v>
      </c>
      <c r="C267" s="8" t="s">
        <v>55</v>
      </c>
      <c r="D267" s="8" t="s">
        <v>56</v>
      </c>
      <c r="E267" s="8" t="s">
        <v>57</v>
      </c>
      <c r="F267" s="8" t="s">
        <v>58</v>
      </c>
      <c r="G267" s="8" t="s">
        <v>59</v>
      </c>
      <c r="H267" s="8" t="s">
        <v>60</v>
      </c>
      <c r="I267" s="8" t="s">
        <v>54</v>
      </c>
      <c r="J267" s="19">
        <v>1</v>
      </c>
      <c r="K267" s="19">
        <v>2</v>
      </c>
      <c r="L267" s="11"/>
      <c r="M267" s="11"/>
      <c r="N267" s="12">
        <v>2023</v>
      </c>
      <c r="O267" s="12">
        <v>1</v>
      </c>
      <c r="P267" s="11" t="s">
        <v>61</v>
      </c>
      <c r="Q267" s="19">
        <v>75</v>
      </c>
      <c r="R267" s="17"/>
      <c r="S267" s="17"/>
      <c r="T267" s="17"/>
      <c r="U267" s="17"/>
      <c r="V267" s="19">
        <v>18</v>
      </c>
      <c r="W267" s="17"/>
      <c r="X267" s="17"/>
      <c r="Y267" s="17"/>
      <c r="Z267" s="17"/>
      <c r="AA267" s="17"/>
      <c r="AB267" s="17"/>
      <c r="AC267" s="17"/>
      <c r="AD267" s="17"/>
      <c r="AE267" s="18"/>
      <c r="AF267" s="17"/>
      <c r="AG267" s="17"/>
      <c r="AH267" s="18"/>
      <c r="AI267" s="18"/>
      <c r="AJ267" s="17"/>
      <c r="AK267" s="20"/>
      <c r="AL267" s="17"/>
      <c r="AM267" s="20"/>
      <c r="AN267" s="14">
        <f>SUM(Q267:AM267)</f>
      </c>
      <c r="AO267" s="18"/>
      <c r="AP267" s="20"/>
      <c r="AQ267" s="20"/>
      <c r="AR267" s="20"/>
      <c r="AS267" s="20"/>
      <c r="AT267" s="20"/>
      <c r="AU267" s="14">
        <f>SUMIF(E:E,E267,K:K)</f>
      </c>
      <c r="AV267" s="11"/>
      <c r="AW267" s="16"/>
      <c r="AX267" s="14">
        <f>SUM($U267:$AQ267)</f>
      </c>
      <c r="AY267" s="14">
        <f>SUMIF($I:$I,$I267,$O:$O)</f>
      </c>
      <c r="AZ267" s="14">
        <f>COUNTIFS($BB:$BB,"&gt;0",$E:$E,$E267)</f>
      </c>
      <c r="BA267" s="14">
        <f>SUMIF($E:$E,$E267,$BB:$BB)</f>
      </c>
      <c r="BB267" s="11"/>
    </row>
    <row x14ac:dyDescent="0.25" r="268" customHeight="1" ht="17.25">
      <c r="A268" s="7">
        <v>44954</v>
      </c>
      <c r="B268" s="8" t="s">
        <v>54</v>
      </c>
      <c r="C268" s="8" t="s">
        <v>114</v>
      </c>
      <c r="D268" s="20"/>
      <c r="E268" s="20"/>
      <c r="F268" s="20"/>
      <c r="G268" s="20"/>
      <c r="H268" s="20"/>
      <c r="I268" s="20"/>
      <c r="J268" s="19">
        <v>1</v>
      </c>
      <c r="K268" s="19">
        <v>2</v>
      </c>
      <c r="L268" s="11"/>
      <c r="M268" s="11"/>
      <c r="N268" s="12">
        <v>2023</v>
      </c>
      <c r="O268" s="12">
        <v>1</v>
      </c>
      <c r="P268" s="11" t="s">
        <v>61</v>
      </c>
      <c r="Q268" s="17"/>
      <c r="R268" s="19">
        <v>22</v>
      </c>
      <c r="S268" s="17"/>
      <c r="T268" s="17"/>
      <c r="U268" s="17"/>
      <c r="V268" s="17"/>
      <c r="W268" s="17"/>
      <c r="X268" s="19">
        <v>13</v>
      </c>
      <c r="Y268" s="17"/>
      <c r="Z268" s="17"/>
      <c r="AA268" s="17"/>
      <c r="AB268" s="21">
        <v>3.6</v>
      </c>
      <c r="AC268" s="17"/>
      <c r="AD268" s="17"/>
      <c r="AE268" s="18"/>
      <c r="AF268" s="17"/>
      <c r="AG268" s="17"/>
      <c r="AH268" s="18"/>
      <c r="AI268" s="18"/>
      <c r="AJ268" s="17"/>
      <c r="AK268" s="20"/>
      <c r="AL268" s="17"/>
      <c r="AM268" s="20"/>
      <c r="AN268" s="22">
        <f>SUM(Q268:AM268)</f>
      </c>
      <c r="AO268" s="18"/>
      <c r="AP268" s="20"/>
      <c r="AQ268" s="20"/>
      <c r="AR268" s="20"/>
      <c r="AS268" s="20"/>
      <c r="AT268" s="20"/>
      <c r="AU268" s="14">
        <f>SUMIF(E:E,E268,K:K)</f>
      </c>
      <c r="AV268" s="11"/>
      <c r="AW268" s="16"/>
      <c r="AX268" s="22">
        <f>SUM($U268:$AQ268)</f>
      </c>
      <c r="AY268" s="14">
        <f>SUMIF($I:$I,$I268,$O:$O)</f>
      </c>
      <c r="AZ268" s="14">
        <f>COUNTIFS($BB:$BB,"&gt;0",$E:$E,$E268)</f>
      </c>
      <c r="BA268" s="14">
        <f>SUMIF($E:$E,$E268,$BB:$BB)</f>
      </c>
      <c r="BB268" s="11"/>
    </row>
    <row x14ac:dyDescent="0.25" r="269" customHeight="1" ht="17.25">
      <c r="A269" s="7">
        <v>44954</v>
      </c>
      <c r="B269" s="8" t="s">
        <v>54</v>
      </c>
      <c r="C269" s="8" t="s">
        <v>162</v>
      </c>
      <c r="D269" s="20"/>
      <c r="E269" s="20"/>
      <c r="F269" s="20"/>
      <c r="G269" s="20"/>
      <c r="H269" s="20"/>
      <c r="I269" s="20"/>
      <c r="J269" s="19">
        <v>1</v>
      </c>
      <c r="K269" s="19">
        <v>4</v>
      </c>
      <c r="L269" s="11"/>
      <c r="M269" s="11"/>
      <c r="N269" s="12">
        <v>2023</v>
      </c>
      <c r="O269" s="12">
        <v>1</v>
      </c>
      <c r="P269" s="11" t="s">
        <v>61</v>
      </c>
      <c r="Q269" s="17"/>
      <c r="R269" s="17"/>
      <c r="S269" s="17"/>
      <c r="T269" s="17"/>
      <c r="U269" s="21">
        <v>12.8</v>
      </c>
      <c r="V269" s="17"/>
      <c r="W269" s="17"/>
      <c r="X269" s="19">
        <v>431</v>
      </c>
      <c r="Y269" s="17"/>
      <c r="Z269" s="17"/>
      <c r="AA269" s="17"/>
      <c r="AB269" s="17"/>
      <c r="AC269" s="17"/>
      <c r="AD269" s="17"/>
      <c r="AE269" s="18"/>
      <c r="AF269" s="17"/>
      <c r="AG269" s="17"/>
      <c r="AH269" s="18"/>
      <c r="AI269" s="18"/>
      <c r="AJ269" s="17"/>
      <c r="AK269" s="20"/>
      <c r="AL269" s="17"/>
      <c r="AM269" s="20"/>
      <c r="AN269" s="22">
        <f>SUM(Q269:AM269)</f>
      </c>
      <c r="AO269" s="18"/>
      <c r="AP269" s="20"/>
      <c r="AQ269" s="20"/>
      <c r="AR269" s="20"/>
      <c r="AS269" s="20"/>
      <c r="AT269" s="20"/>
      <c r="AU269" s="14">
        <f>SUMIF(E:E,E269,K:K)</f>
      </c>
      <c r="AV269" s="11"/>
      <c r="AW269" s="16"/>
      <c r="AX269" s="22">
        <f>SUM($U269:$AQ269)</f>
      </c>
      <c r="AY269" s="14">
        <f>SUMIF($I:$I,$I269,$O:$O)</f>
      </c>
      <c r="AZ269" s="14">
        <f>COUNTIFS($BB:$BB,"&gt;0",$E:$E,$E269)</f>
      </c>
      <c r="BA269" s="14">
        <f>SUMIF($E:$E,$E269,$BB:$BB)</f>
      </c>
      <c r="BB269" s="11"/>
    </row>
    <row x14ac:dyDescent="0.25" r="270" customHeight="1" ht="17.25">
      <c r="A270" s="7">
        <v>44954</v>
      </c>
      <c r="B270" s="8" t="s">
        <v>54</v>
      </c>
      <c r="C270" s="8" t="s">
        <v>226</v>
      </c>
      <c r="D270" s="20"/>
      <c r="E270" s="20"/>
      <c r="F270" s="20"/>
      <c r="G270" s="20"/>
      <c r="H270" s="20"/>
      <c r="I270" s="20"/>
      <c r="J270" s="19">
        <v>1</v>
      </c>
      <c r="K270" s="19">
        <v>4</v>
      </c>
      <c r="L270" s="11"/>
      <c r="M270" s="11"/>
      <c r="N270" s="12">
        <v>2023</v>
      </c>
      <c r="O270" s="12">
        <v>1</v>
      </c>
      <c r="P270" s="11" t="s">
        <v>61</v>
      </c>
      <c r="Q270" s="17"/>
      <c r="R270" s="17"/>
      <c r="S270" s="17"/>
      <c r="T270" s="17"/>
      <c r="U270" s="17"/>
      <c r="V270" s="17"/>
      <c r="W270" s="17"/>
      <c r="X270" s="17"/>
      <c r="Y270" s="17"/>
      <c r="Z270" s="21">
        <v>200.4</v>
      </c>
      <c r="AA270" s="17"/>
      <c r="AB270" s="17"/>
      <c r="AC270" s="17"/>
      <c r="AD270" s="17"/>
      <c r="AE270" s="18"/>
      <c r="AF270" s="17"/>
      <c r="AG270" s="17"/>
      <c r="AH270" s="18"/>
      <c r="AI270" s="18"/>
      <c r="AJ270" s="17"/>
      <c r="AK270" s="20"/>
      <c r="AL270" s="17"/>
      <c r="AM270" s="20"/>
      <c r="AN270" s="22">
        <f>SUM(Q270:AM270)</f>
      </c>
      <c r="AO270" s="18"/>
      <c r="AP270" s="20"/>
      <c r="AQ270" s="20"/>
      <c r="AR270" s="20"/>
      <c r="AS270" s="20"/>
      <c r="AT270" s="20"/>
      <c r="AU270" s="14">
        <f>SUMIF(E:E,E270,K:K)</f>
      </c>
      <c r="AV270" s="11"/>
      <c r="AW270" s="16"/>
      <c r="AX270" s="22">
        <f>SUM($U270:$AQ270)</f>
      </c>
      <c r="AY270" s="14">
        <f>SUMIF($I:$I,$I270,$O:$O)</f>
      </c>
      <c r="AZ270" s="14">
        <f>COUNTIFS($BB:$BB,"&gt;0",$E:$E,$E270)</f>
      </c>
      <c r="BA270" s="14">
        <f>SUMIF($E:$E,$E270,$BB:$BB)</f>
      </c>
      <c r="BB270" s="11"/>
    </row>
    <row x14ac:dyDescent="0.25" r="271" customHeight="1" ht="17.25">
      <c r="A271" s="7">
        <v>44954</v>
      </c>
      <c r="B271" s="8" t="s">
        <v>54</v>
      </c>
      <c r="C271" s="8" t="s">
        <v>160</v>
      </c>
      <c r="D271" s="20"/>
      <c r="E271" s="20"/>
      <c r="F271" s="8" t="s">
        <v>58</v>
      </c>
      <c r="G271" s="20"/>
      <c r="H271" s="20"/>
      <c r="I271" s="20"/>
      <c r="J271" s="19">
        <v>1</v>
      </c>
      <c r="K271" s="19">
        <v>5</v>
      </c>
      <c r="L271" s="11"/>
      <c r="M271" s="11"/>
      <c r="N271" s="12">
        <v>2023</v>
      </c>
      <c r="O271" s="12">
        <v>1</v>
      </c>
      <c r="P271" s="11" t="s">
        <v>61</v>
      </c>
      <c r="Q271" s="17"/>
      <c r="R271" s="17"/>
      <c r="S271" s="17"/>
      <c r="T271" s="17"/>
      <c r="U271" s="17"/>
      <c r="V271" s="17"/>
      <c r="W271" s="17"/>
      <c r="X271" s="21">
        <v>377.5</v>
      </c>
      <c r="Y271" s="17"/>
      <c r="Z271" s="17"/>
      <c r="AA271" s="17"/>
      <c r="AB271" s="17"/>
      <c r="AC271" s="17"/>
      <c r="AD271" s="17"/>
      <c r="AE271" s="18"/>
      <c r="AF271" s="17"/>
      <c r="AG271" s="17"/>
      <c r="AH271" s="18"/>
      <c r="AI271" s="18"/>
      <c r="AJ271" s="17"/>
      <c r="AK271" s="20"/>
      <c r="AL271" s="17"/>
      <c r="AM271" s="20"/>
      <c r="AN271" s="22">
        <f>SUM(Q271:AM271)</f>
      </c>
      <c r="AO271" s="18"/>
      <c r="AP271" s="20"/>
      <c r="AQ271" s="20"/>
      <c r="AR271" s="20"/>
      <c r="AS271" s="20"/>
      <c r="AT271" s="20"/>
      <c r="AU271" s="14">
        <f>SUMIF(E:E,E271,K:K)</f>
      </c>
      <c r="AV271" s="11"/>
      <c r="AW271" s="16"/>
      <c r="AX271" s="14">
        <f>SUM($U271:$AQ271)</f>
      </c>
      <c r="AY271" s="14">
        <f>SUMIF($I:$I,$I271,$O:$O)</f>
      </c>
      <c r="AZ271" s="14">
        <f>COUNTIFS($BB:$BB,"&gt;0",$E:$E,$E271)</f>
      </c>
      <c r="BA271" s="14">
        <f>SUMIF($E:$E,$E271,$BB:$BB)</f>
      </c>
      <c r="BB271" s="11"/>
    </row>
    <row x14ac:dyDescent="0.25" r="272" customHeight="1" ht="17.25">
      <c r="A272" s="7">
        <v>44954</v>
      </c>
      <c r="B272" s="8" t="s">
        <v>54</v>
      </c>
      <c r="C272" s="8" t="s">
        <v>312</v>
      </c>
      <c r="D272" s="20"/>
      <c r="E272" s="20"/>
      <c r="F272" s="20"/>
      <c r="G272" s="20"/>
      <c r="H272" s="20"/>
      <c r="I272" s="20"/>
      <c r="J272" s="19">
        <v>1</v>
      </c>
      <c r="K272" s="19">
        <v>2</v>
      </c>
      <c r="L272" s="11"/>
      <c r="M272" s="11"/>
      <c r="N272" s="12">
        <v>2023</v>
      </c>
      <c r="O272" s="12">
        <v>1</v>
      </c>
      <c r="P272" s="11" t="s">
        <v>61</v>
      </c>
      <c r="Q272" s="17"/>
      <c r="R272" s="17"/>
      <c r="S272" s="21">
        <v>100.3</v>
      </c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8"/>
      <c r="AF272" s="17"/>
      <c r="AG272" s="17"/>
      <c r="AH272" s="18"/>
      <c r="AI272" s="18"/>
      <c r="AJ272" s="17"/>
      <c r="AK272" s="20"/>
      <c r="AL272" s="17"/>
      <c r="AM272" s="20"/>
      <c r="AN272" s="22">
        <f>SUM(Q272:AM272)</f>
      </c>
      <c r="AO272" s="18"/>
      <c r="AP272" s="20"/>
      <c r="AQ272" s="20"/>
      <c r="AR272" s="20"/>
      <c r="AS272" s="20"/>
      <c r="AT272" s="20"/>
      <c r="AU272" s="14">
        <f>SUMIF(E:E,E272,K:K)</f>
      </c>
      <c r="AV272" s="11"/>
      <c r="AW272" s="16"/>
      <c r="AX272" s="22">
        <f>SUM($U272:$AQ272)</f>
      </c>
      <c r="AY272" s="14">
        <f>SUMIF($I:$I,$I272,$O:$O)</f>
      </c>
      <c r="AZ272" s="14">
        <f>COUNTIFS($BB:$BB,"&gt;0",$E:$E,$E272)</f>
      </c>
      <c r="BA272" s="14">
        <f>SUMIF($E:$E,$E272,$BB:$BB)</f>
      </c>
      <c r="BB272" s="11"/>
    </row>
    <row x14ac:dyDescent="0.25" r="273" customHeight="1" ht="17.25">
      <c r="A273" s="7">
        <v>44954</v>
      </c>
      <c r="B273" s="8" t="s">
        <v>54</v>
      </c>
      <c r="C273" s="8" t="s">
        <v>138</v>
      </c>
      <c r="D273" s="20"/>
      <c r="E273" s="20"/>
      <c r="F273" s="20"/>
      <c r="G273" s="20"/>
      <c r="H273" s="20"/>
      <c r="I273" s="20"/>
      <c r="J273" s="19">
        <v>1</v>
      </c>
      <c r="K273" s="19">
        <v>4</v>
      </c>
      <c r="L273" s="11"/>
      <c r="M273" s="11"/>
      <c r="N273" s="12">
        <v>2023</v>
      </c>
      <c r="O273" s="12">
        <v>1</v>
      </c>
      <c r="P273" s="11" t="s">
        <v>61</v>
      </c>
      <c r="Q273" s="17"/>
      <c r="R273" s="17"/>
      <c r="S273" s="17"/>
      <c r="T273" s="17"/>
      <c r="U273" s="17"/>
      <c r="V273" s="17"/>
      <c r="W273" s="17"/>
      <c r="X273" s="19">
        <v>329</v>
      </c>
      <c r="Y273" s="17"/>
      <c r="Z273" s="17"/>
      <c r="AA273" s="17"/>
      <c r="AB273" s="17"/>
      <c r="AC273" s="17"/>
      <c r="AD273" s="17"/>
      <c r="AE273" s="18"/>
      <c r="AF273" s="17"/>
      <c r="AG273" s="17"/>
      <c r="AH273" s="18"/>
      <c r="AI273" s="18"/>
      <c r="AJ273" s="17"/>
      <c r="AK273" s="20"/>
      <c r="AL273" s="17"/>
      <c r="AM273" s="20"/>
      <c r="AN273" s="14">
        <f>SUM(Q273:AM273)</f>
      </c>
      <c r="AO273" s="18"/>
      <c r="AP273" s="20"/>
      <c r="AQ273" s="20"/>
      <c r="AR273" s="20"/>
      <c r="AS273" s="20"/>
      <c r="AT273" s="20"/>
      <c r="AU273" s="14">
        <f>SUMIF(E:E,E273,K:K)</f>
      </c>
      <c r="AV273" s="11"/>
      <c r="AW273" s="16"/>
      <c r="AX273" s="14">
        <f>SUM($U273:$AQ273)</f>
      </c>
      <c r="AY273" s="14">
        <f>SUMIF($I:$I,$I273,$O:$O)</f>
      </c>
      <c r="AZ273" s="14">
        <f>COUNTIFS($BB:$BB,"&gt;0",$E:$E,$E273)</f>
      </c>
      <c r="BA273" s="14">
        <f>SUMIF($E:$E,$E273,$BB:$BB)</f>
      </c>
      <c r="BB273" s="11"/>
    </row>
    <row x14ac:dyDescent="0.25" r="274" customHeight="1" ht="17.25">
      <c r="A274" s="7">
        <v>44954</v>
      </c>
      <c r="B274" s="8" t="s">
        <v>54</v>
      </c>
      <c r="C274" s="8" t="s">
        <v>223</v>
      </c>
      <c r="D274" s="20"/>
      <c r="E274" s="20"/>
      <c r="F274" s="20"/>
      <c r="G274" s="20"/>
      <c r="H274" s="20"/>
      <c r="I274" s="20"/>
      <c r="J274" s="19">
        <v>1</v>
      </c>
      <c r="K274" s="19">
        <v>5</v>
      </c>
      <c r="L274" s="11"/>
      <c r="M274" s="11"/>
      <c r="N274" s="12">
        <v>2023</v>
      </c>
      <c r="O274" s="12">
        <v>1</v>
      </c>
      <c r="P274" s="11" t="s">
        <v>61</v>
      </c>
      <c r="Q274" s="17"/>
      <c r="R274" s="17"/>
      <c r="S274" s="17"/>
      <c r="T274" s="17"/>
      <c r="U274" s="17"/>
      <c r="V274" s="17"/>
      <c r="W274" s="17"/>
      <c r="X274" s="19">
        <v>370</v>
      </c>
      <c r="Y274" s="17"/>
      <c r="Z274" s="17"/>
      <c r="AA274" s="17"/>
      <c r="AB274" s="17"/>
      <c r="AC274" s="17"/>
      <c r="AD274" s="17"/>
      <c r="AE274" s="18"/>
      <c r="AF274" s="17"/>
      <c r="AG274" s="17"/>
      <c r="AH274" s="18"/>
      <c r="AI274" s="18"/>
      <c r="AJ274" s="17"/>
      <c r="AK274" s="20"/>
      <c r="AL274" s="17"/>
      <c r="AM274" s="20"/>
      <c r="AN274" s="14">
        <f>SUM(Q274:AM274)</f>
      </c>
      <c r="AO274" s="18"/>
      <c r="AP274" s="20"/>
      <c r="AQ274" s="20"/>
      <c r="AR274" s="20"/>
      <c r="AS274" s="20"/>
      <c r="AT274" s="20"/>
      <c r="AU274" s="14">
        <f>SUMIF(E:E,E274,K:K)</f>
      </c>
      <c r="AV274" s="11"/>
      <c r="AW274" s="16"/>
      <c r="AX274" s="14">
        <f>SUM($U274:$AQ274)</f>
      </c>
      <c r="AY274" s="14">
        <f>SUMIF($I:$I,$I274,$O:$O)</f>
      </c>
      <c r="AZ274" s="14">
        <f>COUNTIFS($BB:$BB,"&gt;0",$E:$E,$E274)</f>
      </c>
      <c r="BA274" s="14">
        <f>SUMIF($E:$E,$E274,$BB:$BB)</f>
      </c>
      <c r="BB274" s="11"/>
    </row>
    <row x14ac:dyDescent="0.25" r="275" customHeight="1" ht="17.25">
      <c r="A275" s="7">
        <v>44954</v>
      </c>
      <c r="B275" s="8" t="s">
        <v>54</v>
      </c>
      <c r="C275" s="8" t="s">
        <v>345</v>
      </c>
      <c r="D275" s="20"/>
      <c r="E275" s="20"/>
      <c r="F275" s="20"/>
      <c r="G275" s="20"/>
      <c r="H275" s="8" t="s">
        <v>60</v>
      </c>
      <c r="I275" s="20"/>
      <c r="J275" s="19">
        <v>1</v>
      </c>
      <c r="K275" s="19">
        <v>4</v>
      </c>
      <c r="L275" s="11"/>
      <c r="M275" s="11"/>
      <c r="N275" s="12">
        <v>2023</v>
      </c>
      <c r="O275" s="12">
        <v>1</v>
      </c>
      <c r="P275" s="11" t="s">
        <v>61</v>
      </c>
      <c r="Q275" s="17"/>
      <c r="R275" s="17"/>
      <c r="S275" s="17"/>
      <c r="T275" s="21">
        <v>22.6</v>
      </c>
      <c r="U275" s="17"/>
      <c r="V275" s="17"/>
      <c r="W275" s="17"/>
      <c r="X275" s="19">
        <v>336</v>
      </c>
      <c r="Y275" s="17"/>
      <c r="Z275" s="17"/>
      <c r="AA275" s="17"/>
      <c r="AB275" s="17"/>
      <c r="AC275" s="17"/>
      <c r="AD275" s="17"/>
      <c r="AE275" s="18"/>
      <c r="AF275" s="17"/>
      <c r="AG275" s="17"/>
      <c r="AH275" s="18"/>
      <c r="AI275" s="18"/>
      <c r="AJ275" s="17"/>
      <c r="AK275" s="20"/>
      <c r="AL275" s="17"/>
      <c r="AM275" s="20"/>
      <c r="AN275" s="22">
        <f>SUM(Q275:AM275)</f>
      </c>
      <c r="AO275" s="18"/>
      <c r="AP275" s="20"/>
      <c r="AQ275" s="20"/>
      <c r="AR275" s="20"/>
      <c r="AS275" s="20"/>
      <c r="AT275" s="20"/>
      <c r="AU275" s="14">
        <f>SUMIF(E:E,E275,K:K)</f>
      </c>
      <c r="AV275" s="11"/>
      <c r="AW275" s="16"/>
      <c r="AX275" s="22">
        <f>SUM($U275:$AQ275)</f>
      </c>
      <c r="AY275" s="14">
        <f>SUMIF($I:$I,$I275,$O:$O)</f>
      </c>
      <c r="AZ275" s="14">
        <f>COUNTIFS($BB:$BB,"&gt;0",$E:$E,$E275)</f>
      </c>
      <c r="BA275" s="14">
        <f>SUMIF($E:$E,$E275,$BB:$BB)</f>
      </c>
      <c r="BB275" s="11"/>
    </row>
    <row x14ac:dyDescent="0.25" r="276" customHeight="1" ht="17.25">
      <c r="A276" s="7">
        <v>44954</v>
      </c>
      <c r="B276" s="8" t="s">
        <v>54</v>
      </c>
      <c r="C276" s="8" t="s">
        <v>67</v>
      </c>
      <c r="D276" s="20"/>
      <c r="E276" s="20"/>
      <c r="F276" s="20"/>
      <c r="G276" s="8" t="s">
        <v>66</v>
      </c>
      <c r="H276" s="8" t="s">
        <v>60</v>
      </c>
      <c r="I276" s="8" t="s">
        <v>54</v>
      </c>
      <c r="J276" s="19">
        <v>1</v>
      </c>
      <c r="K276" s="19">
        <v>1</v>
      </c>
      <c r="L276" s="11"/>
      <c r="M276" s="11"/>
      <c r="N276" s="12">
        <v>2023</v>
      </c>
      <c r="O276" s="12">
        <v>1</v>
      </c>
      <c r="P276" s="11" t="s">
        <v>61</v>
      </c>
      <c r="Q276" s="17"/>
      <c r="R276" s="17"/>
      <c r="S276" s="19">
        <v>20</v>
      </c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8"/>
      <c r="AF276" s="17"/>
      <c r="AG276" s="17"/>
      <c r="AH276" s="18"/>
      <c r="AI276" s="19">
        <v>10</v>
      </c>
      <c r="AJ276" s="17"/>
      <c r="AK276" s="20"/>
      <c r="AL276" s="17"/>
      <c r="AM276" s="20"/>
      <c r="AN276" s="14">
        <f>SUM(Q276:AM276)</f>
      </c>
      <c r="AO276" s="18"/>
      <c r="AP276" s="20"/>
      <c r="AQ276" s="20"/>
      <c r="AR276" s="20"/>
      <c r="AS276" s="20"/>
      <c r="AT276" s="20"/>
      <c r="AU276" s="14">
        <f>SUMIF(E:E,E276,K:K)</f>
      </c>
      <c r="AV276" s="11"/>
      <c r="AW276" s="16"/>
      <c r="AX276" s="14">
        <f>SUM($U276:$AQ276)</f>
      </c>
      <c r="AY276" s="14">
        <f>SUMIF($I:$I,$I276,$O:$O)</f>
      </c>
      <c r="AZ276" s="14">
        <f>COUNTIFS($BB:$BB,"&gt;0",$E:$E,$E276)</f>
      </c>
      <c r="BA276" s="14">
        <f>SUMIF($E:$E,$E276,$BB:$BB)</f>
      </c>
      <c r="BB276" s="11"/>
    </row>
    <row x14ac:dyDescent="0.25" r="277" customHeight="1" ht="17.25">
      <c r="A277" s="7">
        <v>44954</v>
      </c>
      <c r="B277" s="8" t="s">
        <v>54</v>
      </c>
      <c r="C277" s="8" t="s">
        <v>83</v>
      </c>
      <c r="D277" s="20" t="s">
        <v>84</v>
      </c>
      <c r="E277" s="8" t="s">
        <v>85</v>
      </c>
      <c r="F277" s="8" t="s">
        <v>65</v>
      </c>
      <c r="G277" s="8" t="s">
        <v>66</v>
      </c>
      <c r="H277" s="8" t="s">
        <v>60</v>
      </c>
      <c r="I277" s="8" t="s">
        <v>54</v>
      </c>
      <c r="J277" s="19">
        <v>1</v>
      </c>
      <c r="K277" s="19">
        <v>1</v>
      </c>
      <c r="L277" s="11"/>
      <c r="M277" s="11"/>
      <c r="N277" s="12">
        <v>2023</v>
      </c>
      <c r="O277" s="12">
        <v>1</v>
      </c>
      <c r="P277" s="11" t="s">
        <v>61</v>
      </c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8"/>
      <c r="AF277" s="17"/>
      <c r="AG277" s="17"/>
      <c r="AH277" s="18"/>
      <c r="AI277" s="19">
        <v>109</v>
      </c>
      <c r="AJ277" s="17"/>
      <c r="AK277" s="20"/>
      <c r="AL277" s="17"/>
      <c r="AM277" s="20"/>
      <c r="AN277" s="14">
        <f>SUM(Q277:AM277)</f>
      </c>
      <c r="AO277" s="18"/>
      <c r="AP277" s="20"/>
      <c r="AQ277" s="20"/>
      <c r="AR277" s="20"/>
      <c r="AS277" s="20"/>
      <c r="AT277" s="20"/>
      <c r="AU277" s="14">
        <f>SUMIF(E:E,E277,K:K)</f>
      </c>
      <c r="AV277" s="11"/>
      <c r="AW277" s="16"/>
      <c r="AX277" s="14">
        <f>SUM($U277:$AQ277)</f>
      </c>
      <c r="AY277" s="14">
        <f>SUMIF($I:$I,$I277,$O:$O)</f>
      </c>
      <c r="AZ277" s="14">
        <f>COUNTIFS($BB:$BB,"&gt;0",$E:$E,$E277)</f>
      </c>
      <c r="BA277" s="14">
        <f>SUMIF($E:$E,$E277,$BB:$BB)</f>
      </c>
      <c r="BB277" s="11"/>
    </row>
    <row x14ac:dyDescent="0.25" r="278" customHeight="1" ht="17.25">
      <c r="A278" s="7">
        <v>44954</v>
      </c>
      <c r="B278" s="8" t="s">
        <v>54</v>
      </c>
      <c r="C278" s="8" t="s">
        <v>91</v>
      </c>
      <c r="D278" s="20"/>
      <c r="E278" s="20"/>
      <c r="F278" s="20"/>
      <c r="G278" s="20"/>
      <c r="H278" s="20"/>
      <c r="I278" s="20"/>
      <c r="J278" s="19">
        <v>1</v>
      </c>
      <c r="K278" s="19">
        <v>1</v>
      </c>
      <c r="L278" s="11"/>
      <c r="M278" s="11"/>
      <c r="N278" s="12">
        <v>2023</v>
      </c>
      <c r="O278" s="12">
        <v>1</v>
      </c>
      <c r="P278" s="11" t="s">
        <v>61</v>
      </c>
      <c r="Q278" s="17"/>
      <c r="R278" s="17"/>
      <c r="S278" s="19">
        <v>27</v>
      </c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8"/>
      <c r="AF278" s="17"/>
      <c r="AG278" s="17"/>
      <c r="AH278" s="18"/>
      <c r="AI278" s="18"/>
      <c r="AJ278" s="17"/>
      <c r="AK278" s="20"/>
      <c r="AL278" s="17"/>
      <c r="AM278" s="20"/>
      <c r="AN278" s="14">
        <f>SUM(Q278:AM278)</f>
      </c>
      <c r="AO278" s="18"/>
      <c r="AP278" s="20"/>
      <c r="AQ278" s="20"/>
      <c r="AR278" s="20"/>
      <c r="AS278" s="20"/>
      <c r="AT278" s="20"/>
      <c r="AU278" s="14">
        <f>SUMIF(E:E,E278,K:K)</f>
      </c>
      <c r="AV278" s="11"/>
      <c r="AW278" s="16"/>
      <c r="AX278" s="14">
        <f>SUM($U278:$AQ278)</f>
      </c>
      <c r="AY278" s="14">
        <f>SUMIF($I:$I,$I278,$O:$O)</f>
      </c>
      <c r="AZ278" s="14">
        <f>COUNTIFS($BB:$BB,"&gt;0",$E:$E,$E278)</f>
      </c>
      <c r="BA278" s="14">
        <f>SUMIF($E:$E,$E278,$BB:$BB)</f>
      </c>
      <c r="BB278" s="11"/>
    </row>
    <row x14ac:dyDescent="0.25" r="279" customHeight="1" ht="17.25">
      <c r="A279" s="7">
        <v>44954</v>
      </c>
      <c r="B279" s="8" t="s">
        <v>54</v>
      </c>
      <c r="C279" s="8" t="s">
        <v>89</v>
      </c>
      <c r="D279" s="20"/>
      <c r="E279" s="20"/>
      <c r="F279" s="20"/>
      <c r="G279" s="20"/>
      <c r="H279" s="20"/>
      <c r="I279" s="20"/>
      <c r="J279" s="19">
        <v>1</v>
      </c>
      <c r="K279" s="19">
        <v>1</v>
      </c>
      <c r="L279" s="11"/>
      <c r="M279" s="11"/>
      <c r="N279" s="12">
        <v>2023</v>
      </c>
      <c r="O279" s="12">
        <v>1</v>
      </c>
      <c r="P279" s="11" t="s">
        <v>61</v>
      </c>
      <c r="Q279" s="17"/>
      <c r="R279" s="17"/>
      <c r="S279" s="19">
        <v>21</v>
      </c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8"/>
      <c r="AF279" s="17"/>
      <c r="AG279" s="17"/>
      <c r="AH279" s="18"/>
      <c r="AI279" s="18"/>
      <c r="AJ279" s="17"/>
      <c r="AK279" s="20"/>
      <c r="AL279" s="17"/>
      <c r="AM279" s="20"/>
      <c r="AN279" s="14">
        <f>SUM(Q279:AM279)</f>
      </c>
      <c r="AO279" s="18"/>
      <c r="AP279" s="20"/>
      <c r="AQ279" s="20"/>
      <c r="AR279" s="20"/>
      <c r="AS279" s="20"/>
      <c r="AT279" s="20"/>
      <c r="AU279" s="14">
        <f>SUMIF(E:E,E279,K:K)</f>
      </c>
      <c r="AV279" s="11"/>
      <c r="AW279" s="16"/>
      <c r="AX279" s="14">
        <f>SUM($U279:$AQ279)</f>
      </c>
      <c r="AY279" s="14">
        <f>SUMIF($I:$I,$I279,$O:$O)</f>
      </c>
      <c r="AZ279" s="14">
        <f>COUNTIFS($BB:$BB,"&gt;0",$E:$E,$E279)</f>
      </c>
      <c r="BA279" s="14">
        <f>SUMIF($E:$E,$E279,$BB:$BB)</f>
      </c>
      <c r="BB279" s="11"/>
    </row>
    <row x14ac:dyDescent="0.25" r="280" customHeight="1" ht="17.25">
      <c r="A280" s="7">
        <v>44954</v>
      </c>
      <c r="B280" s="8" t="s">
        <v>54</v>
      </c>
      <c r="C280" s="8" t="s">
        <v>205</v>
      </c>
      <c r="D280" s="8" t="s">
        <v>169</v>
      </c>
      <c r="E280" s="28">
        <f>IF(D280&lt;&gt;"",CONCATENATE(C280,"-",D280),C280)</f>
      </c>
      <c r="F280" s="8" t="s">
        <v>65</v>
      </c>
      <c r="G280" s="8" t="s">
        <v>73</v>
      </c>
      <c r="H280" s="8" t="s">
        <v>60</v>
      </c>
      <c r="I280" s="8" t="s">
        <v>170</v>
      </c>
      <c r="J280" s="19">
        <v>1</v>
      </c>
      <c r="K280" s="19">
        <v>1</v>
      </c>
      <c r="L280" s="11"/>
      <c r="M280" s="11"/>
      <c r="N280" s="12">
        <v>2023</v>
      </c>
      <c r="O280" s="12">
        <v>1</v>
      </c>
      <c r="P280" s="11" t="s">
        <v>61</v>
      </c>
      <c r="Q280" s="17"/>
      <c r="R280" s="17"/>
      <c r="S280" s="19">
        <v>7</v>
      </c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8"/>
      <c r="AF280" s="17"/>
      <c r="AG280" s="17"/>
      <c r="AH280" s="18"/>
      <c r="AI280" s="18"/>
      <c r="AJ280" s="17"/>
      <c r="AK280" s="20"/>
      <c r="AL280" s="17"/>
      <c r="AM280" s="20"/>
      <c r="AN280" s="14">
        <f>SUM(Q280:AM280)</f>
      </c>
      <c r="AO280" s="18"/>
      <c r="AP280" s="20"/>
      <c r="AQ280" s="20"/>
      <c r="AR280" s="20"/>
      <c r="AS280" s="20"/>
      <c r="AT280" s="20"/>
      <c r="AU280" s="14">
        <f>SUMIF(E:E,E280,K:K)</f>
      </c>
      <c r="AV280" s="11"/>
      <c r="AW280" s="16"/>
      <c r="AX280" s="14">
        <f>SUM($U280:$AQ280)</f>
      </c>
      <c r="AY280" s="14">
        <f>SUMIF($I:$I,$I280,$O:$O)</f>
      </c>
      <c r="AZ280" s="14">
        <f>COUNTIFS($BB:$BB,"&gt;0",$E:$E,$E280)</f>
      </c>
      <c r="BA280" s="14">
        <f>SUMIF($E:$E,$E280,$BB:$BB)</f>
      </c>
      <c r="BB280" s="11"/>
    </row>
    <row x14ac:dyDescent="0.25" r="281" customHeight="1" ht="17.25">
      <c r="A281" s="7">
        <v>44955</v>
      </c>
      <c r="B281" s="8" t="s">
        <v>54</v>
      </c>
      <c r="C281" s="8" t="s">
        <v>327</v>
      </c>
      <c r="D281" s="20"/>
      <c r="E281" s="20"/>
      <c r="F281" s="20"/>
      <c r="G281" s="20"/>
      <c r="H281" s="20"/>
      <c r="I281" s="20"/>
      <c r="J281" s="19">
        <v>1</v>
      </c>
      <c r="K281" s="19">
        <v>4</v>
      </c>
      <c r="L281" s="11"/>
      <c r="M281" s="11"/>
      <c r="N281" s="12">
        <v>2023</v>
      </c>
      <c r="O281" s="12">
        <v>1</v>
      </c>
      <c r="P281" s="11" t="s">
        <v>61</v>
      </c>
      <c r="Q281" s="21">
        <v>25.04</v>
      </c>
      <c r="R281" s="19">
        <v>75</v>
      </c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8"/>
      <c r="AF281" s="17"/>
      <c r="AG281" s="17"/>
      <c r="AH281" s="18"/>
      <c r="AI281" s="18"/>
      <c r="AJ281" s="17"/>
      <c r="AK281" s="20"/>
      <c r="AL281" s="17"/>
      <c r="AM281" s="20"/>
      <c r="AN281" s="22">
        <f>SUM(Q281:AM281)</f>
      </c>
      <c r="AO281" s="18"/>
      <c r="AP281" s="20"/>
      <c r="AQ281" s="20"/>
      <c r="AR281" s="20"/>
      <c r="AS281" s="20"/>
      <c r="AT281" s="20"/>
      <c r="AU281" s="14">
        <f>SUMIF(E:E,E281,K:K)</f>
      </c>
      <c r="AV281" s="11"/>
      <c r="AW281" s="16"/>
      <c r="AX281" s="22">
        <f>SUM($U281:$AQ281)</f>
      </c>
      <c r="AY281" s="14">
        <f>SUMIF($I:$I,$I281,$O:$O)</f>
      </c>
      <c r="AZ281" s="14">
        <f>COUNTIFS($BB:$BB,"&gt;0",$E:$E,$E281)</f>
      </c>
      <c r="BA281" s="14">
        <f>SUMIF($E:$E,$E281,$BB:$BB)</f>
      </c>
      <c r="BB281" s="11"/>
    </row>
    <row x14ac:dyDescent="0.25" r="282" customHeight="1" ht="17.25">
      <c r="A282" s="7">
        <v>44955</v>
      </c>
      <c r="B282" s="8" t="s">
        <v>54</v>
      </c>
      <c r="C282" s="8" t="s">
        <v>340</v>
      </c>
      <c r="D282" s="20" t="s">
        <v>331</v>
      </c>
      <c r="E282" s="8" t="s">
        <v>332</v>
      </c>
      <c r="F282" s="8" t="s">
        <v>65</v>
      </c>
      <c r="G282" s="8" t="s">
        <v>66</v>
      </c>
      <c r="H282" s="8" t="s">
        <v>60</v>
      </c>
      <c r="I282" s="8" t="s">
        <v>54</v>
      </c>
      <c r="J282" s="19">
        <v>1</v>
      </c>
      <c r="K282" s="19">
        <v>1</v>
      </c>
      <c r="L282" s="11"/>
      <c r="M282" s="11"/>
      <c r="N282" s="12">
        <v>2023</v>
      </c>
      <c r="O282" s="12">
        <v>1</v>
      </c>
      <c r="P282" s="11" t="s">
        <v>61</v>
      </c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8"/>
      <c r="AF282" s="17"/>
      <c r="AG282" s="17"/>
      <c r="AH282" s="18"/>
      <c r="AI282" s="21">
        <v>82.5</v>
      </c>
      <c r="AJ282" s="17"/>
      <c r="AK282" s="20"/>
      <c r="AL282" s="17"/>
      <c r="AM282" s="20"/>
      <c r="AN282" s="22">
        <f>SUM(Q282:AM282)</f>
      </c>
      <c r="AO282" s="18"/>
      <c r="AP282" s="20"/>
      <c r="AQ282" s="20"/>
      <c r="AR282" s="20"/>
      <c r="AS282" s="20"/>
      <c r="AT282" s="20"/>
      <c r="AU282" s="14">
        <f>SUMIF(E:E,E282,K:K)</f>
      </c>
      <c r="AV282" s="11"/>
      <c r="AW282" s="16"/>
      <c r="AX282" s="14">
        <f>SUM($U282:$AQ282)</f>
      </c>
      <c r="AY282" s="14">
        <f>SUMIF($I:$I,$I282,$O:$O)</f>
      </c>
      <c r="AZ282" s="14">
        <f>COUNTIFS($BB:$BB,"&gt;0",$E:$E,$E282)</f>
      </c>
      <c r="BA282" s="14">
        <f>SUMIF($E:$E,$E282,$BB:$BB)</f>
      </c>
      <c r="BB282" s="11"/>
    </row>
    <row x14ac:dyDescent="0.25" r="283" customHeight="1" ht="17.25">
      <c r="A283" s="7">
        <v>44955</v>
      </c>
      <c r="B283" s="8" t="s">
        <v>54</v>
      </c>
      <c r="C283" s="8" t="s">
        <v>195</v>
      </c>
      <c r="D283" s="20"/>
      <c r="E283" s="20"/>
      <c r="F283" s="20"/>
      <c r="G283" s="8" t="s">
        <v>66</v>
      </c>
      <c r="H283" s="8" t="s">
        <v>60</v>
      </c>
      <c r="I283" s="8" t="s">
        <v>54</v>
      </c>
      <c r="J283" s="19">
        <v>1</v>
      </c>
      <c r="K283" s="19">
        <v>1</v>
      </c>
      <c r="L283" s="11"/>
      <c r="M283" s="11"/>
      <c r="N283" s="12">
        <v>2023</v>
      </c>
      <c r="O283" s="12">
        <v>1</v>
      </c>
      <c r="P283" s="11" t="s">
        <v>61</v>
      </c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8"/>
      <c r="AF283" s="17"/>
      <c r="AG283" s="17"/>
      <c r="AH283" s="18"/>
      <c r="AI283" s="21">
        <v>83.6</v>
      </c>
      <c r="AJ283" s="17"/>
      <c r="AK283" s="20"/>
      <c r="AL283" s="17"/>
      <c r="AM283" s="20"/>
      <c r="AN283" s="22">
        <f>SUM(Q283:AM283)</f>
      </c>
      <c r="AO283" s="18"/>
      <c r="AP283" s="20"/>
      <c r="AQ283" s="20"/>
      <c r="AR283" s="20"/>
      <c r="AS283" s="20"/>
      <c r="AT283" s="20"/>
      <c r="AU283" s="14">
        <f>SUMIF(E:E,E283,K:K)</f>
      </c>
      <c r="AV283" s="11"/>
      <c r="AW283" s="16"/>
      <c r="AX283" s="22">
        <f>SUM($U283:$AQ283)</f>
      </c>
      <c r="AY283" s="14">
        <f>SUMIF($I:$I,$I283,$O:$O)</f>
      </c>
      <c r="AZ283" s="14">
        <f>COUNTIFS($BB:$BB,"&gt;0",$E:$E,$E283)</f>
      </c>
      <c r="BA283" s="14">
        <f>SUMIF($E:$E,$E283,$BB:$BB)</f>
      </c>
      <c r="BB283" s="11"/>
    </row>
    <row x14ac:dyDescent="0.25" r="284" customHeight="1" ht="17.25">
      <c r="A284" s="7">
        <v>44955</v>
      </c>
      <c r="B284" s="8" t="s">
        <v>54</v>
      </c>
      <c r="C284" s="8" t="s">
        <v>135</v>
      </c>
      <c r="D284" s="20"/>
      <c r="E284" s="20"/>
      <c r="F284" s="20"/>
      <c r="G284" s="20"/>
      <c r="H284" s="20"/>
      <c r="I284" s="20"/>
      <c r="J284" s="19">
        <v>1</v>
      </c>
      <c r="K284" s="19">
        <v>4</v>
      </c>
      <c r="L284" s="11"/>
      <c r="M284" s="11"/>
      <c r="N284" s="12">
        <v>2023</v>
      </c>
      <c r="O284" s="12">
        <v>1</v>
      </c>
      <c r="P284" s="11" t="s">
        <v>61</v>
      </c>
      <c r="Q284" s="17"/>
      <c r="R284" s="17"/>
      <c r="S284" s="17"/>
      <c r="T284" s="17"/>
      <c r="U284" s="17"/>
      <c r="V284" s="17"/>
      <c r="W284" s="17"/>
      <c r="X284" s="21">
        <v>454.3</v>
      </c>
      <c r="Y284" s="17"/>
      <c r="Z284" s="17"/>
      <c r="AA284" s="17"/>
      <c r="AB284" s="17"/>
      <c r="AC284" s="17"/>
      <c r="AD284" s="17"/>
      <c r="AE284" s="18"/>
      <c r="AF284" s="17"/>
      <c r="AG284" s="17"/>
      <c r="AH284" s="18"/>
      <c r="AI284" s="18"/>
      <c r="AJ284" s="17"/>
      <c r="AK284" s="20"/>
      <c r="AL284" s="17"/>
      <c r="AM284" s="20"/>
      <c r="AN284" s="22">
        <f>SUM(Q284:AM284)</f>
      </c>
      <c r="AO284" s="18"/>
      <c r="AP284" s="20"/>
      <c r="AQ284" s="20"/>
      <c r="AR284" s="20"/>
      <c r="AS284" s="20"/>
      <c r="AT284" s="20"/>
      <c r="AU284" s="14">
        <f>SUMIF(E:E,E284,K:K)</f>
      </c>
      <c r="AV284" s="11"/>
      <c r="AW284" s="16"/>
      <c r="AX284" s="22">
        <f>SUM($U284:$AQ284)</f>
      </c>
      <c r="AY284" s="14">
        <f>SUMIF($I:$I,$I284,$O:$O)</f>
      </c>
      <c r="AZ284" s="14">
        <f>COUNTIFS($BB:$BB,"&gt;0",$E:$E,$E284)</f>
      </c>
      <c r="BA284" s="14">
        <f>SUMIF($E:$E,$E284,$BB:$BB)</f>
      </c>
      <c r="BB284" s="11"/>
    </row>
    <row x14ac:dyDescent="0.25" r="285" customHeight="1" ht="17.25">
      <c r="A285" s="7">
        <v>44955</v>
      </c>
      <c r="B285" s="8" t="s">
        <v>54</v>
      </c>
      <c r="C285" s="8" t="s">
        <v>150</v>
      </c>
      <c r="D285" s="20"/>
      <c r="E285" s="20"/>
      <c r="F285" s="20"/>
      <c r="G285" s="20"/>
      <c r="H285" s="20"/>
      <c r="I285" s="20"/>
      <c r="J285" s="19">
        <v>1</v>
      </c>
      <c r="K285" s="19">
        <v>4</v>
      </c>
      <c r="L285" s="11"/>
      <c r="M285" s="11"/>
      <c r="N285" s="12">
        <v>2023</v>
      </c>
      <c r="O285" s="12">
        <v>1</v>
      </c>
      <c r="P285" s="11" t="s">
        <v>61</v>
      </c>
      <c r="Q285" s="17"/>
      <c r="R285" s="17"/>
      <c r="S285" s="17"/>
      <c r="T285" s="17"/>
      <c r="U285" s="17"/>
      <c r="V285" s="17"/>
      <c r="W285" s="17"/>
      <c r="X285" s="21">
        <v>359.7</v>
      </c>
      <c r="Y285" s="17"/>
      <c r="Z285" s="17"/>
      <c r="AA285" s="17"/>
      <c r="AB285" s="17"/>
      <c r="AC285" s="17"/>
      <c r="AD285" s="17"/>
      <c r="AE285" s="18"/>
      <c r="AF285" s="17"/>
      <c r="AG285" s="17"/>
      <c r="AH285" s="18"/>
      <c r="AI285" s="18"/>
      <c r="AJ285" s="17"/>
      <c r="AK285" s="20"/>
      <c r="AL285" s="17"/>
      <c r="AM285" s="20"/>
      <c r="AN285" s="22">
        <f>SUM(Q285:AM285)</f>
      </c>
      <c r="AO285" s="18"/>
      <c r="AP285" s="20"/>
      <c r="AQ285" s="20"/>
      <c r="AR285" s="20"/>
      <c r="AS285" s="20"/>
      <c r="AT285" s="20"/>
      <c r="AU285" s="14">
        <f>SUMIF(E:E,E285,K:K)</f>
      </c>
      <c r="AV285" s="11"/>
      <c r="AW285" s="16"/>
      <c r="AX285" s="22">
        <f>SUM($U285:$AQ285)</f>
      </c>
      <c r="AY285" s="14">
        <f>SUMIF($I:$I,$I285,$O:$O)</f>
      </c>
      <c r="AZ285" s="14">
        <f>COUNTIFS($BB:$BB,"&gt;0",$E:$E,$E285)</f>
      </c>
      <c r="BA285" s="14">
        <f>SUMIF($E:$E,$E285,$BB:$BB)</f>
      </c>
      <c r="BB285" s="11"/>
    </row>
    <row x14ac:dyDescent="0.25" r="286" customHeight="1" ht="17.25">
      <c r="A286" s="7">
        <v>44955</v>
      </c>
      <c r="B286" s="8" t="s">
        <v>54</v>
      </c>
      <c r="C286" s="8" t="s">
        <v>192</v>
      </c>
      <c r="D286" s="8" t="s">
        <v>193</v>
      </c>
      <c r="E286" s="8" t="s">
        <v>194</v>
      </c>
      <c r="F286" s="8" t="s">
        <v>65</v>
      </c>
      <c r="G286" s="8" t="s">
        <v>66</v>
      </c>
      <c r="H286" s="8" t="s">
        <v>60</v>
      </c>
      <c r="I286" s="8" t="s">
        <v>54</v>
      </c>
      <c r="J286" s="19">
        <v>1</v>
      </c>
      <c r="K286" s="19">
        <v>1</v>
      </c>
      <c r="L286" s="11"/>
      <c r="M286" s="11"/>
      <c r="N286" s="12">
        <v>2023</v>
      </c>
      <c r="O286" s="12">
        <v>1</v>
      </c>
      <c r="P286" s="11" t="s">
        <v>61</v>
      </c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8"/>
      <c r="AF286" s="17"/>
      <c r="AG286" s="17"/>
      <c r="AH286" s="18"/>
      <c r="AI286" s="21">
        <v>123.6</v>
      </c>
      <c r="AJ286" s="17"/>
      <c r="AK286" s="20"/>
      <c r="AL286" s="17"/>
      <c r="AM286" s="20"/>
      <c r="AN286" s="22">
        <f>SUM(Q286:AM286)</f>
      </c>
      <c r="AO286" s="18"/>
      <c r="AP286" s="20"/>
      <c r="AQ286" s="20"/>
      <c r="AR286" s="20"/>
      <c r="AS286" s="20"/>
      <c r="AT286" s="20"/>
      <c r="AU286" s="14">
        <f>SUMIF(E:E,E286,K:K)</f>
      </c>
      <c r="AV286" s="11"/>
      <c r="AW286" s="16"/>
      <c r="AX286" s="22">
        <f>SUM($U286:$AQ286)</f>
      </c>
      <c r="AY286" s="14">
        <f>SUMIF($I:$I,$I286,$O:$O)</f>
      </c>
      <c r="AZ286" s="14">
        <f>COUNTIFS($BB:$BB,"&gt;0",$E:$E,$E286)</f>
      </c>
      <c r="BA286" s="14">
        <f>SUMIF($E:$E,$E286,$BB:$BB)</f>
      </c>
      <c r="BB286" s="11"/>
    </row>
    <row x14ac:dyDescent="0.25" r="287" customHeight="1" ht="17.25">
      <c r="A287" s="7">
        <v>44955</v>
      </c>
      <c r="B287" s="8" t="s">
        <v>54</v>
      </c>
      <c r="C287" s="8" t="s">
        <v>146</v>
      </c>
      <c r="D287" s="20"/>
      <c r="E287" s="20"/>
      <c r="F287" s="20"/>
      <c r="G287" s="20"/>
      <c r="H287" s="20"/>
      <c r="I287" s="20"/>
      <c r="J287" s="19">
        <v>1</v>
      </c>
      <c r="K287" s="19">
        <v>4</v>
      </c>
      <c r="L287" s="11"/>
      <c r="M287" s="11"/>
      <c r="N287" s="12">
        <v>2023</v>
      </c>
      <c r="O287" s="12">
        <v>1</v>
      </c>
      <c r="P287" s="11" t="s">
        <v>61</v>
      </c>
      <c r="Q287" s="19">
        <v>26</v>
      </c>
      <c r="R287" s="19">
        <v>63</v>
      </c>
      <c r="S287" s="17"/>
      <c r="T287" s="17"/>
      <c r="U287" s="17"/>
      <c r="V287" s="19">
        <v>22</v>
      </c>
      <c r="W287" s="17"/>
      <c r="X287" s="17"/>
      <c r="Y287" s="17"/>
      <c r="Z287" s="17"/>
      <c r="AA287" s="17"/>
      <c r="AB287" s="17"/>
      <c r="AC287" s="17"/>
      <c r="AD287" s="17"/>
      <c r="AE287" s="18"/>
      <c r="AF287" s="19">
        <v>27</v>
      </c>
      <c r="AG287" s="17"/>
      <c r="AH287" s="18"/>
      <c r="AI287" s="18"/>
      <c r="AJ287" s="17"/>
      <c r="AK287" s="20"/>
      <c r="AL287" s="17"/>
      <c r="AM287" s="20"/>
      <c r="AN287" s="14">
        <f>SUM(Q287:AM287)</f>
      </c>
      <c r="AO287" s="18"/>
      <c r="AP287" s="20"/>
      <c r="AQ287" s="20"/>
      <c r="AR287" s="20"/>
      <c r="AS287" s="20"/>
      <c r="AT287" s="20"/>
      <c r="AU287" s="14">
        <f>SUMIF(E:E,E287,K:K)</f>
      </c>
      <c r="AV287" s="11"/>
      <c r="AW287" s="16"/>
      <c r="AX287" s="14">
        <f>SUM($U287:$AQ287)</f>
      </c>
      <c r="AY287" s="14">
        <f>SUMIF($I:$I,$I287,$O:$O)</f>
      </c>
      <c r="AZ287" s="14">
        <f>COUNTIFS($BB:$BB,"&gt;0",$E:$E,$E287)</f>
      </c>
      <c r="BA287" s="14">
        <f>SUMIF($E:$E,$E287,$BB:$BB)</f>
      </c>
      <c r="BB287" s="11"/>
    </row>
    <row x14ac:dyDescent="0.25" r="288" customHeight="1" ht="17.25">
      <c r="A288" s="7">
        <v>44955</v>
      </c>
      <c r="B288" s="8" t="s">
        <v>54</v>
      </c>
      <c r="C288" s="8" t="s">
        <v>129</v>
      </c>
      <c r="D288" s="20"/>
      <c r="E288" s="20"/>
      <c r="F288" s="8" t="s">
        <v>70</v>
      </c>
      <c r="G288" s="20"/>
      <c r="H288" s="20"/>
      <c r="I288" s="20"/>
      <c r="J288" s="19">
        <v>1</v>
      </c>
      <c r="K288" s="19">
        <v>4</v>
      </c>
      <c r="L288" s="11"/>
      <c r="M288" s="11"/>
      <c r="N288" s="12">
        <v>2023</v>
      </c>
      <c r="O288" s="12">
        <v>1</v>
      </c>
      <c r="P288" s="11" t="s">
        <v>61</v>
      </c>
      <c r="Q288" s="17"/>
      <c r="R288" s="17"/>
      <c r="S288" s="17"/>
      <c r="T288" s="17"/>
      <c r="U288" s="17"/>
      <c r="V288" s="17"/>
      <c r="W288" s="17"/>
      <c r="X288" s="19">
        <v>625</v>
      </c>
      <c r="Y288" s="17"/>
      <c r="Z288" s="17"/>
      <c r="AA288" s="17"/>
      <c r="AB288" s="17"/>
      <c r="AC288" s="17"/>
      <c r="AD288" s="17"/>
      <c r="AE288" s="18"/>
      <c r="AF288" s="17"/>
      <c r="AG288" s="17"/>
      <c r="AH288" s="18"/>
      <c r="AI288" s="18"/>
      <c r="AJ288" s="17"/>
      <c r="AK288" s="20"/>
      <c r="AL288" s="17"/>
      <c r="AM288" s="20"/>
      <c r="AN288" s="14">
        <f>SUM(Q288:AM288)</f>
      </c>
      <c r="AO288" s="18"/>
      <c r="AP288" s="20"/>
      <c r="AQ288" s="20"/>
      <c r="AR288" s="20"/>
      <c r="AS288" s="20"/>
      <c r="AT288" s="20"/>
      <c r="AU288" s="14">
        <f>SUMIF(E:E,E288,K:K)</f>
      </c>
      <c r="AV288" s="11"/>
      <c r="AW288" s="16"/>
      <c r="AX288" s="14">
        <f>SUM($U288:$AQ288)</f>
      </c>
      <c r="AY288" s="14">
        <f>SUMIF($I:$I,$I288,$O:$O)</f>
      </c>
      <c r="AZ288" s="14">
        <f>COUNTIFS($BB:$BB,"&gt;0",$E:$E,$E288)</f>
      </c>
      <c r="BA288" s="14">
        <f>SUMIF($E:$E,$E288,$BB:$BB)</f>
      </c>
      <c r="BB288" s="11"/>
    </row>
    <row x14ac:dyDescent="0.25" r="289" customHeight="1" ht="17.25">
      <c r="A289" s="7">
        <v>44955</v>
      </c>
      <c r="B289" s="8" t="s">
        <v>54</v>
      </c>
      <c r="C289" s="8" t="s">
        <v>156</v>
      </c>
      <c r="D289" s="20"/>
      <c r="E289" s="20"/>
      <c r="F289" s="20"/>
      <c r="G289" s="20"/>
      <c r="H289" s="20"/>
      <c r="I289" s="20"/>
      <c r="J289" s="19">
        <v>1</v>
      </c>
      <c r="K289" s="19">
        <v>4</v>
      </c>
      <c r="L289" s="11"/>
      <c r="M289" s="11"/>
      <c r="N289" s="12">
        <v>2023</v>
      </c>
      <c r="O289" s="12">
        <v>1</v>
      </c>
      <c r="P289" s="11" t="s">
        <v>61</v>
      </c>
      <c r="Q289" s="17"/>
      <c r="R289" s="17"/>
      <c r="S289" s="17"/>
      <c r="T289" s="17"/>
      <c r="U289" s="17"/>
      <c r="V289" s="17"/>
      <c r="W289" s="17"/>
      <c r="X289" s="19">
        <v>159</v>
      </c>
      <c r="Y289" s="17"/>
      <c r="Z289" s="17"/>
      <c r="AA289" s="17"/>
      <c r="AB289" s="17"/>
      <c r="AC289" s="17"/>
      <c r="AD289" s="17"/>
      <c r="AE289" s="18"/>
      <c r="AF289" s="17"/>
      <c r="AG289" s="17"/>
      <c r="AH289" s="18"/>
      <c r="AI289" s="18"/>
      <c r="AJ289" s="17"/>
      <c r="AK289" s="20"/>
      <c r="AL289" s="17"/>
      <c r="AM289" s="20"/>
      <c r="AN289" s="14">
        <f>SUM(Q289:AM289)</f>
      </c>
      <c r="AO289" s="18"/>
      <c r="AP289" s="20"/>
      <c r="AQ289" s="20"/>
      <c r="AR289" s="20"/>
      <c r="AS289" s="20"/>
      <c r="AT289" s="20"/>
      <c r="AU289" s="14">
        <f>SUMIF(E:E,E289,K:K)</f>
      </c>
      <c r="AV289" s="11"/>
      <c r="AW289" s="16"/>
      <c r="AX289" s="14">
        <f>SUM($U289:$AQ289)</f>
      </c>
      <c r="AY289" s="14">
        <f>SUMIF($I:$I,$I289,$O:$O)</f>
      </c>
      <c r="AZ289" s="14">
        <f>COUNTIFS($BB:$BB,"&gt;0",$E:$E,$E289)</f>
      </c>
      <c r="BA289" s="14">
        <f>SUMIF($E:$E,$E289,$BB:$BB)</f>
      </c>
      <c r="BB289" s="11"/>
    </row>
    <row x14ac:dyDescent="0.25" r="290" customHeight="1" ht="17.25">
      <c r="A290" s="7">
        <v>44955</v>
      </c>
      <c r="B290" s="8" t="s">
        <v>54</v>
      </c>
      <c r="C290" s="8" t="s">
        <v>143</v>
      </c>
      <c r="D290" s="20"/>
      <c r="E290" s="20"/>
      <c r="F290" s="8" t="s">
        <v>70</v>
      </c>
      <c r="G290" s="20"/>
      <c r="H290" s="20"/>
      <c r="I290" s="20"/>
      <c r="J290" s="19">
        <v>1</v>
      </c>
      <c r="K290" s="19">
        <v>5</v>
      </c>
      <c r="L290" s="11"/>
      <c r="M290" s="11"/>
      <c r="N290" s="12">
        <v>2023</v>
      </c>
      <c r="O290" s="12">
        <v>1</v>
      </c>
      <c r="P290" s="11" t="s">
        <v>61</v>
      </c>
      <c r="Q290" s="17"/>
      <c r="R290" s="17"/>
      <c r="S290" s="17"/>
      <c r="T290" s="17"/>
      <c r="U290" s="17"/>
      <c r="V290" s="17"/>
      <c r="W290" s="17"/>
      <c r="X290" s="19">
        <v>412</v>
      </c>
      <c r="Y290" s="17"/>
      <c r="Z290" s="17"/>
      <c r="AA290" s="17"/>
      <c r="AB290" s="17"/>
      <c r="AC290" s="17"/>
      <c r="AD290" s="17"/>
      <c r="AE290" s="18"/>
      <c r="AF290" s="17"/>
      <c r="AG290" s="17"/>
      <c r="AH290" s="18"/>
      <c r="AI290" s="18"/>
      <c r="AJ290" s="17"/>
      <c r="AK290" s="20"/>
      <c r="AL290" s="17"/>
      <c r="AM290" s="20"/>
      <c r="AN290" s="14">
        <f>SUM(Q290:AM290)</f>
      </c>
      <c r="AO290" s="18"/>
      <c r="AP290" s="20"/>
      <c r="AQ290" s="20"/>
      <c r="AR290" s="20"/>
      <c r="AS290" s="20"/>
      <c r="AT290" s="20"/>
      <c r="AU290" s="14">
        <f>SUMIF(E:E,E290,K:K)</f>
      </c>
      <c r="AV290" s="11"/>
      <c r="AW290" s="16"/>
      <c r="AX290" s="14">
        <f>SUM($U290:$AQ290)</f>
      </c>
      <c r="AY290" s="14">
        <f>SUMIF($I:$I,$I290,$O:$O)</f>
      </c>
      <c r="AZ290" s="14">
        <f>COUNTIFS($BB:$BB,"&gt;0",$E:$E,$E290)</f>
      </c>
      <c r="BA290" s="14">
        <f>SUMIF($E:$E,$E290,$BB:$BB)</f>
      </c>
      <c r="BB290" s="11"/>
    </row>
    <row x14ac:dyDescent="0.25" r="291" customHeight="1" ht="17.25">
      <c r="A291" s="7">
        <v>44955</v>
      </c>
      <c r="B291" s="8" t="s">
        <v>54</v>
      </c>
      <c r="C291" s="8" t="s">
        <v>304</v>
      </c>
      <c r="D291" s="8" t="s">
        <v>305</v>
      </c>
      <c r="E291" s="8" t="s">
        <v>306</v>
      </c>
      <c r="F291" s="8" t="s">
        <v>307</v>
      </c>
      <c r="G291" s="20" t="s">
        <v>105</v>
      </c>
      <c r="H291" s="20" t="s">
        <v>60</v>
      </c>
      <c r="I291" s="8" t="s">
        <v>308</v>
      </c>
      <c r="J291" s="19">
        <v>1</v>
      </c>
      <c r="K291" s="19">
        <v>4</v>
      </c>
      <c r="L291" s="11"/>
      <c r="M291" s="11"/>
      <c r="N291" s="12">
        <v>2023</v>
      </c>
      <c r="O291" s="12">
        <v>1</v>
      </c>
      <c r="P291" s="11" t="s">
        <v>61</v>
      </c>
      <c r="Q291" s="17"/>
      <c r="R291" s="17"/>
      <c r="S291" s="17"/>
      <c r="T291" s="17"/>
      <c r="U291" s="17"/>
      <c r="V291" s="17"/>
      <c r="W291" s="17"/>
      <c r="X291" s="21">
        <v>326.5</v>
      </c>
      <c r="Y291" s="17"/>
      <c r="Z291" s="17"/>
      <c r="AA291" s="17"/>
      <c r="AB291" s="17"/>
      <c r="AC291" s="17"/>
      <c r="AD291" s="17"/>
      <c r="AE291" s="18"/>
      <c r="AF291" s="17"/>
      <c r="AG291" s="17"/>
      <c r="AH291" s="18"/>
      <c r="AI291" s="18"/>
      <c r="AJ291" s="17"/>
      <c r="AK291" s="20"/>
      <c r="AL291" s="17"/>
      <c r="AM291" s="20"/>
      <c r="AN291" s="22">
        <f>SUM(Q291:AM291)</f>
      </c>
      <c r="AO291" s="18"/>
      <c r="AP291" s="20"/>
      <c r="AQ291" s="20"/>
      <c r="AR291" s="20"/>
      <c r="AS291" s="20"/>
      <c r="AT291" s="20"/>
      <c r="AU291" s="14">
        <f>SUMIF(E:E,E291,K:K)</f>
      </c>
      <c r="AV291" s="11"/>
      <c r="AW291" s="16"/>
      <c r="AX291" s="14">
        <f>SUM($U291:$AQ291)</f>
      </c>
      <c r="AY291" s="14">
        <f>SUMIF($I:$I,$I291,$O:$O)</f>
      </c>
      <c r="AZ291" s="14">
        <f>COUNTIFS($BB:$BB,"&gt;0",$E:$E,$E291)</f>
      </c>
      <c r="BA291" s="14">
        <f>SUMIF($E:$E,$E291,$BB:$BB)</f>
      </c>
      <c r="BB291" s="11"/>
    </row>
    <row x14ac:dyDescent="0.25" r="292" customHeight="1" ht="17.25">
      <c r="A292" s="7">
        <v>44955</v>
      </c>
      <c r="B292" s="8" t="s">
        <v>54</v>
      </c>
      <c r="C292" s="8" t="s">
        <v>309</v>
      </c>
      <c r="D292" s="8" t="s">
        <v>310</v>
      </c>
      <c r="E292" s="8" t="s">
        <v>311</v>
      </c>
      <c r="F292" s="8" t="s">
        <v>307</v>
      </c>
      <c r="G292" s="20" t="s">
        <v>105</v>
      </c>
      <c r="H292" s="20" t="s">
        <v>60</v>
      </c>
      <c r="I292" s="8" t="s">
        <v>308</v>
      </c>
      <c r="J292" s="19">
        <v>1</v>
      </c>
      <c r="K292" s="19">
        <v>4</v>
      </c>
      <c r="L292" s="11"/>
      <c r="M292" s="11"/>
      <c r="N292" s="12">
        <v>2023</v>
      </c>
      <c r="O292" s="12">
        <v>1</v>
      </c>
      <c r="P292" s="11" t="s">
        <v>61</v>
      </c>
      <c r="Q292" s="17"/>
      <c r="R292" s="17"/>
      <c r="S292" s="17"/>
      <c r="T292" s="17"/>
      <c r="U292" s="17"/>
      <c r="V292" s="17"/>
      <c r="W292" s="17"/>
      <c r="X292" s="21">
        <v>276.5</v>
      </c>
      <c r="Y292" s="17"/>
      <c r="Z292" s="17"/>
      <c r="AA292" s="17"/>
      <c r="AB292" s="17"/>
      <c r="AC292" s="17"/>
      <c r="AD292" s="17"/>
      <c r="AE292" s="18"/>
      <c r="AF292" s="17"/>
      <c r="AG292" s="17"/>
      <c r="AH292" s="18"/>
      <c r="AI292" s="18"/>
      <c r="AJ292" s="17"/>
      <c r="AK292" s="20"/>
      <c r="AL292" s="17"/>
      <c r="AM292" s="20"/>
      <c r="AN292" s="22">
        <f>SUM(Q292:AM292)</f>
      </c>
      <c r="AO292" s="18"/>
      <c r="AP292" s="20"/>
      <c r="AQ292" s="20"/>
      <c r="AR292" s="20"/>
      <c r="AS292" s="20"/>
      <c r="AT292" s="20"/>
      <c r="AU292" s="14">
        <f>SUMIF(E:E,E292,K:K)</f>
      </c>
      <c r="AV292" s="11"/>
      <c r="AW292" s="16"/>
      <c r="AX292" s="14">
        <f>SUM($U292:$AQ292)</f>
      </c>
      <c r="AY292" s="14">
        <f>SUMIF($I:$I,$I292,$O:$O)</f>
      </c>
      <c r="AZ292" s="14">
        <f>COUNTIFS($BB:$BB,"&gt;0",$E:$E,$E292)</f>
      </c>
      <c r="BA292" s="14">
        <f>SUMIF($E:$E,$E292,$BB:$BB)</f>
      </c>
      <c r="BB292" s="11"/>
    </row>
    <row x14ac:dyDescent="0.25" r="293" customHeight="1" ht="17.25">
      <c r="A293" s="7">
        <v>44957</v>
      </c>
      <c r="B293" s="8" t="s">
        <v>54</v>
      </c>
      <c r="C293" s="8" t="s">
        <v>189</v>
      </c>
      <c r="D293" s="8" t="s">
        <v>190</v>
      </c>
      <c r="E293" s="8" t="s">
        <v>191</v>
      </c>
      <c r="F293" s="8" t="s">
        <v>112</v>
      </c>
      <c r="G293" s="8" t="s">
        <v>59</v>
      </c>
      <c r="H293" s="8" t="s">
        <v>60</v>
      </c>
      <c r="I293" s="26" t="s">
        <v>113</v>
      </c>
      <c r="J293" s="19">
        <v>1</v>
      </c>
      <c r="K293" s="19">
        <v>4</v>
      </c>
      <c r="L293" s="11"/>
      <c r="M293" s="11"/>
      <c r="N293" s="12">
        <v>2023</v>
      </c>
      <c r="O293" s="12">
        <v>1</v>
      </c>
      <c r="P293" s="11" t="s">
        <v>61</v>
      </c>
      <c r="Q293" s="19">
        <v>45</v>
      </c>
      <c r="R293" s="19">
        <v>36</v>
      </c>
      <c r="S293" s="17"/>
      <c r="T293" s="17"/>
      <c r="U293" s="17"/>
      <c r="V293" s="19">
        <v>91</v>
      </c>
      <c r="W293" s="17"/>
      <c r="X293" s="17"/>
      <c r="Y293" s="17"/>
      <c r="Z293" s="17"/>
      <c r="AA293" s="17"/>
      <c r="AB293" s="17"/>
      <c r="AC293" s="17"/>
      <c r="AD293" s="17"/>
      <c r="AE293" s="19">
        <v>30</v>
      </c>
      <c r="AF293" s="17"/>
      <c r="AG293" s="17"/>
      <c r="AH293" s="18"/>
      <c r="AI293" s="18"/>
      <c r="AJ293" s="17"/>
      <c r="AK293" s="20"/>
      <c r="AL293" s="17"/>
      <c r="AM293" s="20"/>
      <c r="AN293" s="14">
        <f>SUM(Q293:AM293)</f>
      </c>
      <c r="AO293" s="18"/>
      <c r="AP293" s="20"/>
      <c r="AQ293" s="20"/>
      <c r="AR293" s="20"/>
      <c r="AS293" s="20"/>
      <c r="AT293" s="20"/>
      <c r="AU293" s="14">
        <f>SUMIF(E:E,E293,K:K)</f>
      </c>
      <c r="AV293" s="11"/>
      <c r="AW293" s="16"/>
      <c r="AX293" s="14">
        <f>SUM($U293:$AQ293)</f>
      </c>
      <c r="AY293" s="14">
        <f>SUMIF($I:$I,$I293,$O:$O)</f>
      </c>
      <c r="AZ293" s="14">
        <f>COUNTIFS($BB:$BB,"&gt;0",$E:$E,$E293)</f>
      </c>
      <c r="BA293" s="14">
        <f>SUMIF($E:$E,$E293,$BB:$BB)</f>
      </c>
      <c r="BB293" s="11"/>
    </row>
    <row x14ac:dyDescent="0.25" r="294" customHeight="1" ht="17.25">
      <c r="A294" s="7">
        <v>44957</v>
      </c>
      <c r="B294" s="8" t="s">
        <v>54</v>
      </c>
      <c r="C294" s="8" t="s">
        <v>109</v>
      </c>
      <c r="D294" s="8" t="s">
        <v>110</v>
      </c>
      <c r="E294" s="28">
        <f>IF(D294&lt;&gt;"",CONCATENATE(C294,"-",D294),C294)</f>
      </c>
      <c r="F294" s="8" t="s">
        <v>112</v>
      </c>
      <c r="G294" s="8" t="s">
        <v>59</v>
      </c>
      <c r="H294" s="8" t="s">
        <v>60</v>
      </c>
      <c r="I294" s="26" t="s">
        <v>113</v>
      </c>
      <c r="J294" s="19">
        <v>1</v>
      </c>
      <c r="K294" s="19">
        <v>3</v>
      </c>
      <c r="L294" s="11"/>
      <c r="M294" s="11"/>
      <c r="N294" s="12">
        <v>2023</v>
      </c>
      <c r="O294" s="12">
        <v>1</v>
      </c>
      <c r="P294" s="11" t="s">
        <v>61</v>
      </c>
      <c r="Q294" s="19">
        <v>127</v>
      </c>
      <c r="R294" s="19">
        <v>84</v>
      </c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8"/>
      <c r="AF294" s="17"/>
      <c r="AG294" s="17"/>
      <c r="AH294" s="18"/>
      <c r="AI294" s="18"/>
      <c r="AJ294" s="17"/>
      <c r="AK294" s="20"/>
      <c r="AL294" s="17"/>
      <c r="AM294" s="20"/>
      <c r="AN294" s="14">
        <f>SUM(Q294:AM294)</f>
      </c>
      <c r="AO294" s="18"/>
      <c r="AP294" s="20"/>
      <c r="AQ294" s="20"/>
      <c r="AR294" s="20"/>
      <c r="AS294" s="20"/>
      <c r="AT294" s="20"/>
      <c r="AU294" s="14">
        <f>SUMIF(E:E,E294,K:K)</f>
      </c>
      <c r="AV294" s="11"/>
      <c r="AW294" s="16"/>
      <c r="AX294" s="14">
        <f>SUM($U294:$AQ294)</f>
      </c>
      <c r="AY294" s="14">
        <f>SUMIF($I:$I,$I294,$O:$O)</f>
      </c>
      <c r="AZ294" s="14">
        <f>COUNTIFS($BB:$BB,"&gt;0",$E:$E,$E294)</f>
      </c>
      <c r="BA294" s="14">
        <f>SUMIF($E:$E,$E294,$BB:$BB)</f>
      </c>
      <c r="BB294" s="11"/>
    </row>
    <row x14ac:dyDescent="0.25" r="295" customHeight="1" ht="17.25">
      <c r="A295" s="7">
        <v>44957</v>
      </c>
      <c r="B295" s="8" t="s">
        <v>54</v>
      </c>
      <c r="C295" s="8" t="s">
        <v>346</v>
      </c>
      <c r="D295" s="20"/>
      <c r="E295" s="20"/>
      <c r="F295" s="8" t="s">
        <v>65</v>
      </c>
      <c r="G295" s="8" t="s">
        <v>66</v>
      </c>
      <c r="H295" s="8" t="s">
        <v>60</v>
      </c>
      <c r="I295" s="8" t="s">
        <v>54</v>
      </c>
      <c r="J295" s="19">
        <v>1</v>
      </c>
      <c r="K295" s="19">
        <v>1</v>
      </c>
      <c r="L295" s="11"/>
      <c r="M295" s="11"/>
      <c r="N295" s="12">
        <v>2023</v>
      </c>
      <c r="O295" s="12">
        <v>1</v>
      </c>
      <c r="P295" s="11" t="s">
        <v>61</v>
      </c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9">
        <v>30</v>
      </c>
      <c r="AF295" s="17"/>
      <c r="AG295" s="17"/>
      <c r="AH295" s="18"/>
      <c r="AI295" s="21">
        <v>72.03</v>
      </c>
      <c r="AJ295" s="17"/>
      <c r="AK295" s="20"/>
      <c r="AL295" s="17"/>
      <c r="AM295" s="20"/>
      <c r="AN295" s="22">
        <f>SUM(Q295:AM295)</f>
      </c>
      <c r="AO295" s="18"/>
      <c r="AP295" s="20"/>
      <c r="AQ295" s="20"/>
      <c r="AR295" s="20"/>
      <c r="AS295" s="20"/>
      <c r="AT295" s="20"/>
      <c r="AU295" s="14">
        <f>SUMIF(E:E,E295,K:K)</f>
      </c>
      <c r="AV295" s="11"/>
      <c r="AW295" s="16"/>
      <c r="AX295" s="22">
        <f>SUM($U295:$AQ295)</f>
      </c>
      <c r="AY295" s="14">
        <f>SUMIF($I:$I,$I295,$O:$O)</f>
      </c>
      <c r="AZ295" s="14">
        <f>COUNTIFS($BB:$BB,"&gt;0",$E:$E,$E295)</f>
      </c>
      <c r="BA295" s="14">
        <f>SUMIF($E:$E,$E295,$BB:$BB)</f>
      </c>
      <c r="BB295" s="11"/>
    </row>
    <row x14ac:dyDescent="0.25" r="296" customHeight="1" ht="17.25">
      <c r="A296" s="7">
        <v>44957</v>
      </c>
      <c r="B296" s="8" t="s">
        <v>54</v>
      </c>
      <c r="C296" s="8" t="s">
        <v>347</v>
      </c>
      <c r="D296" s="20"/>
      <c r="E296" s="20"/>
      <c r="F296" s="20"/>
      <c r="G296" s="20"/>
      <c r="H296" s="20"/>
      <c r="I296" s="20"/>
      <c r="J296" s="19">
        <v>1</v>
      </c>
      <c r="K296" s="19">
        <v>3</v>
      </c>
      <c r="L296" s="11"/>
      <c r="M296" s="11"/>
      <c r="N296" s="12">
        <v>2023</v>
      </c>
      <c r="O296" s="12">
        <v>1</v>
      </c>
      <c r="P296" s="11" t="s">
        <v>61</v>
      </c>
      <c r="Q296" s="17"/>
      <c r="R296" s="17"/>
      <c r="S296" s="17"/>
      <c r="T296" s="17"/>
      <c r="U296" s="17"/>
      <c r="V296" s="17"/>
      <c r="W296" s="17"/>
      <c r="X296" s="21">
        <v>333.18</v>
      </c>
      <c r="Y296" s="17"/>
      <c r="Z296" s="17"/>
      <c r="AA296" s="17"/>
      <c r="AB296" s="17"/>
      <c r="AC296" s="17"/>
      <c r="AD296" s="17"/>
      <c r="AE296" s="18"/>
      <c r="AF296" s="17"/>
      <c r="AG296" s="17"/>
      <c r="AH296" s="18"/>
      <c r="AI296" s="18"/>
      <c r="AJ296" s="17"/>
      <c r="AK296" s="20"/>
      <c r="AL296" s="17"/>
      <c r="AM296" s="20"/>
      <c r="AN296" s="22">
        <f>SUM(Q296:AM296)</f>
      </c>
      <c r="AO296" s="18"/>
      <c r="AP296" s="20"/>
      <c r="AQ296" s="20"/>
      <c r="AR296" s="20"/>
      <c r="AS296" s="20"/>
      <c r="AT296" s="20"/>
      <c r="AU296" s="14">
        <f>SUMIF(E:E,E296,K:K)</f>
      </c>
      <c r="AV296" s="11"/>
      <c r="AW296" s="16"/>
      <c r="AX296" s="22">
        <f>SUM($U296:$AQ296)</f>
      </c>
      <c r="AY296" s="14">
        <f>SUMIF($I:$I,$I296,$O:$O)</f>
      </c>
      <c r="AZ296" s="14">
        <f>COUNTIFS($BB:$BB,"&gt;0",$E:$E,$E296)</f>
      </c>
      <c r="BA296" s="14">
        <f>SUMIF($E:$E,$E296,$BB:$BB)</f>
      </c>
      <c r="BB296" s="11"/>
    </row>
    <row x14ac:dyDescent="0.25" r="297" customHeight="1" ht="17.25">
      <c r="A297" s="7">
        <v>44957</v>
      </c>
      <c r="B297" s="8" t="s">
        <v>54</v>
      </c>
      <c r="C297" s="8" t="s">
        <v>159</v>
      </c>
      <c r="D297" s="20"/>
      <c r="E297" s="20"/>
      <c r="F297" s="20"/>
      <c r="G297" s="20"/>
      <c r="H297" s="20"/>
      <c r="I297" s="20"/>
      <c r="J297" s="19">
        <v>1</v>
      </c>
      <c r="K297" s="19">
        <v>4</v>
      </c>
      <c r="L297" s="11"/>
      <c r="M297" s="11"/>
      <c r="N297" s="12">
        <v>2023</v>
      </c>
      <c r="O297" s="12">
        <v>1</v>
      </c>
      <c r="P297" s="11" t="s">
        <v>61</v>
      </c>
      <c r="Q297" s="17"/>
      <c r="R297" s="17"/>
      <c r="S297" s="17"/>
      <c r="T297" s="17"/>
      <c r="U297" s="17"/>
      <c r="V297" s="17"/>
      <c r="W297" s="17"/>
      <c r="X297" s="21">
        <v>294.86</v>
      </c>
      <c r="Y297" s="17"/>
      <c r="Z297" s="17"/>
      <c r="AA297" s="17"/>
      <c r="AB297" s="17"/>
      <c r="AC297" s="17"/>
      <c r="AD297" s="17"/>
      <c r="AE297" s="18"/>
      <c r="AF297" s="17"/>
      <c r="AG297" s="19">
        <v>69</v>
      </c>
      <c r="AH297" s="18"/>
      <c r="AI297" s="18"/>
      <c r="AJ297" s="21">
        <v>30.9</v>
      </c>
      <c r="AK297" s="20"/>
      <c r="AL297" s="17"/>
      <c r="AM297" s="20"/>
      <c r="AN297" s="22">
        <f>SUM(Q297:AM297)</f>
      </c>
      <c r="AO297" s="18"/>
      <c r="AP297" s="20"/>
      <c r="AQ297" s="20"/>
      <c r="AR297" s="20"/>
      <c r="AS297" s="20"/>
      <c r="AT297" s="20"/>
      <c r="AU297" s="14">
        <f>SUMIF(E:E,E297,K:K)</f>
      </c>
      <c r="AV297" s="11"/>
      <c r="AW297" s="16"/>
      <c r="AX297" s="22">
        <f>SUM($U297:$AQ297)</f>
      </c>
      <c r="AY297" s="14">
        <f>SUMIF($I:$I,$I297,$O:$O)</f>
      </c>
      <c r="AZ297" s="14">
        <f>COUNTIFS($BB:$BB,"&gt;0",$E:$E,$E297)</f>
      </c>
      <c r="BA297" s="14">
        <f>SUMIF($E:$E,$E297,$BB:$BB)</f>
      </c>
      <c r="BB297" s="11"/>
    </row>
    <row x14ac:dyDescent="0.25" r="298" customHeight="1" ht="17.25">
      <c r="A298" s="7">
        <v>44957</v>
      </c>
      <c r="B298" s="8" t="s">
        <v>54</v>
      </c>
      <c r="C298" s="8" t="s">
        <v>122</v>
      </c>
      <c r="D298" s="8" t="s">
        <v>123</v>
      </c>
      <c r="E298" s="8" t="s">
        <v>124</v>
      </c>
      <c r="F298" s="8" t="s">
        <v>70</v>
      </c>
      <c r="G298" s="8" t="s">
        <v>105</v>
      </c>
      <c r="H298" s="8" t="s">
        <v>60</v>
      </c>
      <c r="I298" s="8" t="s">
        <v>125</v>
      </c>
      <c r="J298" s="19">
        <v>1</v>
      </c>
      <c r="K298" s="19">
        <v>3</v>
      </c>
      <c r="L298" s="11"/>
      <c r="M298" s="11"/>
      <c r="N298" s="12">
        <v>2023</v>
      </c>
      <c r="O298" s="12">
        <v>1</v>
      </c>
      <c r="P298" s="11" t="s">
        <v>61</v>
      </c>
      <c r="Q298" s="17"/>
      <c r="R298" s="17"/>
      <c r="S298" s="17"/>
      <c r="T298" s="17"/>
      <c r="U298" s="17"/>
      <c r="V298" s="17"/>
      <c r="W298" s="17"/>
      <c r="X298" s="21">
        <v>258.6</v>
      </c>
      <c r="Y298" s="17"/>
      <c r="Z298" s="17"/>
      <c r="AA298" s="17"/>
      <c r="AB298" s="17"/>
      <c r="AC298" s="17"/>
      <c r="AD298" s="17"/>
      <c r="AE298" s="18"/>
      <c r="AF298" s="17"/>
      <c r="AG298" s="17"/>
      <c r="AH298" s="18"/>
      <c r="AI298" s="18"/>
      <c r="AJ298" s="17"/>
      <c r="AK298" s="20"/>
      <c r="AL298" s="17"/>
      <c r="AM298" s="20"/>
      <c r="AN298" s="22">
        <f>SUM(Q298:AM298)</f>
      </c>
      <c r="AO298" s="18"/>
      <c r="AP298" s="20"/>
      <c r="AQ298" s="20"/>
      <c r="AR298" s="20"/>
      <c r="AS298" s="20"/>
      <c r="AT298" s="20"/>
      <c r="AU298" s="14">
        <f>SUMIF(E:E,E298,K:K)</f>
      </c>
      <c r="AV298" s="11"/>
      <c r="AW298" s="16"/>
      <c r="AX298" s="22">
        <f>SUM($U298:$AQ298)</f>
      </c>
      <c r="AY298" s="14">
        <f>SUMIF($I:$I,$I298,$O:$O)</f>
      </c>
      <c r="AZ298" s="14">
        <f>COUNTIFS($BB:$BB,"&gt;0",$E:$E,$E298)</f>
      </c>
      <c r="BA298" s="14">
        <f>SUMIF($E:$E,$E298,$BB:$BB)</f>
      </c>
      <c r="BB298" s="11"/>
    </row>
    <row x14ac:dyDescent="0.25" r="299" customHeight="1" ht="17.25">
      <c r="A299" s="7">
        <v>44957</v>
      </c>
      <c r="B299" s="8" t="s">
        <v>54</v>
      </c>
      <c r="C299" s="8" t="s">
        <v>74</v>
      </c>
      <c r="D299" s="8" t="s">
        <v>75</v>
      </c>
      <c r="E299" s="8" t="s">
        <v>76</v>
      </c>
      <c r="F299" s="8" t="s">
        <v>65</v>
      </c>
      <c r="G299" s="8" t="s">
        <v>66</v>
      </c>
      <c r="H299" s="8" t="s">
        <v>60</v>
      </c>
      <c r="I299" s="8" t="s">
        <v>54</v>
      </c>
      <c r="J299" s="19">
        <v>1</v>
      </c>
      <c r="K299" s="19">
        <v>1</v>
      </c>
      <c r="L299" s="11"/>
      <c r="M299" s="11"/>
      <c r="N299" s="12">
        <v>2023</v>
      </c>
      <c r="O299" s="12">
        <v>1</v>
      </c>
      <c r="P299" s="11" t="s">
        <v>61</v>
      </c>
      <c r="Q299" s="17"/>
      <c r="R299" s="21">
        <v>40.66</v>
      </c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8"/>
      <c r="AF299" s="17"/>
      <c r="AG299" s="17"/>
      <c r="AH299" s="18"/>
      <c r="AI299" s="19">
        <v>84</v>
      </c>
      <c r="AJ299" s="17"/>
      <c r="AK299" s="20"/>
      <c r="AL299" s="17"/>
      <c r="AM299" s="20"/>
      <c r="AN299" s="22">
        <f>SUM(Q299:AM299)</f>
      </c>
      <c r="AO299" s="18"/>
      <c r="AP299" s="20"/>
      <c r="AQ299" s="20"/>
      <c r="AR299" s="20"/>
      <c r="AS299" s="20"/>
      <c r="AT299" s="20"/>
      <c r="AU299" s="14">
        <f>SUMIF(E:E,E299,K:K)</f>
      </c>
      <c r="AV299" s="11"/>
      <c r="AW299" s="16"/>
      <c r="AX299" s="22">
        <f>SUM($U299:$AQ299)</f>
      </c>
      <c r="AY299" s="14">
        <f>SUMIF($I:$I,$I299,$O:$O)</f>
      </c>
      <c r="AZ299" s="14">
        <f>COUNTIFS($BB:$BB,"&gt;0",$E:$E,$E299)</f>
      </c>
      <c r="BA299" s="14">
        <f>SUMIF($E:$E,$E299,$BB:$BB)</f>
      </c>
      <c r="BB299" s="11"/>
    </row>
    <row x14ac:dyDescent="0.25" r="300" customHeight="1" ht="17.25">
      <c r="A300" s="7">
        <v>44957</v>
      </c>
      <c r="B300" s="8" t="s">
        <v>54</v>
      </c>
      <c r="C300" s="8" t="s">
        <v>182</v>
      </c>
      <c r="D300" s="20"/>
      <c r="E300" s="20"/>
      <c r="F300" s="20"/>
      <c r="G300" s="20"/>
      <c r="H300" s="20"/>
      <c r="I300" s="20"/>
      <c r="J300" s="19">
        <v>1</v>
      </c>
      <c r="K300" s="19">
        <v>1</v>
      </c>
      <c r="L300" s="11"/>
      <c r="M300" s="11"/>
      <c r="N300" s="12">
        <v>2023</v>
      </c>
      <c r="O300" s="12">
        <v>1</v>
      </c>
      <c r="P300" s="11" t="s">
        <v>61</v>
      </c>
      <c r="Q300" s="17"/>
      <c r="R300" s="17"/>
      <c r="S300" s="19">
        <v>31</v>
      </c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8"/>
      <c r="AF300" s="17"/>
      <c r="AG300" s="17"/>
      <c r="AH300" s="18"/>
      <c r="AI300" s="18"/>
      <c r="AJ300" s="17"/>
      <c r="AK300" s="20"/>
      <c r="AL300" s="17"/>
      <c r="AM300" s="20"/>
      <c r="AN300" s="14">
        <f>SUM(Q300:AM300)</f>
      </c>
      <c r="AO300" s="18"/>
      <c r="AP300" s="20"/>
      <c r="AQ300" s="20"/>
      <c r="AR300" s="20"/>
      <c r="AS300" s="20"/>
      <c r="AT300" s="20"/>
      <c r="AU300" s="14">
        <f>SUMIF(E:E,E300,K:K)</f>
      </c>
      <c r="AV300" s="11"/>
      <c r="AW300" s="16"/>
      <c r="AX300" s="14">
        <f>SUM($U300:$AQ300)</f>
      </c>
      <c r="AY300" s="14">
        <f>SUMIF($I:$I,$I300,$O:$O)</f>
      </c>
      <c r="AZ300" s="14">
        <f>COUNTIFS($BB:$BB,"&gt;0",$E:$E,$E300)</f>
      </c>
      <c r="BA300" s="14">
        <f>SUMIF($E:$E,$E300,$BB:$BB)</f>
      </c>
      <c r="BB300" s="11"/>
    </row>
    <row x14ac:dyDescent="0.25" r="301" customHeight="1" ht="17.25">
      <c r="A301" s="7">
        <v>44957</v>
      </c>
      <c r="B301" s="8" t="s">
        <v>54</v>
      </c>
      <c r="C301" s="8" t="s">
        <v>205</v>
      </c>
      <c r="D301" s="8" t="s">
        <v>169</v>
      </c>
      <c r="E301" s="28">
        <f>IF(D301&lt;&gt;"",CONCATENATE(C301,"-",D301),C301)</f>
      </c>
      <c r="F301" s="8" t="s">
        <v>65</v>
      </c>
      <c r="G301" s="8" t="s">
        <v>73</v>
      </c>
      <c r="H301" s="8" t="s">
        <v>60</v>
      </c>
      <c r="I301" s="8" t="s">
        <v>170</v>
      </c>
      <c r="J301" s="19">
        <v>1</v>
      </c>
      <c r="K301" s="19">
        <v>1</v>
      </c>
      <c r="L301" s="11"/>
      <c r="M301" s="11"/>
      <c r="N301" s="12">
        <v>2023</v>
      </c>
      <c r="O301" s="12">
        <v>1</v>
      </c>
      <c r="P301" s="11" t="s">
        <v>61</v>
      </c>
      <c r="Q301" s="17"/>
      <c r="R301" s="17"/>
      <c r="S301" s="19">
        <v>15</v>
      </c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8"/>
      <c r="AF301" s="17"/>
      <c r="AG301" s="17"/>
      <c r="AH301" s="18"/>
      <c r="AI301" s="18"/>
      <c r="AJ301" s="17"/>
      <c r="AK301" s="20"/>
      <c r="AL301" s="17"/>
      <c r="AM301" s="20"/>
      <c r="AN301" s="14">
        <f>SUM(Q301:AM301)</f>
      </c>
      <c r="AO301" s="18"/>
      <c r="AP301" s="20"/>
      <c r="AQ301" s="20"/>
      <c r="AR301" s="20"/>
      <c r="AS301" s="20"/>
      <c r="AT301" s="20"/>
      <c r="AU301" s="14">
        <f>SUMIF(E:E,E301,K:K)</f>
      </c>
      <c r="AV301" s="11"/>
      <c r="AW301" s="16"/>
      <c r="AX301" s="14">
        <f>SUM($U301:$AQ301)</f>
      </c>
      <c r="AY301" s="14">
        <f>SUMIF($I:$I,$I301,$O:$O)</f>
      </c>
      <c r="AZ301" s="14">
        <f>COUNTIFS($BB:$BB,"&gt;0",$E:$E,$E301)</f>
      </c>
      <c r="BA301" s="14">
        <f>SUMIF($E:$E,$E301,$BB:$BB)</f>
      </c>
      <c r="BB301" s="11"/>
    </row>
    <row x14ac:dyDescent="0.25" r="302" customHeight="1" ht="17.25">
      <c r="A302" s="7">
        <v>44957</v>
      </c>
      <c r="B302" s="8" t="s">
        <v>54</v>
      </c>
      <c r="C302" s="8" t="s">
        <v>83</v>
      </c>
      <c r="D302" s="20" t="s">
        <v>84</v>
      </c>
      <c r="E302" s="8" t="s">
        <v>85</v>
      </c>
      <c r="F302" s="8" t="s">
        <v>65</v>
      </c>
      <c r="G302" s="8" t="s">
        <v>66</v>
      </c>
      <c r="H302" s="8" t="s">
        <v>60</v>
      </c>
      <c r="I302" s="8" t="s">
        <v>54</v>
      </c>
      <c r="J302" s="19">
        <v>1</v>
      </c>
      <c r="K302" s="19">
        <v>1</v>
      </c>
      <c r="L302" s="11"/>
      <c r="M302" s="11"/>
      <c r="N302" s="12">
        <v>2023</v>
      </c>
      <c r="O302" s="12">
        <v>1</v>
      </c>
      <c r="P302" s="11" t="s">
        <v>61</v>
      </c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8"/>
      <c r="AF302" s="17"/>
      <c r="AG302" s="17"/>
      <c r="AH302" s="18"/>
      <c r="AI302" s="21">
        <v>86.5</v>
      </c>
      <c r="AJ302" s="17"/>
      <c r="AK302" s="20"/>
      <c r="AL302" s="17"/>
      <c r="AM302" s="20"/>
      <c r="AN302" s="22">
        <f>SUM(Q302:AM302)</f>
      </c>
      <c r="AO302" s="18"/>
      <c r="AP302" s="20"/>
      <c r="AQ302" s="20"/>
      <c r="AR302" s="20"/>
      <c r="AS302" s="20"/>
      <c r="AT302" s="20"/>
      <c r="AU302" s="14">
        <f>SUMIF(E:E,E302,K:K)</f>
      </c>
      <c r="AV302" s="11"/>
      <c r="AW302" s="16"/>
      <c r="AX302" s="14">
        <f>SUM($U302:$AQ302)</f>
      </c>
      <c r="AY302" s="14">
        <f>SUMIF($I:$I,$I302,$O:$O)</f>
      </c>
      <c r="AZ302" s="14">
        <f>COUNTIFS($BB:$BB,"&gt;0",$E:$E,$E302)</f>
      </c>
      <c r="BA302" s="14">
        <f>SUMIF($E:$E,$E302,$BB:$BB)</f>
      </c>
      <c r="BB302" s="11"/>
    </row>
    <row x14ac:dyDescent="0.25" r="303" customHeight="1" ht="17.25">
      <c r="A303" s="7">
        <v>44957</v>
      </c>
      <c r="B303" s="8" t="s">
        <v>54</v>
      </c>
      <c r="C303" s="8" t="s">
        <v>263</v>
      </c>
      <c r="D303" s="20"/>
      <c r="E303" s="20"/>
      <c r="F303" s="20"/>
      <c r="G303" s="20"/>
      <c r="H303" s="20"/>
      <c r="I303" s="20"/>
      <c r="J303" s="19">
        <v>1</v>
      </c>
      <c r="K303" s="19">
        <v>2</v>
      </c>
      <c r="L303" s="11"/>
      <c r="M303" s="11"/>
      <c r="N303" s="12">
        <v>2023</v>
      </c>
      <c r="O303" s="12">
        <v>1</v>
      </c>
      <c r="P303" s="11" t="s">
        <v>61</v>
      </c>
      <c r="Q303" s="17"/>
      <c r="R303" s="17"/>
      <c r="S303" s="21">
        <v>157.46</v>
      </c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8"/>
      <c r="AF303" s="17"/>
      <c r="AG303" s="17"/>
      <c r="AH303" s="18"/>
      <c r="AI303" s="18"/>
      <c r="AJ303" s="17"/>
      <c r="AK303" s="20"/>
      <c r="AL303" s="17"/>
      <c r="AM303" s="20"/>
      <c r="AN303" s="22">
        <f>SUM(Q303:AM303)</f>
      </c>
      <c r="AO303" s="18"/>
      <c r="AP303" s="20"/>
      <c r="AQ303" s="20"/>
      <c r="AR303" s="20"/>
      <c r="AS303" s="20"/>
      <c r="AT303" s="20"/>
      <c r="AU303" s="14">
        <f>SUMIF(E:E,E303,K:K)</f>
      </c>
      <c r="AV303" s="11"/>
      <c r="AW303" s="16"/>
      <c r="AX303" s="22">
        <f>SUM($U303:$AQ303)</f>
      </c>
      <c r="AY303" s="14">
        <f>SUMIF($I:$I,$I303,$O:$O)</f>
      </c>
      <c r="AZ303" s="14">
        <f>COUNTIFS($BB:$BB,"&gt;0",$E:$E,$E303)</f>
      </c>
      <c r="BA303" s="14">
        <f>SUMIF($E:$E,$E303,$BB:$BB)</f>
      </c>
      <c r="BB303" s="11"/>
    </row>
    <row x14ac:dyDescent="0.25" r="304" customHeight="1" ht="17.25">
      <c r="A304" s="7">
        <v>44957</v>
      </c>
      <c r="B304" s="8" t="s">
        <v>54</v>
      </c>
      <c r="C304" s="8" t="s">
        <v>91</v>
      </c>
      <c r="D304" s="20"/>
      <c r="E304" s="20"/>
      <c r="F304" s="20"/>
      <c r="G304" s="20"/>
      <c r="H304" s="20"/>
      <c r="I304" s="20"/>
      <c r="J304" s="19">
        <v>1</v>
      </c>
      <c r="K304" s="19">
        <v>1</v>
      </c>
      <c r="L304" s="11"/>
      <c r="M304" s="11"/>
      <c r="N304" s="12">
        <v>2023</v>
      </c>
      <c r="O304" s="12">
        <v>1</v>
      </c>
      <c r="P304" s="11" t="s">
        <v>61</v>
      </c>
      <c r="Q304" s="17"/>
      <c r="R304" s="17"/>
      <c r="S304" s="19">
        <v>52</v>
      </c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8"/>
      <c r="AF304" s="17"/>
      <c r="AG304" s="17"/>
      <c r="AH304" s="18"/>
      <c r="AI304" s="18"/>
      <c r="AJ304" s="17"/>
      <c r="AK304" s="20"/>
      <c r="AL304" s="17"/>
      <c r="AM304" s="20"/>
      <c r="AN304" s="14">
        <f>SUM(Q304:AM304)</f>
      </c>
      <c r="AO304" s="18"/>
      <c r="AP304" s="20"/>
      <c r="AQ304" s="20"/>
      <c r="AR304" s="20"/>
      <c r="AS304" s="20"/>
      <c r="AT304" s="20"/>
      <c r="AU304" s="14">
        <f>SUMIF(E:E,E304,K:K)</f>
      </c>
      <c r="AV304" s="11"/>
      <c r="AW304" s="16"/>
      <c r="AX304" s="14">
        <f>SUM($U304:$AQ304)</f>
      </c>
      <c r="AY304" s="14">
        <f>SUMIF($I:$I,$I304,$O:$O)</f>
      </c>
      <c r="AZ304" s="14">
        <f>COUNTIFS($BB:$BB,"&gt;0",$E:$E,$E304)</f>
      </c>
      <c r="BA304" s="14">
        <f>SUMIF($E:$E,$E304,$BB:$BB)</f>
      </c>
      <c r="BB304" s="11"/>
    </row>
    <row x14ac:dyDescent="0.25" r="305" customHeight="1" ht="17.25">
      <c r="A305" s="7">
        <v>44957</v>
      </c>
      <c r="B305" s="8" t="s">
        <v>54</v>
      </c>
      <c r="C305" s="8" t="s">
        <v>198</v>
      </c>
      <c r="D305" s="20"/>
      <c r="E305" s="20"/>
      <c r="F305" s="20"/>
      <c r="G305" s="20"/>
      <c r="H305" s="20"/>
      <c r="I305" s="20"/>
      <c r="J305" s="19">
        <v>1</v>
      </c>
      <c r="K305" s="19">
        <v>2</v>
      </c>
      <c r="L305" s="11"/>
      <c r="M305" s="11"/>
      <c r="N305" s="12">
        <v>2023</v>
      </c>
      <c r="O305" s="12">
        <v>1</v>
      </c>
      <c r="P305" s="11" t="s">
        <v>61</v>
      </c>
      <c r="Q305" s="17"/>
      <c r="R305" s="17"/>
      <c r="S305" s="21">
        <v>106.3</v>
      </c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8"/>
      <c r="AF305" s="17"/>
      <c r="AG305" s="17"/>
      <c r="AH305" s="18"/>
      <c r="AI305" s="18"/>
      <c r="AJ305" s="17"/>
      <c r="AK305" s="20"/>
      <c r="AL305" s="17"/>
      <c r="AM305" s="20"/>
      <c r="AN305" s="22">
        <f>SUM(Q305:AM305)</f>
      </c>
      <c r="AO305" s="18"/>
      <c r="AP305" s="20"/>
      <c r="AQ305" s="20"/>
      <c r="AR305" s="20"/>
      <c r="AS305" s="20"/>
      <c r="AT305" s="20"/>
      <c r="AU305" s="14">
        <f>SUMIF(E:E,E305,K:K)</f>
      </c>
      <c r="AV305" s="11"/>
      <c r="AW305" s="16"/>
      <c r="AX305" s="22">
        <f>SUM($U305:$AQ305)</f>
      </c>
      <c r="AY305" s="14">
        <f>SUMIF($I:$I,$I305,$O:$O)</f>
      </c>
      <c r="AZ305" s="14">
        <f>COUNTIFS($BB:$BB,"&gt;0",$E:$E,$E305)</f>
      </c>
      <c r="BA305" s="14">
        <f>SUMIF($E:$E,$E305,$BB:$BB)</f>
      </c>
      <c r="BB305" s="11"/>
    </row>
    <row x14ac:dyDescent="0.25" r="306" customHeight="1" ht="17.25">
      <c r="A306" s="7">
        <v>44957</v>
      </c>
      <c r="B306" s="8" t="s">
        <v>54</v>
      </c>
      <c r="C306" s="8" t="s">
        <v>312</v>
      </c>
      <c r="D306" s="20"/>
      <c r="E306" s="20"/>
      <c r="F306" s="20"/>
      <c r="G306" s="20"/>
      <c r="H306" s="20"/>
      <c r="I306" s="20"/>
      <c r="J306" s="19">
        <v>1</v>
      </c>
      <c r="K306" s="19">
        <v>2</v>
      </c>
      <c r="L306" s="11"/>
      <c r="M306" s="11"/>
      <c r="N306" s="12">
        <v>2023</v>
      </c>
      <c r="O306" s="12">
        <v>1</v>
      </c>
      <c r="P306" s="11" t="s">
        <v>61</v>
      </c>
      <c r="Q306" s="17"/>
      <c r="R306" s="17"/>
      <c r="S306" s="19">
        <v>103</v>
      </c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8"/>
      <c r="AF306" s="17"/>
      <c r="AG306" s="17"/>
      <c r="AH306" s="18"/>
      <c r="AI306" s="18"/>
      <c r="AJ306" s="17"/>
      <c r="AK306" s="20"/>
      <c r="AL306" s="17"/>
      <c r="AM306" s="20"/>
      <c r="AN306" s="14">
        <f>SUM(Q306:AM306)</f>
      </c>
      <c r="AO306" s="18"/>
      <c r="AP306" s="20"/>
      <c r="AQ306" s="20"/>
      <c r="AR306" s="20"/>
      <c r="AS306" s="20"/>
      <c r="AT306" s="20"/>
      <c r="AU306" s="14">
        <f>SUMIF(E:E,E306,K:K)</f>
      </c>
      <c r="AV306" s="11"/>
      <c r="AW306" s="16"/>
      <c r="AX306" s="14">
        <f>SUM($U306:$AQ306)</f>
      </c>
      <c r="AY306" s="14">
        <f>SUMIF($I:$I,$I306,$O:$O)</f>
      </c>
      <c r="AZ306" s="14">
        <f>COUNTIFS($BB:$BB,"&gt;0",$E:$E,$E306)</f>
      </c>
      <c r="BA306" s="14">
        <f>SUMIF($E:$E,$E306,$BB:$BB)</f>
      </c>
      <c r="BB306" s="11"/>
    </row>
    <row x14ac:dyDescent="0.25" r="307" customHeight="1" ht="17.25">
      <c r="A307" s="7">
        <v>44957</v>
      </c>
      <c r="B307" s="8" t="s">
        <v>54</v>
      </c>
      <c r="C307" s="8" t="s">
        <v>240</v>
      </c>
      <c r="D307" s="8" t="s">
        <v>241</v>
      </c>
      <c r="E307" s="8" t="s">
        <v>242</v>
      </c>
      <c r="F307" s="8" t="s">
        <v>65</v>
      </c>
      <c r="G307" s="8" t="s">
        <v>66</v>
      </c>
      <c r="H307" s="8" t="s">
        <v>60</v>
      </c>
      <c r="I307" s="8" t="s">
        <v>54</v>
      </c>
      <c r="J307" s="19">
        <v>1</v>
      </c>
      <c r="K307" s="19">
        <v>1</v>
      </c>
      <c r="L307" s="11"/>
      <c r="M307" s="11"/>
      <c r="N307" s="12">
        <v>2023</v>
      </c>
      <c r="O307" s="12">
        <v>1</v>
      </c>
      <c r="P307" s="11" t="s">
        <v>61</v>
      </c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8"/>
      <c r="AF307" s="17"/>
      <c r="AG307" s="17"/>
      <c r="AH307" s="18"/>
      <c r="AI307" s="19">
        <v>203</v>
      </c>
      <c r="AJ307" s="17"/>
      <c r="AK307" s="20"/>
      <c r="AL307" s="17"/>
      <c r="AM307" s="20"/>
      <c r="AN307" s="14">
        <f>SUM(Q307:AM307)</f>
      </c>
      <c r="AO307" s="18"/>
      <c r="AP307" s="20"/>
      <c r="AQ307" s="20"/>
      <c r="AR307" s="20"/>
      <c r="AS307" s="20"/>
      <c r="AT307" s="20"/>
      <c r="AU307" s="14">
        <f>SUMIF(E:E,E307,K:K)</f>
      </c>
      <c r="AV307" s="11"/>
      <c r="AW307" s="16"/>
      <c r="AX307" s="14">
        <f>SUM($U307:$AQ307)</f>
      </c>
      <c r="AY307" s="14">
        <f>SUMIF($I:$I,$I307,$O:$O)</f>
      </c>
      <c r="AZ307" s="14">
        <f>COUNTIFS($BB:$BB,"&gt;0",$E:$E,$E307)</f>
      </c>
      <c r="BA307" s="14">
        <f>SUMIF($E:$E,$E307,$BB:$BB)</f>
      </c>
      <c r="BB307" s="11"/>
    </row>
    <row x14ac:dyDescent="0.25" r="308" customHeight="1" ht="17.25">
      <c r="A308" s="7">
        <v>44957</v>
      </c>
      <c r="B308" s="8" t="s">
        <v>54</v>
      </c>
      <c r="C308" s="8" t="s">
        <v>80</v>
      </c>
      <c r="D308" s="8" t="s">
        <v>81</v>
      </c>
      <c r="E308" s="8" t="s">
        <v>82</v>
      </c>
      <c r="F308" s="8" t="s">
        <v>65</v>
      </c>
      <c r="G308" s="8" t="s">
        <v>66</v>
      </c>
      <c r="H308" s="8" t="s">
        <v>60</v>
      </c>
      <c r="I308" s="8" t="s">
        <v>54</v>
      </c>
      <c r="J308" s="19">
        <v>1</v>
      </c>
      <c r="K308" s="19">
        <v>1</v>
      </c>
      <c r="L308" s="11"/>
      <c r="M308" s="11"/>
      <c r="N308" s="12">
        <v>2023</v>
      </c>
      <c r="O308" s="12">
        <v>1</v>
      </c>
      <c r="P308" s="11" t="s">
        <v>61</v>
      </c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8"/>
      <c r="AF308" s="17"/>
      <c r="AG308" s="17"/>
      <c r="AH308" s="18"/>
      <c r="AI308" s="21">
        <v>61.24</v>
      </c>
      <c r="AJ308" s="17"/>
      <c r="AK308" s="20"/>
      <c r="AL308" s="17"/>
      <c r="AM308" s="20"/>
      <c r="AN308" s="22">
        <f>SUM(Q308:AM308)</f>
      </c>
      <c r="AO308" s="18"/>
      <c r="AP308" s="20"/>
      <c r="AQ308" s="20"/>
      <c r="AR308" s="20"/>
      <c r="AS308" s="20"/>
      <c r="AT308" s="20"/>
      <c r="AU308" s="14">
        <f>SUMIF(E:E,E308,K:K)</f>
      </c>
      <c r="AV308" s="11"/>
      <c r="AW308" s="16"/>
      <c r="AX308" s="22">
        <f>SUM($U308:$AQ308)</f>
      </c>
      <c r="AY308" s="14">
        <f>SUMIF($I:$I,$I308,$O:$O)</f>
      </c>
      <c r="AZ308" s="14">
        <f>COUNTIFS($BB:$BB,"&gt;0",$E:$E,$E308)</f>
      </c>
      <c r="BA308" s="14">
        <f>SUMIF($E:$E,$E308,$BB:$BB)</f>
      </c>
      <c r="BB308" s="11"/>
    </row>
    <row x14ac:dyDescent="0.25" r="309" customHeight="1" ht="17.25">
      <c r="A309" s="7">
        <v>44958</v>
      </c>
      <c r="B309" s="8" t="s">
        <v>54</v>
      </c>
      <c r="C309" s="8" t="s">
        <v>319</v>
      </c>
      <c r="D309" s="8" t="s">
        <v>348</v>
      </c>
      <c r="E309" s="20"/>
      <c r="F309" s="20" t="s">
        <v>65</v>
      </c>
      <c r="G309" s="8" t="s">
        <v>320</v>
      </c>
      <c r="H309" s="8" t="s">
        <v>60</v>
      </c>
      <c r="I309" s="8" t="s">
        <v>54</v>
      </c>
      <c r="J309" s="19">
        <v>1</v>
      </c>
      <c r="K309" s="19">
        <v>1</v>
      </c>
      <c r="L309" s="11"/>
      <c r="M309" s="11"/>
      <c r="N309" s="12">
        <v>2023</v>
      </c>
      <c r="O309" s="12">
        <v>2</v>
      </c>
      <c r="P309" s="11" t="s">
        <v>349</v>
      </c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8"/>
      <c r="AF309" s="17"/>
      <c r="AG309" s="17"/>
      <c r="AH309" s="18"/>
      <c r="AI309" s="19">
        <v>160</v>
      </c>
      <c r="AJ309" s="17"/>
      <c r="AK309" s="20"/>
      <c r="AL309" s="17"/>
      <c r="AM309" s="20"/>
      <c r="AN309" s="14">
        <f>SUM(Q309:AM309)</f>
      </c>
      <c r="AO309" s="18"/>
      <c r="AP309" s="20"/>
      <c r="AQ309" s="20"/>
      <c r="AR309" s="20"/>
      <c r="AS309" s="20"/>
      <c r="AT309" s="20"/>
      <c r="AU309" s="14">
        <f>SUMIF(E:E,E309,K:K)</f>
      </c>
      <c r="AV309" s="11"/>
      <c r="AW309" s="16"/>
      <c r="AX309" s="14">
        <f>SUM($U309:$AQ309)</f>
      </c>
      <c r="AY309" s="14">
        <f>SUMIF($I:$I,$I309,$O:$O)</f>
      </c>
      <c r="AZ309" s="14">
        <f>COUNTIFS($BB:$BB,"&gt;0",$E:$E,$E309)</f>
      </c>
      <c r="BA309" s="14">
        <f>SUMIF($E:$E,$E309,$BB:$BB)</f>
      </c>
      <c r="BB309" s="11"/>
    </row>
    <row x14ac:dyDescent="0.25" r="310" customHeight="1" ht="17.25">
      <c r="A310" s="7">
        <v>44958</v>
      </c>
      <c r="B310" s="8" t="s">
        <v>54</v>
      </c>
      <c r="C310" s="8" t="s">
        <v>210</v>
      </c>
      <c r="D310" s="8" t="s">
        <v>211</v>
      </c>
      <c r="E310" s="8" t="s">
        <v>212</v>
      </c>
      <c r="F310" s="8" t="s">
        <v>112</v>
      </c>
      <c r="G310" s="8" t="s">
        <v>59</v>
      </c>
      <c r="H310" s="8" t="s">
        <v>60</v>
      </c>
      <c r="I310" s="26" t="s">
        <v>113</v>
      </c>
      <c r="J310" s="19">
        <v>1</v>
      </c>
      <c r="K310" s="19">
        <v>4</v>
      </c>
      <c r="L310" s="11"/>
      <c r="M310" s="11"/>
      <c r="N310" s="12">
        <v>2023</v>
      </c>
      <c r="O310" s="12">
        <v>2</v>
      </c>
      <c r="P310" s="11" t="s">
        <v>349</v>
      </c>
      <c r="Q310" s="21">
        <v>189.04</v>
      </c>
      <c r="R310" s="21">
        <v>101.1</v>
      </c>
      <c r="S310" s="17"/>
      <c r="T310" s="17"/>
      <c r="U310" s="17"/>
      <c r="V310" s="21">
        <v>18.12</v>
      </c>
      <c r="W310" s="17"/>
      <c r="X310" s="17"/>
      <c r="Y310" s="17"/>
      <c r="Z310" s="17"/>
      <c r="AA310" s="17"/>
      <c r="AB310" s="17"/>
      <c r="AC310" s="17"/>
      <c r="AD310" s="17"/>
      <c r="AE310" s="18"/>
      <c r="AF310" s="17"/>
      <c r="AG310" s="17"/>
      <c r="AH310" s="18"/>
      <c r="AI310" s="18"/>
      <c r="AJ310" s="17"/>
      <c r="AK310" s="20"/>
      <c r="AL310" s="17"/>
      <c r="AM310" s="20"/>
      <c r="AN310" s="22">
        <f>SUM(Q310:AM310)</f>
      </c>
      <c r="AO310" s="18"/>
      <c r="AP310" s="20"/>
      <c r="AQ310" s="20"/>
      <c r="AR310" s="20"/>
      <c r="AS310" s="20"/>
      <c r="AT310" s="20"/>
      <c r="AU310" s="14">
        <f>SUMIF(E:E,E310,K:K)</f>
      </c>
      <c r="AV310" s="11"/>
      <c r="AW310" s="16"/>
      <c r="AX310" s="22">
        <f>SUM($U310:$AQ310)</f>
      </c>
      <c r="AY310" s="14">
        <f>SUMIF($I:$I,$I310,$O:$O)</f>
      </c>
      <c r="AZ310" s="14">
        <f>COUNTIFS($BB:$BB,"&gt;0",$E:$E,$E310)</f>
      </c>
      <c r="BA310" s="14">
        <f>SUMIF($E:$E,$E310,$BB:$BB)</f>
      </c>
      <c r="BB310" s="11"/>
    </row>
    <row x14ac:dyDescent="0.25" r="311" customHeight="1" ht="17.25">
      <c r="A311" s="7">
        <v>44958</v>
      </c>
      <c r="B311" s="8" t="s">
        <v>54</v>
      </c>
      <c r="C311" s="8" t="s">
        <v>192</v>
      </c>
      <c r="D311" s="8" t="s">
        <v>193</v>
      </c>
      <c r="E311" s="8" t="s">
        <v>194</v>
      </c>
      <c r="F311" s="8" t="s">
        <v>65</v>
      </c>
      <c r="G311" s="8" t="s">
        <v>66</v>
      </c>
      <c r="H311" s="8" t="s">
        <v>60</v>
      </c>
      <c r="I311" s="8" t="s">
        <v>54</v>
      </c>
      <c r="J311" s="19">
        <v>1</v>
      </c>
      <c r="K311" s="19">
        <v>1</v>
      </c>
      <c r="L311" s="11"/>
      <c r="M311" s="11"/>
      <c r="N311" s="12">
        <v>2023</v>
      </c>
      <c r="O311" s="12">
        <v>2</v>
      </c>
      <c r="P311" s="11" t="s">
        <v>349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9">
        <v>16</v>
      </c>
      <c r="AF311" s="17"/>
      <c r="AG311" s="17"/>
      <c r="AH311" s="18"/>
      <c r="AI311" s="21">
        <v>68.99</v>
      </c>
      <c r="AJ311" s="17"/>
      <c r="AK311" s="20"/>
      <c r="AL311" s="17"/>
      <c r="AM311" s="20"/>
      <c r="AN311" s="22">
        <f>SUM(Q311:AM311)</f>
      </c>
      <c r="AO311" s="18"/>
      <c r="AP311" s="20"/>
      <c r="AQ311" s="20"/>
      <c r="AR311" s="20"/>
      <c r="AS311" s="20"/>
      <c r="AT311" s="20"/>
      <c r="AU311" s="14">
        <f>SUMIF(E:E,E311,K:K)</f>
      </c>
      <c r="AV311" s="11"/>
      <c r="AW311" s="16"/>
      <c r="AX311" s="22">
        <f>SUM($U311:$AQ311)</f>
      </c>
      <c r="AY311" s="14">
        <f>SUMIF($I:$I,$I311,$O:$O)</f>
      </c>
      <c r="AZ311" s="14">
        <f>COUNTIFS($BB:$BB,"&gt;0",$E:$E,$E311)</f>
      </c>
      <c r="BA311" s="14">
        <f>SUMIF($E:$E,$E311,$BB:$BB)</f>
      </c>
      <c r="BB311" s="11"/>
    </row>
    <row x14ac:dyDescent="0.25" r="312" customHeight="1" ht="17.25">
      <c r="A312" s="7">
        <v>44958</v>
      </c>
      <c r="B312" s="8" t="s">
        <v>54</v>
      </c>
      <c r="C312" s="8" t="s">
        <v>77</v>
      </c>
      <c r="D312" s="8" t="s">
        <v>78</v>
      </c>
      <c r="E312" s="8" t="s">
        <v>79</v>
      </c>
      <c r="F312" s="8" t="s">
        <v>65</v>
      </c>
      <c r="G312" s="8" t="s">
        <v>66</v>
      </c>
      <c r="H312" s="8" t="s">
        <v>60</v>
      </c>
      <c r="I312" s="8" t="s">
        <v>54</v>
      </c>
      <c r="J312" s="19">
        <v>1</v>
      </c>
      <c r="K312" s="19">
        <v>1</v>
      </c>
      <c r="L312" s="11"/>
      <c r="M312" s="11"/>
      <c r="N312" s="12">
        <v>2023</v>
      </c>
      <c r="O312" s="12">
        <v>2</v>
      </c>
      <c r="P312" s="11" t="s">
        <v>349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8"/>
      <c r="AF312" s="17"/>
      <c r="AG312" s="17"/>
      <c r="AH312" s="18"/>
      <c r="AI312" s="21">
        <v>141.9</v>
      </c>
      <c r="AJ312" s="17"/>
      <c r="AK312" s="20"/>
      <c r="AL312" s="17"/>
      <c r="AM312" s="20"/>
      <c r="AN312" s="22">
        <f>SUM(Q312:AM312)</f>
      </c>
      <c r="AO312" s="18"/>
      <c r="AP312" s="20"/>
      <c r="AQ312" s="20"/>
      <c r="AR312" s="20"/>
      <c r="AS312" s="20"/>
      <c r="AT312" s="20"/>
      <c r="AU312" s="14">
        <f>SUMIF(E:E,E312,K:K)</f>
      </c>
      <c r="AV312" s="11"/>
      <c r="AW312" s="16"/>
      <c r="AX312" s="22">
        <f>SUM($U312:$AQ312)</f>
      </c>
      <c r="AY312" s="14">
        <f>SUMIF($I:$I,$I312,$O:$O)</f>
      </c>
      <c r="AZ312" s="14">
        <f>COUNTIFS($BB:$BB,"&gt;0",$E:$E,$E312)</f>
      </c>
      <c r="BA312" s="14">
        <f>SUMIF($E:$E,$E312,$BB:$BB)</f>
      </c>
      <c r="BB312" s="11"/>
    </row>
    <row x14ac:dyDescent="0.25" r="313" customHeight="1" ht="17.25">
      <c r="A313" s="7">
        <v>44958</v>
      </c>
      <c r="B313" s="8" t="s">
        <v>54</v>
      </c>
      <c r="C313" s="8" t="s">
        <v>246</v>
      </c>
      <c r="D313" s="8" t="s">
        <v>247</v>
      </c>
      <c r="E313" s="8" t="s">
        <v>248</v>
      </c>
      <c r="F313" s="8" t="s">
        <v>65</v>
      </c>
      <c r="G313" s="8" t="s">
        <v>66</v>
      </c>
      <c r="H313" s="8" t="s">
        <v>60</v>
      </c>
      <c r="I313" s="8" t="s">
        <v>54</v>
      </c>
      <c r="J313" s="19">
        <v>1</v>
      </c>
      <c r="K313" s="19">
        <v>1</v>
      </c>
      <c r="L313" s="11"/>
      <c r="M313" s="11"/>
      <c r="N313" s="12">
        <v>2023</v>
      </c>
      <c r="O313" s="12">
        <v>2</v>
      </c>
      <c r="P313" s="11" t="s">
        <v>349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8"/>
      <c r="AF313" s="17"/>
      <c r="AG313" s="17"/>
      <c r="AH313" s="18"/>
      <c r="AI313" s="19">
        <v>101</v>
      </c>
      <c r="AJ313" s="17"/>
      <c r="AK313" s="20"/>
      <c r="AL313" s="17"/>
      <c r="AM313" s="20"/>
      <c r="AN313" s="14">
        <f>SUM(Q313:AM313)</f>
      </c>
      <c r="AO313" s="18"/>
      <c r="AP313" s="20"/>
      <c r="AQ313" s="20"/>
      <c r="AR313" s="20"/>
      <c r="AS313" s="20"/>
      <c r="AT313" s="20"/>
      <c r="AU313" s="14">
        <f>SUMIF(E:E,E313,K:K)</f>
      </c>
      <c r="AV313" s="11"/>
      <c r="AW313" s="16"/>
      <c r="AX313" s="14">
        <f>SUM($U313:$AQ313)</f>
      </c>
      <c r="AY313" s="14">
        <f>SUMIF($I:$I,$I313,$O:$O)</f>
      </c>
      <c r="AZ313" s="14">
        <f>COUNTIFS($BB:$BB,"&gt;0",$E:$E,$E313)</f>
      </c>
      <c r="BA313" s="14">
        <f>SUMIF($E:$E,$E313,$BB:$BB)</f>
      </c>
      <c r="BB313" s="11"/>
    </row>
    <row x14ac:dyDescent="0.25" r="314" customHeight="1" ht="17.25">
      <c r="A314" s="7">
        <v>44958</v>
      </c>
      <c r="B314" s="8" t="s">
        <v>54</v>
      </c>
      <c r="C314" s="8" t="s">
        <v>62</v>
      </c>
      <c r="D314" s="8" t="s">
        <v>63</v>
      </c>
      <c r="E314" s="8" t="s">
        <v>64</v>
      </c>
      <c r="F314" s="8" t="s">
        <v>65</v>
      </c>
      <c r="G314" s="8" t="s">
        <v>66</v>
      </c>
      <c r="H314" s="8" t="s">
        <v>60</v>
      </c>
      <c r="I314" s="8" t="s">
        <v>54</v>
      </c>
      <c r="J314" s="19">
        <v>1</v>
      </c>
      <c r="K314" s="19">
        <v>1</v>
      </c>
      <c r="L314" s="11"/>
      <c r="M314" s="11"/>
      <c r="N314" s="12">
        <v>2023</v>
      </c>
      <c r="O314" s="12">
        <v>2</v>
      </c>
      <c r="P314" s="11" t="s">
        <v>349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8"/>
      <c r="AF314" s="17"/>
      <c r="AG314" s="17"/>
      <c r="AH314" s="18"/>
      <c r="AI314" s="21">
        <v>91.78</v>
      </c>
      <c r="AJ314" s="17"/>
      <c r="AK314" s="20"/>
      <c r="AL314" s="17"/>
      <c r="AM314" s="20"/>
      <c r="AN314" s="22">
        <f>SUM(Q314:AM314)</f>
      </c>
      <c r="AO314" s="18"/>
      <c r="AP314" s="20"/>
      <c r="AQ314" s="20"/>
      <c r="AR314" s="20"/>
      <c r="AS314" s="20"/>
      <c r="AT314" s="20"/>
      <c r="AU314" s="14">
        <f>SUMIF(E:E,E314,K:K)</f>
      </c>
      <c r="AV314" s="11"/>
      <c r="AW314" s="16"/>
      <c r="AX314" s="22">
        <f>SUM($U314:$AQ314)</f>
      </c>
      <c r="AY314" s="14">
        <f>SUMIF($I:$I,$I314,$O:$O)</f>
      </c>
      <c r="AZ314" s="14">
        <f>COUNTIFS($BB:$BB,"&gt;0",$E:$E,$E314)</f>
      </c>
      <c r="BA314" s="14">
        <f>SUMIF($E:$E,$E314,$BB:$BB)</f>
      </c>
      <c r="BB314" s="11"/>
    </row>
    <row x14ac:dyDescent="0.25" r="315" customHeight="1" ht="17.25">
      <c r="A315" s="7">
        <v>44958</v>
      </c>
      <c r="B315" s="8" t="s">
        <v>54</v>
      </c>
      <c r="C315" s="8" t="s">
        <v>340</v>
      </c>
      <c r="D315" s="20" t="s">
        <v>331</v>
      </c>
      <c r="E315" s="8" t="s">
        <v>332</v>
      </c>
      <c r="F315" s="8" t="s">
        <v>65</v>
      </c>
      <c r="G315" s="8" t="s">
        <v>66</v>
      </c>
      <c r="H315" s="8" t="s">
        <v>60</v>
      </c>
      <c r="I315" s="8" t="s">
        <v>54</v>
      </c>
      <c r="J315" s="19">
        <v>1</v>
      </c>
      <c r="K315" s="19">
        <v>1</v>
      </c>
      <c r="L315" s="11"/>
      <c r="M315" s="11"/>
      <c r="N315" s="12">
        <v>2023</v>
      </c>
      <c r="O315" s="12">
        <v>2</v>
      </c>
      <c r="P315" s="11" t="s">
        <v>349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8"/>
      <c r="AF315" s="17"/>
      <c r="AG315" s="17"/>
      <c r="AH315" s="18"/>
      <c r="AI315" s="21">
        <v>151.6</v>
      </c>
      <c r="AJ315" s="17"/>
      <c r="AK315" s="20"/>
      <c r="AL315" s="17"/>
      <c r="AM315" s="20"/>
      <c r="AN315" s="22">
        <f>SUM(Q315:AM315)</f>
      </c>
      <c r="AO315" s="18"/>
      <c r="AP315" s="20"/>
      <c r="AQ315" s="20"/>
      <c r="AR315" s="20"/>
      <c r="AS315" s="20"/>
      <c r="AT315" s="20"/>
      <c r="AU315" s="14">
        <f>SUMIF(E:E,E315,K:K)</f>
      </c>
      <c r="AV315" s="11"/>
      <c r="AW315" s="16"/>
      <c r="AX315" s="22">
        <f>SUM($U315:$AQ315)</f>
      </c>
      <c r="AY315" s="14">
        <f>SUMIF($I:$I,$I315,$O:$O)</f>
      </c>
      <c r="AZ315" s="14">
        <f>COUNTIFS($BB:$BB,"&gt;0",$E:$E,$E315)</f>
      </c>
      <c r="BA315" s="14">
        <f>SUMIF($E:$E,$E315,$BB:$BB)</f>
      </c>
      <c r="BB315" s="11"/>
    </row>
    <row x14ac:dyDescent="0.25" r="316" customHeight="1" ht="17.25">
      <c r="A316" s="7">
        <v>44958</v>
      </c>
      <c r="B316" s="8" t="s">
        <v>54</v>
      </c>
      <c r="C316" s="8" t="s">
        <v>67</v>
      </c>
      <c r="D316" s="20"/>
      <c r="E316" s="20"/>
      <c r="F316" s="20"/>
      <c r="G316" s="8" t="s">
        <v>66</v>
      </c>
      <c r="H316" s="8" t="s">
        <v>60</v>
      </c>
      <c r="I316" s="8" t="s">
        <v>54</v>
      </c>
      <c r="J316" s="19">
        <v>1</v>
      </c>
      <c r="K316" s="19">
        <v>1</v>
      </c>
      <c r="L316" s="11"/>
      <c r="M316" s="11"/>
      <c r="N316" s="12">
        <v>2023</v>
      </c>
      <c r="O316" s="12">
        <v>2</v>
      </c>
      <c r="P316" s="11" t="s">
        <v>349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8"/>
      <c r="AF316" s="17"/>
      <c r="AG316" s="17"/>
      <c r="AH316" s="18"/>
      <c r="AI316" s="21">
        <v>86.86</v>
      </c>
      <c r="AJ316" s="17"/>
      <c r="AK316" s="20"/>
      <c r="AL316" s="17"/>
      <c r="AM316" s="20"/>
      <c r="AN316" s="22">
        <f>SUM(Q316:AM316)</f>
      </c>
      <c r="AO316" s="18"/>
      <c r="AP316" s="20"/>
      <c r="AQ316" s="20"/>
      <c r="AR316" s="20"/>
      <c r="AS316" s="20"/>
      <c r="AT316" s="20"/>
      <c r="AU316" s="14">
        <f>SUMIF(E:E,E316,K:K)</f>
      </c>
      <c r="AV316" s="11"/>
      <c r="AW316" s="16"/>
      <c r="AX316" s="22">
        <f>SUM($U316:$AQ316)</f>
      </c>
      <c r="AY316" s="14">
        <f>SUMIF($I:$I,$I316,$O:$O)</f>
      </c>
      <c r="AZ316" s="14">
        <f>COUNTIFS($BB:$BB,"&gt;0",$E:$E,$E316)</f>
      </c>
      <c r="BA316" s="14">
        <f>SUMIF($E:$E,$E316,$BB:$BB)</f>
      </c>
      <c r="BB316" s="11"/>
    </row>
    <row x14ac:dyDescent="0.25" r="317" customHeight="1" ht="17.25">
      <c r="A317" s="7">
        <v>44958</v>
      </c>
      <c r="B317" s="8" t="s">
        <v>54</v>
      </c>
      <c r="C317" s="8" t="s">
        <v>350</v>
      </c>
      <c r="D317" s="20" t="s">
        <v>178</v>
      </c>
      <c r="E317" s="20" t="s">
        <v>351</v>
      </c>
      <c r="F317" s="20"/>
      <c r="G317" s="20"/>
      <c r="H317" s="20"/>
      <c r="I317" s="20"/>
      <c r="J317" s="19">
        <v>1</v>
      </c>
      <c r="K317" s="19">
        <v>3</v>
      </c>
      <c r="L317" s="11"/>
      <c r="M317" s="11"/>
      <c r="N317" s="12">
        <v>2023</v>
      </c>
      <c r="O317" s="12">
        <v>2</v>
      </c>
      <c r="P317" s="11" t="s">
        <v>349</v>
      </c>
      <c r="Q317" s="17"/>
      <c r="R317" s="17"/>
      <c r="S317" s="21">
        <v>83.84</v>
      </c>
      <c r="T317" s="17"/>
      <c r="U317" s="17"/>
      <c r="V317" s="21">
        <v>153.96</v>
      </c>
      <c r="W317" s="17"/>
      <c r="X317" s="17"/>
      <c r="Y317" s="17"/>
      <c r="Z317" s="17"/>
      <c r="AA317" s="17"/>
      <c r="AB317" s="17"/>
      <c r="AC317" s="17"/>
      <c r="AD317" s="17"/>
      <c r="AE317" s="21">
        <v>42.16</v>
      </c>
      <c r="AF317" s="17"/>
      <c r="AG317" s="17"/>
      <c r="AH317" s="18"/>
      <c r="AI317" s="18"/>
      <c r="AJ317" s="17"/>
      <c r="AK317" s="20"/>
      <c r="AL317" s="17"/>
      <c r="AM317" s="20"/>
      <c r="AN317" s="22">
        <f>SUM(Q317:AM317)</f>
      </c>
      <c r="AO317" s="18"/>
      <c r="AP317" s="20"/>
      <c r="AQ317" s="20"/>
      <c r="AR317" s="20"/>
      <c r="AS317" s="20"/>
      <c r="AT317" s="20"/>
      <c r="AU317" s="14">
        <f>SUMIF(E:E,E317,K:K)</f>
      </c>
      <c r="AV317" s="11"/>
      <c r="AW317" s="16"/>
      <c r="AX317" s="22">
        <f>SUM($U317:$AQ317)</f>
      </c>
      <c r="AY317" s="14">
        <f>SUMIF($I:$I,$I317,$O:$O)</f>
      </c>
      <c r="AZ317" s="14">
        <f>COUNTIFS($BB:$BB,"&gt;0",$E:$E,$E317)</f>
      </c>
      <c r="BA317" s="14">
        <f>SUMIF($E:$E,$E317,$BB:$BB)</f>
      </c>
      <c r="BB317" s="11"/>
    </row>
    <row x14ac:dyDescent="0.25" r="318" customHeight="1" ht="17.25">
      <c r="A318" s="7">
        <v>44958</v>
      </c>
      <c r="B318" s="8" t="s">
        <v>54</v>
      </c>
      <c r="C318" s="8" t="s">
        <v>291</v>
      </c>
      <c r="D318" s="20"/>
      <c r="E318" s="20"/>
      <c r="F318" s="20"/>
      <c r="G318" s="20"/>
      <c r="H318" s="8" t="s">
        <v>60</v>
      </c>
      <c r="I318" s="20"/>
      <c r="J318" s="19">
        <v>1</v>
      </c>
      <c r="K318" s="19">
        <v>3</v>
      </c>
      <c r="L318" s="11"/>
      <c r="M318" s="11"/>
      <c r="N318" s="12">
        <v>2023</v>
      </c>
      <c r="O318" s="12">
        <v>2</v>
      </c>
      <c r="P318" s="11" t="s">
        <v>349</v>
      </c>
      <c r="Q318" s="17"/>
      <c r="R318" s="17"/>
      <c r="S318" s="17"/>
      <c r="T318" s="17"/>
      <c r="U318" s="17"/>
      <c r="V318" s="21">
        <v>80.11</v>
      </c>
      <c r="W318" s="17"/>
      <c r="X318" s="17"/>
      <c r="Y318" s="17"/>
      <c r="Z318" s="17"/>
      <c r="AA318" s="17"/>
      <c r="AB318" s="17"/>
      <c r="AC318" s="17"/>
      <c r="AD318" s="17"/>
      <c r="AE318" s="18"/>
      <c r="AF318" s="17"/>
      <c r="AG318" s="17"/>
      <c r="AH318" s="18"/>
      <c r="AI318" s="18"/>
      <c r="AJ318" s="17"/>
      <c r="AK318" s="20"/>
      <c r="AL318" s="17"/>
      <c r="AM318" s="20"/>
      <c r="AN318" s="22">
        <f>SUM(Q318:AM318)</f>
      </c>
      <c r="AO318" s="18"/>
      <c r="AP318" s="20"/>
      <c r="AQ318" s="20"/>
      <c r="AR318" s="20"/>
      <c r="AS318" s="20"/>
      <c r="AT318" s="20"/>
      <c r="AU318" s="14">
        <f>SUMIF(E:E,E318,K:K)</f>
      </c>
      <c r="AV318" s="11"/>
      <c r="AW318" s="16"/>
      <c r="AX318" s="22">
        <f>SUM($U318:$AQ318)</f>
      </c>
      <c r="AY318" s="14">
        <f>SUMIF($I:$I,$I318,$O:$O)</f>
      </c>
      <c r="AZ318" s="14">
        <f>COUNTIFS($BB:$BB,"&gt;0",$E:$E,$E318)</f>
      </c>
      <c r="BA318" s="14">
        <f>SUMIF($E:$E,$E318,$BB:$BB)</f>
      </c>
      <c r="BB318" s="11"/>
    </row>
    <row x14ac:dyDescent="0.25" r="319" customHeight="1" ht="17.25">
      <c r="A319" s="7">
        <v>44958</v>
      </c>
      <c r="B319" s="8" t="s">
        <v>54</v>
      </c>
      <c r="C319" s="8" t="s">
        <v>258</v>
      </c>
      <c r="D319" s="8" t="s">
        <v>259</v>
      </c>
      <c r="E319" s="8" t="s">
        <v>260</v>
      </c>
      <c r="F319" s="8" t="s">
        <v>65</v>
      </c>
      <c r="G319" s="8" t="s">
        <v>66</v>
      </c>
      <c r="H319" s="8" t="s">
        <v>60</v>
      </c>
      <c r="I319" s="8" t="s">
        <v>54</v>
      </c>
      <c r="J319" s="19">
        <v>1</v>
      </c>
      <c r="K319" s="19">
        <v>1</v>
      </c>
      <c r="L319" s="11"/>
      <c r="M319" s="11"/>
      <c r="N319" s="12">
        <v>2023</v>
      </c>
      <c r="O319" s="12">
        <v>2</v>
      </c>
      <c r="P319" s="11" t="s">
        <v>349</v>
      </c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8"/>
      <c r="AF319" s="17"/>
      <c r="AG319" s="17"/>
      <c r="AH319" s="18"/>
      <c r="AI319" s="19">
        <v>164</v>
      </c>
      <c r="AJ319" s="17"/>
      <c r="AK319" s="20"/>
      <c r="AL319" s="17"/>
      <c r="AM319" s="20"/>
      <c r="AN319" s="14">
        <f>SUM(Q319:AM319)</f>
      </c>
      <c r="AO319" s="18"/>
      <c r="AP319" s="20"/>
      <c r="AQ319" s="20"/>
      <c r="AR319" s="20"/>
      <c r="AS319" s="20"/>
      <c r="AT319" s="20"/>
      <c r="AU319" s="14">
        <f>SUMIF(E:E,E319,K:K)</f>
      </c>
      <c r="AV319" s="11"/>
      <c r="AW319" s="16"/>
      <c r="AX319" s="14">
        <f>SUM($U319:$AQ319)</f>
      </c>
      <c r="AY319" s="14">
        <f>SUMIF($I:$I,$I319,$O:$O)</f>
      </c>
      <c r="AZ319" s="14">
        <f>COUNTIFS($BB:$BB,"&gt;0",$E:$E,$E319)</f>
      </c>
      <c r="BA319" s="14">
        <f>SUMIF($E:$E,$E319,$BB:$BB)</f>
      </c>
      <c r="BB319" s="11"/>
    </row>
    <row x14ac:dyDescent="0.25" r="320" customHeight="1" ht="17.25">
      <c r="A320" s="7">
        <v>44958</v>
      </c>
      <c r="B320" s="8" t="s">
        <v>54</v>
      </c>
      <c r="C320" s="8" t="s">
        <v>109</v>
      </c>
      <c r="D320" s="8" t="s">
        <v>110</v>
      </c>
      <c r="E320" s="28">
        <f>IF(D320&lt;&gt;"",CONCATENATE(C320,"-",D320),C320)</f>
      </c>
      <c r="F320" s="8" t="s">
        <v>112</v>
      </c>
      <c r="G320" s="8" t="s">
        <v>59</v>
      </c>
      <c r="H320" s="8" t="s">
        <v>60</v>
      </c>
      <c r="I320" s="26" t="s">
        <v>113</v>
      </c>
      <c r="J320" s="19">
        <v>1</v>
      </c>
      <c r="K320" s="19">
        <v>4</v>
      </c>
      <c r="L320" s="11"/>
      <c r="M320" s="11"/>
      <c r="N320" s="12">
        <v>2023</v>
      </c>
      <c r="O320" s="12">
        <v>2</v>
      </c>
      <c r="P320" s="11" t="s">
        <v>349</v>
      </c>
      <c r="Q320" s="21">
        <v>116.12</v>
      </c>
      <c r="R320" s="21">
        <v>30.4</v>
      </c>
      <c r="S320" s="17"/>
      <c r="T320" s="17"/>
      <c r="U320" s="17"/>
      <c r="V320" s="21">
        <v>66.28</v>
      </c>
      <c r="W320" s="17"/>
      <c r="X320" s="17"/>
      <c r="Y320" s="17"/>
      <c r="Z320" s="17"/>
      <c r="AA320" s="17"/>
      <c r="AB320" s="17"/>
      <c r="AC320" s="17"/>
      <c r="AD320" s="17"/>
      <c r="AE320" s="18"/>
      <c r="AF320" s="17"/>
      <c r="AG320" s="17"/>
      <c r="AH320" s="18"/>
      <c r="AI320" s="18"/>
      <c r="AJ320" s="17"/>
      <c r="AK320" s="20"/>
      <c r="AL320" s="17"/>
      <c r="AM320" s="20"/>
      <c r="AN320" s="22">
        <f>SUM(Q320:AM320)</f>
      </c>
      <c r="AO320" s="18"/>
      <c r="AP320" s="20"/>
      <c r="AQ320" s="20"/>
      <c r="AR320" s="20"/>
      <c r="AS320" s="20"/>
      <c r="AT320" s="20"/>
      <c r="AU320" s="14">
        <f>SUMIF(E:E,E320,K:K)</f>
      </c>
      <c r="AV320" s="11"/>
      <c r="AW320" s="16"/>
      <c r="AX320" s="22">
        <f>SUM($U320:$AQ320)</f>
      </c>
      <c r="AY320" s="14">
        <f>SUMIF($I:$I,$I320,$O:$O)</f>
      </c>
      <c r="AZ320" s="14">
        <f>COUNTIFS($BB:$BB,"&gt;0",$E:$E,$E320)</f>
      </c>
      <c r="BA320" s="14">
        <f>SUMIF($E:$E,$E320,$BB:$BB)</f>
      </c>
      <c r="BB320" s="11"/>
    </row>
    <row x14ac:dyDescent="0.25" r="321" customHeight="1" ht="17.25">
      <c r="A321" s="7">
        <v>44958</v>
      </c>
      <c r="B321" s="8" t="s">
        <v>54</v>
      </c>
      <c r="C321" s="8" t="s">
        <v>287</v>
      </c>
      <c r="D321" s="20"/>
      <c r="E321" s="20"/>
      <c r="F321" s="20"/>
      <c r="G321" s="20"/>
      <c r="H321" s="20"/>
      <c r="I321" s="20"/>
      <c r="J321" s="19">
        <v>1</v>
      </c>
      <c r="K321" s="19">
        <v>6</v>
      </c>
      <c r="L321" s="11"/>
      <c r="M321" s="11"/>
      <c r="N321" s="12">
        <v>2023</v>
      </c>
      <c r="O321" s="12">
        <v>2</v>
      </c>
      <c r="P321" s="11" t="s">
        <v>349</v>
      </c>
      <c r="Q321" s="21">
        <v>18.86</v>
      </c>
      <c r="R321" s="21">
        <v>396.5</v>
      </c>
      <c r="S321" s="17"/>
      <c r="T321" s="17"/>
      <c r="U321" s="21">
        <v>23.73</v>
      </c>
      <c r="V321" s="17"/>
      <c r="W321" s="21">
        <v>247.22</v>
      </c>
      <c r="X321" s="17"/>
      <c r="Y321" s="17"/>
      <c r="Z321" s="17"/>
      <c r="AA321" s="17"/>
      <c r="AB321" s="17"/>
      <c r="AC321" s="17"/>
      <c r="AD321" s="17"/>
      <c r="AE321" s="18"/>
      <c r="AF321" s="17"/>
      <c r="AG321" s="21">
        <v>19.46</v>
      </c>
      <c r="AH321" s="18"/>
      <c r="AI321" s="18"/>
      <c r="AJ321" s="17"/>
      <c r="AK321" s="20"/>
      <c r="AL321" s="19">
        <v>52</v>
      </c>
      <c r="AM321" s="20"/>
      <c r="AN321" s="22">
        <f>SUM(Q321:AM321)</f>
      </c>
      <c r="AO321" s="18"/>
      <c r="AP321" s="20"/>
      <c r="AQ321" s="20"/>
      <c r="AR321" s="20"/>
      <c r="AS321" s="20"/>
      <c r="AT321" s="20"/>
      <c r="AU321" s="14">
        <f>SUMIF(E:E,E321,K:K)</f>
      </c>
      <c r="AV321" s="11"/>
      <c r="AW321" s="16"/>
      <c r="AX321" s="22">
        <f>SUM($U321:$AQ321)</f>
      </c>
      <c r="AY321" s="14">
        <f>SUMIF($I:$I,$I321,$O:$O)</f>
      </c>
      <c r="AZ321" s="14">
        <f>COUNTIFS($BB:$BB,"&gt;0",$E:$E,$E321)</f>
      </c>
      <c r="BA321" s="14">
        <f>SUMIF($E:$E,$E321,$BB:$BB)</f>
      </c>
      <c r="BB321" s="11"/>
    </row>
    <row x14ac:dyDescent="0.25" r="322" customHeight="1" ht="17.25">
      <c r="A322" s="7">
        <v>44959</v>
      </c>
      <c r="B322" s="8" t="s">
        <v>54</v>
      </c>
      <c r="C322" s="8" t="s">
        <v>74</v>
      </c>
      <c r="D322" s="8" t="s">
        <v>75</v>
      </c>
      <c r="E322" s="8" t="s">
        <v>76</v>
      </c>
      <c r="F322" s="8" t="s">
        <v>65</v>
      </c>
      <c r="G322" s="8" t="s">
        <v>66</v>
      </c>
      <c r="H322" s="8" t="s">
        <v>60</v>
      </c>
      <c r="I322" s="8" t="s">
        <v>54</v>
      </c>
      <c r="J322" s="19">
        <v>1</v>
      </c>
      <c r="K322" s="19">
        <v>1</v>
      </c>
      <c r="L322" s="11"/>
      <c r="M322" s="11"/>
      <c r="N322" s="12">
        <v>2023</v>
      </c>
      <c r="O322" s="12">
        <v>2</v>
      </c>
      <c r="P322" s="11" t="s">
        <v>349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8"/>
      <c r="AF322" s="17"/>
      <c r="AG322" s="17"/>
      <c r="AH322" s="18"/>
      <c r="AI322" s="21">
        <v>148.3</v>
      </c>
      <c r="AJ322" s="17"/>
      <c r="AK322" s="20"/>
      <c r="AL322" s="17"/>
      <c r="AM322" s="20"/>
      <c r="AN322" s="22">
        <f>SUM(Q322:AM322)</f>
      </c>
      <c r="AO322" s="18"/>
      <c r="AP322" s="20"/>
      <c r="AQ322" s="20"/>
      <c r="AR322" s="20"/>
      <c r="AS322" s="20"/>
      <c r="AT322" s="20"/>
      <c r="AU322" s="14">
        <f>SUMIF(E:E,E322,K:K)</f>
      </c>
      <c r="AV322" s="11"/>
      <c r="AW322" s="16"/>
      <c r="AX322" s="22">
        <f>SUM($U322:$AQ322)</f>
      </c>
      <c r="AY322" s="14">
        <f>SUMIF($I:$I,$I322,$O:$O)</f>
      </c>
      <c r="AZ322" s="14">
        <f>COUNTIFS($BB:$BB,"&gt;0",$E:$E,$E322)</f>
      </c>
      <c r="BA322" s="14">
        <f>SUMIF($E:$E,$E322,$BB:$BB)</f>
      </c>
      <c r="BB322" s="11"/>
    </row>
    <row x14ac:dyDescent="0.25" r="323" customHeight="1" ht="17.25">
      <c r="A323" s="7">
        <v>44959</v>
      </c>
      <c r="B323" s="8" t="s">
        <v>54</v>
      </c>
      <c r="C323" s="8" t="s">
        <v>106</v>
      </c>
      <c r="D323" s="8" t="s">
        <v>107</v>
      </c>
      <c r="E323" s="8" t="s">
        <v>108</v>
      </c>
      <c r="F323" s="8" t="s">
        <v>65</v>
      </c>
      <c r="G323" s="8" t="s">
        <v>66</v>
      </c>
      <c r="H323" s="8" t="s">
        <v>60</v>
      </c>
      <c r="I323" s="8" t="s">
        <v>54</v>
      </c>
      <c r="J323" s="19">
        <v>1</v>
      </c>
      <c r="K323" s="19">
        <v>1</v>
      </c>
      <c r="L323" s="11"/>
      <c r="M323" s="11"/>
      <c r="N323" s="12">
        <v>2023</v>
      </c>
      <c r="O323" s="12">
        <v>2</v>
      </c>
      <c r="P323" s="11" t="s">
        <v>349</v>
      </c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8"/>
      <c r="AF323" s="17"/>
      <c r="AG323" s="17"/>
      <c r="AH323" s="18"/>
      <c r="AI323" s="21">
        <v>65.78</v>
      </c>
      <c r="AJ323" s="17"/>
      <c r="AK323" s="20"/>
      <c r="AL323" s="17"/>
      <c r="AM323" s="20"/>
      <c r="AN323" s="22">
        <f>SUM(Q323:AM323)</f>
      </c>
      <c r="AO323" s="18"/>
      <c r="AP323" s="20"/>
      <c r="AQ323" s="20"/>
      <c r="AR323" s="20"/>
      <c r="AS323" s="20"/>
      <c r="AT323" s="20"/>
      <c r="AU323" s="14">
        <f>SUMIF(E:E,E323,K:K)</f>
      </c>
      <c r="AV323" s="11"/>
      <c r="AW323" s="16"/>
      <c r="AX323" s="22">
        <f>SUM($U323:$AQ323)</f>
      </c>
      <c r="AY323" s="14">
        <f>SUMIF($I:$I,$I323,$O:$O)</f>
      </c>
      <c r="AZ323" s="14">
        <f>COUNTIFS($BB:$BB,"&gt;0",$E:$E,$E323)</f>
      </c>
      <c r="BA323" s="14">
        <f>SUMIF($E:$E,$E323,$BB:$BB)</f>
      </c>
      <c r="BB323" s="11"/>
    </row>
    <row x14ac:dyDescent="0.25" r="324" customHeight="1" ht="17.25">
      <c r="A324" s="7">
        <v>44959</v>
      </c>
      <c r="B324" s="8" t="s">
        <v>54</v>
      </c>
      <c r="C324" s="8" t="s">
        <v>346</v>
      </c>
      <c r="D324" s="8" t="s">
        <v>352</v>
      </c>
      <c r="E324" s="8" t="s">
        <v>353</v>
      </c>
      <c r="F324" s="8" t="s">
        <v>65</v>
      </c>
      <c r="G324" s="8" t="s">
        <v>66</v>
      </c>
      <c r="H324" s="8" t="s">
        <v>60</v>
      </c>
      <c r="I324" s="8" t="s">
        <v>54</v>
      </c>
      <c r="J324" s="19">
        <v>1</v>
      </c>
      <c r="K324" s="19">
        <v>1</v>
      </c>
      <c r="L324" s="11"/>
      <c r="M324" s="11"/>
      <c r="N324" s="19">
        <v>2023</v>
      </c>
      <c r="O324" s="19">
        <v>2</v>
      </c>
      <c r="P324" s="11" t="s">
        <v>349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8"/>
      <c r="AF324" s="17"/>
      <c r="AG324" s="17"/>
      <c r="AH324" s="18"/>
      <c r="AI324" s="21">
        <v>127.62</v>
      </c>
      <c r="AJ324" s="17"/>
      <c r="AK324" s="20"/>
      <c r="AL324" s="17"/>
      <c r="AM324" s="20"/>
      <c r="AN324" s="22">
        <f>SUM(Q324:AM324)</f>
      </c>
      <c r="AO324" s="18"/>
      <c r="AP324" s="20"/>
      <c r="AQ324" s="20"/>
      <c r="AR324" s="20"/>
      <c r="AS324" s="20"/>
      <c r="AT324" s="20"/>
      <c r="AU324" s="14">
        <f>SUMIF(E:E,E324,K:K)</f>
      </c>
      <c r="AV324" s="11"/>
      <c r="AW324" s="16"/>
      <c r="AX324" s="22">
        <f>SUM($U324:$AQ324)</f>
      </c>
      <c r="AY324" s="14">
        <f>SUMIF($I:$I,$I324,$O:$O)</f>
      </c>
      <c r="AZ324" s="14">
        <f>COUNTIFS($BB:$BB,"&gt;0",$E:$E,$E324)</f>
      </c>
      <c r="BA324" s="14">
        <f>SUMIF($E:$E,$E324,$BB:$BB)</f>
      </c>
      <c r="BB324" s="11"/>
    </row>
    <row x14ac:dyDescent="0.25" r="325" customHeight="1" ht="17.25">
      <c r="A325" s="7">
        <v>44959</v>
      </c>
      <c r="B325" s="8" t="s">
        <v>54</v>
      </c>
      <c r="C325" s="8" t="s">
        <v>126</v>
      </c>
      <c r="D325" s="8" t="s">
        <v>72</v>
      </c>
      <c r="E325" s="8" t="s">
        <v>127</v>
      </c>
      <c r="F325" s="8" t="s">
        <v>128</v>
      </c>
      <c r="G325" s="8" t="s">
        <v>59</v>
      </c>
      <c r="H325" s="20"/>
      <c r="I325" s="8" t="s">
        <v>121</v>
      </c>
      <c r="J325" s="19">
        <v>1</v>
      </c>
      <c r="K325" s="19">
        <v>3</v>
      </c>
      <c r="L325" s="11"/>
      <c r="M325" s="11"/>
      <c r="N325" s="12">
        <v>2023</v>
      </c>
      <c r="O325" s="12">
        <v>2</v>
      </c>
      <c r="P325" s="11" t="s">
        <v>349</v>
      </c>
      <c r="Q325" s="17"/>
      <c r="R325" s="21">
        <v>160.72</v>
      </c>
      <c r="S325" s="21">
        <v>99.06</v>
      </c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8"/>
      <c r="AF325" s="17"/>
      <c r="AG325" s="17"/>
      <c r="AH325" s="18"/>
      <c r="AI325" s="18"/>
      <c r="AJ325" s="17"/>
      <c r="AK325" s="20"/>
      <c r="AL325" s="17"/>
      <c r="AM325" s="20"/>
      <c r="AN325" s="22">
        <f>SUM(Q325:AM325)</f>
      </c>
      <c r="AO325" s="18"/>
      <c r="AP325" s="20"/>
      <c r="AQ325" s="20"/>
      <c r="AR325" s="20"/>
      <c r="AS325" s="20"/>
      <c r="AT325" s="20"/>
      <c r="AU325" s="14">
        <f>SUMIF(E:E,E325,K:K)</f>
      </c>
      <c r="AV325" s="11"/>
      <c r="AW325" s="16"/>
      <c r="AX325" s="22">
        <f>SUM($U325:$AQ325)</f>
      </c>
      <c r="AY325" s="14">
        <f>SUMIF($I:$I,$I325,$O:$O)</f>
      </c>
      <c r="AZ325" s="14">
        <f>COUNTIFS($BB:$BB,"&gt;0",$E:$E,$E325)</f>
      </c>
      <c r="BA325" s="14">
        <f>SUMIF($E:$E,$E325,$BB:$BB)</f>
      </c>
      <c r="BB325" s="11"/>
    </row>
    <row x14ac:dyDescent="0.25" r="326" customHeight="1" ht="17.25">
      <c r="A326" s="7">
        <v>44959</v>
      </c>
      <c r="B326" s="8" t="s">
        <v>54</v>
      </c>
      <c r="C326" s="8" t="s">
        <v>186</v>
      </c>
      <c r="D326" s="8" t="s">
        <v>72</v>
      </c>
      <c r="E326" s="8" t="s">
        <v>187</v>
      </c>
      <c r="F326" s="8" t="s">
        <v>65</v>
      </c>
      <c r="G326" s="8" t="s">
        <v>73</v>
      </c>
      <c r="H326" s="20"/>
      <c r="I326" s="8" t="s">
        <v>188</v>
      </c>
      <c r="J326" s="19">
        <v>1</v>
      </c>
      <c r="K326" s="19">
        <v>2</v>
      </c>
      <c r="L326" s="11"/>
      <c r="M326" s="11"/>
      <c r="N326" s="12">
        <v>2023</v>
      </c>
      <c r="O326" s="19">
        <v>2</v>
      </c>
      <c r="P326" s="11" t="s">
        <v>349</v>
      </c>
      <c r="Q326" s="21">
        <v>25.6</v>
      </c>
      <c r="R326" s="21">
        <v>26.66</v>
      </c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8"/>
      <c r="AF326" s="17"/>
      <c r="AG326" s="17"/>
      <c r="AH326" s="18"/>
      <c r="AI326" s="18"/>
      <c r="AJ326" s="17"/>
      <c r="AK326" s="20"/>
      <c r="AL326" s="17"/>
      <c r="AM326" s="20"/>
      <c r="AN326" s="22">
        <f>SUM(Q326:AM326)</f>
      </c>
      <c r="AO326" s="18"/>
      <c r="AP326" s="20"/>
      <c r="AQ326" s="20"/>
      <c r="AR326" s="20"/>
      <c r="AS326" s="20"/>
      <c r="AT326" s="20"/>
      <c r="AU326" s="14">
        <f>SUMIF(E:E,E326,K:K)</f>
      </c>
      <c r="AV326" s="11"/>
      <c r="AW326" s="16"/>
      <c r="AX326" s="22">
        <f>SUM($U326:$AQ326)</f>
      </c>
      <c r="AY326" s="14">
        <f>SUMIF($I:$I,$I326,$O:$O)</f>
      </c>
      <c r="AZ326" s="14">
        <f>COUNTIFS($BB:$BB,"&gt;0",$E:$E,$E326)</f>
      </c>
      <c r="BA326" s="14">
        <f>SUMIF($E:$E,$E326,$BB:$BB)</f>
      </c>
      <c r="BB326" s="11"/>
    </row>
    <row x14ac:dyDescent="0.25" r="327" customHeight="1" ht="17.25">
      <c r="A327" s="7">
        <v>44959</v>
      </c>
      <c r="B327" s="8" t="s">
        <v>54</v>
      </c>
      <c r="C327" s="8" t="s">
        <v>132</v>
      </c>
      <c r="D327" s="20" t="s">
        <v>133</v>
      </c>
      <c r="E327" s="8" t="s">
        <v>134</v>
      </c>
      <c r="F327" s="8" t="s">
        <v>58</v>
      </c>
      <c r="G327" s="8" t="s">
        <v>105</v>
      </c>
      <c r="H327" s="8" t="s">
        <v>60</v>
      </c>
      <c r="I327" s="8" t="s">
        <v>125</v>
      </c>
      <c r="J327" s="19">
        <v>1</v>
      </c>
      <c r="K327" s="19">
        <v>5</v>
      </c>
      <c r="L327" s="11"/>
      <c r="M327" s="11"/>
      <c r="N327" s="12">
        <v>2023</v>
      </c>
      <c r="O327" s="19">
        <v>2</v>
      </c>
      <c r="P327" s="11" t="s">
        <v>349</v>
      </c>
      <c r="Q327" s="17"/>
      <c r="R327" s="17"/>
      <c r="S327" s="17"/>
      <c r="T327" s="21">
        <v>125.16</v>
      </c>
      <c r="U327" s="21">
        <v>18.06</v>
      </c>
      <c r="V327" s="17"/>
      <c r="W327" s="17"/>
      <c r="X327" s="21">
        <v>239.42</v>
      </c>
      <c r="Y327" s="17"/>
      <c r="Z327" s="17"/>
      <c r="AA327" s="17"/>
      <c r="AB327" s="17"/>
      <c r="AC327" s="17"/>
      <c r="AD327" s="17"/>
      <c r="AE327" s="18"/>
      <c r="AF327" s="17"/>
      <c r="AG327" s="17"/>
      <c r="AH327" s="18"/>
      <c r="AI327" s="18"/>
      <c r="AJ327" s="17"/>
      <c r="AK327" s="20"/>
      <c r="AL327" s="17"/>
      <c r="AM327" s="20"/>
      <c r="AN327" s="22">
        <f>SUM(Q327:AM327)</f>
      </c>
      <c r="AO327" s="18"/>
      <c r="AP327" s="20"/>
      <c r="AQ327" s="20"/>
      <c r="AR327" s="20"/>
      <c r="AS327" s="20"/>
      <c r="AT327" s="20"/>
      <c r="AU327" s="14">
        <f>SUMIF(E:E,E327,K:K)</f>
      </c>
      <c r="AV327" s="11"/>
      <c r="AW327" s="16"/>
      <c r="AX327" s="22">
        <f>SUM($U327:$AQ327)</f>
      </c>
      <c r="AY327" s="14">
        <f>SUMIF($I:$I,$I327,$O:$O)</f>
      </c>
      <c r="AZ327" s="14">
        <f>COUNTIFS($BB:$BB,"&gt;0",$E:$E,$E327)</f>
      </c>
      <c r="BA327" s="14">
        <f>SUMIF($E:$E,$E327,$BB:$BB)</f>
      </c>
      <c r="BB327" s="11"/>
    </row>
    <row x14ac:dyDescent="0.25" r="328" customHeight="1" ht="17.25">
      <c r="A328" s="7">
        <v>44959</v>
      </c>
      <c r="B328" s="8" t="s">
        <v>54</v>
      </c>
      <c r="C328" s="8" t="s">
        <v>240</v>
      </c>
      <c r="D328" s="8" t="s">
        <v>241</v>
      </c>
      <c r="E328" s="8" t="s">
        <v>242</v>
      </c>
      <c r="F328" s="8" t="s">
        <v>65</v>
      </c>
      <c r="G328" s="8" t="s">
        <v>66</v>
      </c>
      <c r="H328" s="8" t="s">
        <v>60</v>
      </c>
      <c r="I328" s="8" t="s">
        <v>54</v>
      </c>
      <c r="J328" s="19">
        <v>1</v>
      </c>
      <c r="K328" s="19">
        <v>1</v>
      </c>
      <c r="L328" s="11"/>
      <c r="M328" s="11"/>
      <c r="N328" s="12">
        <v>2023</v>
      </c>
      <c r="O328" s="12">
        <v>2</v>
      </c>
      <c r="P328" s="11" t="s">
        <v>349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8"/>
      <c r="AF328" s="17"/>
      <c r="AG328" s="17"/>
      <c r="AH328" s="18"/>
      <c r="AI328" s="21">
        <v>295.59</v>
      </c>
      <c r="AJ328" s="17"/>
      <c r="AK328" s="20"/>
      <c r="AL328" s="17"/>
      <c r="AM328" s="20"/>
      <c r="AN328" s="22">
        <f>SUM(Q328:AM328)</f>
      </c>
      <c r="AO328" s="18"/>
      <c r="AP328" s="20"/>
      <c r="AQ328" s="20"/>
      <c r="AR328" s="20"/>
      <c r="AS328" s="20"/>
      <c r="AT328" s="20"/>
      <c r="AU328" s="14">
        <f>SUMIF(E:E,E328,K:K)</f>
      </c>
      <c r="AV328" s="11"/>
      <c r="AW328" s="16"/>
      <c r="AX328" s="22">
        <f>SUM($U328:$AQ328)</f>
      </c>
      <c r="AY328" s="14">
        <f>SUMIF($I:$I,$I328,$O:$O)</f>
      </c>
      <c r="AZ328" s="14">
        <f>COUNTIFS($BB:$BB,"&gt;0",$E:$E,$E328)</f>
      </c>
      <c r="BA328" s="14">
        <f>SUMIF($E:$E,$E328,$BB:$BB)</f>
      </c>
      <c r="BB328" s="11"/>
    </row>
    <row x14ac:dyDescent="0.25" r="329" customHeight="1" ht="17.25">
      <c r="A329" s="7">
        <v>44959</v>
      </c>
      <c r="B329" s="8" t="s">
        <v>54</v>
      </c>
      <c r="C329" s="8" t="s">
        <v>77</v>
      </c>
      <c r="D329" s="8" t="s">
        <v>78</v>
      </c>
      <c r="E329" s="8" t="s">
        <v>79</v>
      </c>
      <c r="F329" s="8" t="s">
        <v>65</v>
      </c>
      <c r="G329" s="8" t="s">
        <v>66</v>
      </c>
      <c r="H329" s="8" t="s">
        <v>60</v>
      </c>
      <c r="I329" s="8" t="s">
        <v>54</v>
      </c>
      <c r="J329" s="19">
        <v>1</v>
      </c>
      <c r="K329" s="19">
        <v>1</v>
      </c>
      <c r="L329" s="11"/>
      <c r="M329" s="11"/>
      <c r="N329" s="12">
        <v>2023</v>
      </c>
      <c r="O329" s="12">
        <v>2</v>
      </c>
      <c r="P329" s="11" t="s">
        <v>349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8"/>
      <c r="AF329" s="17"/>
      <c r="AG329" s="17"/>
      <c r="AH329" s="18"/>
      <c r="AI329" s="19">
        <v>50</v>
      </c>
      <c r="AJ329" s="17"/>
      <c r="AK329" s="20"/>
      <c r="AL329" s="17"/>
      <c r="AM329" s="20"/>
      <c r="AN329" s="14">
        <f>SUM(Q329:AM329)</f>
      </c>
      <c r="AO329" s="18"/>
      <c r="AP329" s="20"/>
      <c r="AQ329" s="20"/>
      <c r="AR329" s="20"/>
      <c r="AS329" s="20"/>
      <c r="AT329" s="20"/>
      <c r="AU329" s="14">
        <f>SUMIF(E:E,E329,K:K)</f>
      </c>
      <c r="AV329" s="11"/>
      <c r="AW329" s="16"/>
      <c r="AX329" s="14">
        <f>SUM($U329:$AQ329)</f>
      </c>
      <c r="AY329" s="14">
        <f>SUMIF($I:$I,$I329,$O:$O)</f>
      </c>
      <c r="AZ329" s="14">
        <f>COUNTIFS($BB:$BB,"&gt;0",$E:$E,$E329)</f>
      </c>
      <c r="BA329" s="14">
        <f>SUMIF($E:$E,$E329,$BB:$BB)</f>
      </c>
      <c r="BB329" s="11"/>
    </row>
    <row x14ac:dyDescent="0.25" r="330" customHeight="1" ht="17.25">
      <c r="A330" s="7">
        <v>44959</v>
      </c>
      <c r="B330" s="8" t="s">
        <v>54</v>
      </c>
      <c r="C330" s="20" t="s">
        <v>354</v>
      </c>
      <c r="D330" s="20" t="s">
        <v>355</v>
      </c>
      <c r="E330" s="20" t="s">
        <v>356</v>
      </c>
      <c r="F330" s="20"/>
      <c r="G330" s="20" t="s">
        <v>105</v>
      </c>
      <c r="H330" s="20"/>
      <c r="I330" s="20"/>
      <c r="J330" s="19">
        <v>1</v>
      </c>
      <c r="K330" s="19">
        <v>4</v>
      </c>
      <c r="L330" s="11"/>
      <c r="M330" s="11"/>
      <c r="N330" s="12">
        <v>2023</v>
      </c>
      <c r="O330" s="19">
        <v>2</v>
      </c>
      <c r="P330" s="11" t="s">
        <v>349</v>
      </c>
      <c r="Q330" s="17"/>
      <c r="R330" s="21">
        <v>146.28</v>
      </c>
      <c r="S330" s="17"/>
      <c r="T330" s="17"/>
      <c r="U330" s="21">
        <v>30.42</v>
      </c>
      <c r="V330" s="21">
        <v>119.1</v>
      </c>
      <c r="W330" s="17"/>
      <c r="X330" s="17"/>
      <c r="Y330" s="17"/>
      <c r="Z330" s="17"/>
      <c r="AA330" s="17"/>
      <c r="AB330" s="17"/>
      <c r="AC330" s="17"/>
      <c r="AD330" s="21">
        <v>57.66</v>
      </c>
      <c r="AE330" s="19">
        <v>50</v>
      </c>
      <c r="AF330" s="17"/>
      <c r="AG330" s="21">
        <v>57.2</v>
      </c>
      <c r="AH330" s="18"/>
      <c r="AI330" s="18"/>
      <c r="AJ330" s="17"/>
      <c r="AK330" s="20"/>
      <c r="AL330" s="17"/>
      <c r="AM330" s="20"/>
      <c r="AN330" s="22">
        <f>SUM(Q330:AM330)</f>
      </c>
      <c r="AO330" s="18"/>
      <c r="AP330" s="20"/>
      <c r="AQ330" s="20"/>
      <c r="AR330" s="20"/>
      <c r="AS330" s="20"/>
      <c r="AT330" s="20"/>
      <c r="AU330" s="14">
        <f>SUMIF(E:E,E330,K:K)</f>
      </c>
      <c r="AV330" s="11"/>
      <c r="AW330" s="16"/>
      <c r="AX330" s="22">
        <f>SUM($U330:$AQ330)</f>
      </c>
      <c r="AY330" s="14">
        <f>SUMIF($I:$I,$I330,$O:$O)</f>
      </c>
      <c r="AZ330" s="14">
        <f>COUNTIFS($BB:$BB,"&gt;0",$E:$E,$E330)</f>
      </c>
      <c r="BA330" s="14">
        <f>SUMIF($E:$E,$E330,$BB:$BB)</f>
      </c>
      <c r="BB330" s="11"/>
    </row>
    <row x14ac:dyDescent="0.25" r="331" customHeight="1" ht="17.25">
      <c r="A331" s="7">
        <v>44959</v>
      </c>
      <c r="B331" s="8" t="s">
        <v>54</v>
      </c>
      <c r="C331" s="8" t="s">
        <v>337</v>
      </c>
      <c r="D331" s="8" t="s">
        <v>338</v>
      </c>
      <c r="E331" s="8" t="s">
        <v>339</v>
      </c>
      <c r="F331" s="20" t="s">
        <v>203</v>
      </c>
      <c r="G331" s="8" t="s">
        <v>73</v>
      </c>
      <c r="H331" s="8" t="s">
        <v>60</v>
      </c>
      <c r="I331" s="20"/>
      <c r="J331" s="19">
        <v>1</v>
      </c>
      <c r="K331" s="19">
        <v>5</v>
      </c>
      <c r="L331" s="11"/>
      <c r="M331" s="11"/>
      <c r="N331" s="12">
        <v>2023</v>
      </c>
      <c r="O331" s="12">
        <v>2</v>
      </c>
      <c r="P331" s="11" t="s">
        <v>349</v>
      </c>
      <c r="Q331" s="17"/>
      <c r="R331" s="21">
        <v>310.85</v>
      </c>
      <c r="S331" s="17"/>
      <c r="T331" s="17"/>
      <c r="U331" s="17"/>
      <c r="V331" s="21">
        <v>60.02</v>
      </c>
      <c r="W331" s="17"/>
      <c r="X331" s="17"/>
      <c r="Y331" s="17"/>
      <c r="Z331" s="17"/>
      <c r="AA331" s="17"/>
      <c r="AB331" s="17"/>
      <c r="AC331" s="17"/>
      <c r="AD331" s="17"/>
      <c r="AE331" s="21">
        <v>35.42</v>
      </c>
      <c r="AF331" s="17"/>
      <c r="AG331" s="21">
        <v>30.98</v>
      </c>
      <c r="AH331" s="18"/>
      <c r="AI331" s="18"/>
      <c r="AJ331" s="17"/>
      <c r="AK331" s="20"/>
      <c r="AL331" s="17"/>
      <c r="AM331" s="20"/>
      <c r="AN331" s="22">
        <f>SUM(Q331:AM331)</f>
      </c>
      <c r="AO331" s="18"/>
      <c r="AP331" s="20"/>
      <c r="AQ331" s="20"/>
      <c r="AR331" s="20"/>
      <c r="AS331" s="20"/>
      <c r="AT331" s="20"/>
      <c r="AU331" s="14">
        <f>SUMIF(E:E,E331,K:K)</f>
      </c>
      <c r="AV331" s="11"/>
      <c r="AW331" s="16"/>
      <c r="AX331" s="22">
        <f>SUM($U331:$AQ331)</f>
      </c>
      <c r="AY331" s="14">
        <f>SUMIF($I:$I,$I331,$O:$O)</f>
      </c>
      <c r="AZ331" s="14">
        <f>COUNTIFS($BB:$BB,"&gt;0",$E:$E,$E331)</f>
      </c>
      <c r="BA331" s="14">
        <f>SUMIF($E:$E,$E331,$BB:$BB)</f>
      </c>
      <c r="BB331" s="11"/>
    </row>
    <row x14ac:dyDescent="0.25" r="332" customHeight="1" ht="17.25">
      <c r="A332" s="7">
        <v>44959</v>
      </c>
      <c r="B332" s="8" t="s">
        <v>54</v>
      </c>
      <c r="C332" s="20" t="s">
        <v>357</v>
      </c>
      <c r="D332" s="20" t="s">
        <v>358</v>
      </c>
      <c r="E332" s="20" t="s">
        <v>359</v>
      </c>
      <c r="F332" s="20"/>
      <c r="G332" s="20"/>
      <c r="H332" s="20"/>
      <c r="I332" s="20"/>
      <c r="J332" s="19">
        <v>1</v>
      </c>
      <c r="K332" s="19">
        <v>5</v>
      </c>
      <c r="L332" s="11"/>
      <c r="M332" s="11"/>
      <c r="N332" s="12">
        <v>2023</v>
      </c>
      <c r="O332" s="12">
        <v>2</v>
      </c>
      <c r="P332" s="11" t="s">
        <v>349</v>
      </c>
      <c r="Q332" s="17"/>
      <c r="R332" s="21">
        <v>212.74</v>
      </c>
      <c r="S332" s="17"/>
      <c r="T332" s="17"/>
      <c r="U332" s="17"/>
      <c r="V332" s="21">
        <v>17.3</v>
      </c>
      <c r="W332" s="17"/>
      <c r="X332" s="17"/>
      <c r="Y332" s="17"/>
      <c r="Z332" s="17"/>
      <c r="AA332" s="17"/>
      <c r="AB332" s="17"/>
      <c r="AC332" s="17"/>
      <c r="AD332" s="17"/>
      <c r="AE332" s="21">
        <v>14.16</v>
      </c>
      <c r="AF332" s="17"/>
      <c r="AG332" s="21">
        <v>14.16</v>
      </c>
      <c r="AH332" s="18"/>
      <c r="AI332" s="18"/>
      <c r="AJ332" s="17"/>
      <c r="AK332" s="20"/>
      <c r="AL332" s="17"/>
      <c r="AM332" s="20"/>
      <c r="AN332" s="22">
        <f>SUM(Q332:AM332)</f>
      </c>
      <c r="AO332" s="18"/>
      <c r="AP332" s="20"/>
      <c r="AQ332" s="20"/>
      <c r="AR332" s="20"/>
      <c r="AS332" s="20"/>
      <c r="AT332" s="20"/>
      <c r="AU332" s="14">
        <f>SUMIF(E:E,E332,K:K)</f>
      </c>
      <c r="AV332" s="11"/>
      <c r="AW332" s="16"/>
      <c r="AX332" s="22">
        <f>SUM($U332:$AQ332)</f>
      </c>
      <c r="AY332" s="14">
        <f>SUMIF($I:$I,$I332,$O:$O)</f>
      </c>
      <c r="AZ332" s="14">
        <f>COUNTIFS($BB:$BB,"&gt;0",$E:$E,$E332)</f>
      </c>
      <c r="BA332" s="14">
        <f>SUMIF($E:$E,$E332,$BB:$BB)</f>
      </c>
      <c r="BB332" s="11"/>
    </row>
    <row x14ac:dyDescent="0.25" r="333" customHeight="1" ht="17.25">
      <c r="A333" s="7">
        <v>44960</v>
      </c>
      <c r="B333" s="8" t="s">
        <v>54</v>
      </c>
      <c r="C333" s="8" t="s">
        <v>314</v>
      </c>
      <c r="D333" s="8" t="s">
        <v>193</v>
      </c>
      <c r="E333" s="20" t="s">
        <v>315</v>
      </c>
      <c r="F333" s="8" t="s">
        <v>65</v>
      </c>
      <c r="G333" s="8" t="s">
        <v>66</v>
      </c>
      <c r="H333" s="8" t="s">
        <v>60</v>
      </c>
      <c r="I333" s="8" t="s">
        <v>54</v>
      </c>
      <c r="J333" s="19">
        <v>1</v>
      </c>
      <c r="K333" s="19">
        <v>1</v>
      </c>
      <c r="L333" s="11"/>
      <c r="M333" s="11"/>
      <c r="N333" s="19">
        <v>2023</v>
      </c>
      <c r="O333" s="19">
        <v>2</v>
      </c>
      <c r="P333" s="11" t="s">
        <v>349</v>
      </c>
      <c r="Q333" s="17"/>
      <c r="R333" s="17"/>
      <c r="S333" s="21">
        <v>55.35</v>
      </c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8"/>
      <c r="AF333" s="17"/>
      <c r="AG333" s="17"/>
      <c r="AH333" s="18"/>
      <c r="AI333" s="21">
        <v>55.35</v>
      </c>
      <c r="AJ333" s="17"/>
      <c r="AK333" s="20"/>
      <c r="AL333" s="17"/>
      <c r="AM333" s="20"/>
      <c r="AN333" s="22">
        <f>SUM(Q333:AM333)</f>
      </c>
      <c r="AO333" s="18"/>
      <c r="AP333" s="20"/>
      <c r="AQ333" s="20"/>
      <c r="AR333" s="20"/>
      <c r="AS333" s="20"/>
      <c r="AT333" s="20"/>
      <c r="AU333" s="14">
        <f>SUMIF(E:E,E333,K:K)</f>
      </c>
      <c r="AV333" s="11"/>
      <c r="AW333" s="16"/>
      <c r="AX333" s="22">
        <f>SUM($U333:$AQ333)</f>
      </c>
      <c r="AY333" s="14">
        <f>SUMIF($I:$I,$I333,$O:$O)</f>
      </c>
      <c r="AZ333" s="14">
        <f>COUNTIFS($BB:$BB,"&gt;0",$E:$E,$E333)</f>
      </c>
      <c r="BA333" s="14">
        <f>SUMIF($E:$E,$E333,$BB:$BB)</f>
      </c>
      <c r="BB333" s="11"/>
    </row>
    <row x14ac:dyDescent="0.25" r="334" customHeight="1" ht="17.25">
      <c r="A334" s="7">
        <v>44960</v>
      </c>
      <c r="B334" s="8" t="s">
        <v>54</v>
      </c>
      <c r="C334" s="8" t="s">
        <v>276</v>
      </c>
      <c r="D334" s="8" t="s">
        <v>360</v>
      </c>
      <c r="E334" s="8" t="s">
        <v>361</v>
      </c>
      <c r="F334" s="8" t="s">
        <v>117</v>
      </c>
      <c r="G334" s="8" t="s">
        <v>73</v>
      </c>
      <c r="H334" s="20"/>
      <c r="I334" s="8" t="s">
        <v>181</v>
      </c>
      <c r="J334" s="19">
        <v>1</v>
      </c>
      <c r="K334" s="19">
        <v>3</v>
      </c>
      <c r="L334" s="11"/>
      <c r="M334" s="11"/>
      <c r="N334" s="12">
        <v>2023</v>
      </c>
      <c r="O334" s="19">
        <v>2</v>
      </c>
      <c r="P334" s="11" t="s">
        <v>349</v>
      </c>
      <c r="Q334" s="17"/>
      <c r="R334" s="21">
        <v>63.28</v>
      </c>
      <c r="S334" s="17"/>
      <c r="T334" s="17"/>
      <c r="U334" s="21">
        <v>7.14</v>
      </c>
      <c r="V334" s="21">
        <v>11.6</v>
      </c>
      <c r="W334" s="17"/>
      <c r="X334" s="17"/>
      <c r="Y334" s="17"/>
      <c r="Z334" s="17"/>
      <c r="AA334" s="17"/>
      <c r="AB334" s="21">
        <v>18.44</v>
      </c>
      <c r="AC334" s="17"/>
      <c r="AD334" s="17"/>
      <c r="AE334" s="21">
        <v>43.36</v>
      </c>
      <c r="AF334" s="17"/>
      <c r="AG334" s="21">
        <v>82.8</v>
      </c>
      <c r="AH334" s="18"/>
      <c r="AI334" s="18"/>
      <c r="AJ334" s="17"/>
      <c r="AK334" s="20"/>
      <c r="AL334" s="17"/>
      <c r="AM334" s="20"/>
      <c r="AN334" s="22">
        <f>SUM(Q334:AM334)</f>
      </c>
      <c r="AO334" s="18"/>
      <c r="AP334" s="20"/>
      <c r="AQ334" s="20"/>
      <c r="AR334" s="20"/>
      <c r="AS334" s="20"/>
      <c r="AT334" s="20"/>
      <c r="AU334" s="14">
        <f>SUMIF(E:E,E334,K:K)</f>
      </c>
      <c r="AV334" s="11"/>
      <c r="AW334" s="16"/>
      <c r="AX334" s="22">
        <f>SUM($U334:$AQ334)</f>
      </c>
      <c r="AY334" s="14">
        <f>SUMIF($I:$I,$I334,$O:$O)</f>
      </c>
      <c r="AZ334" s="14">
        <f>COUNTIFS($BB:$BB,"&gt;0",$E:$E,$E334)</f>
      </c>
      <c r="BA334" s="14">
        <f>SUMIF($E:$E,$E334,$BB:$BB)</f>
      </c>
      <c r="BB334" s="11"/>
    </row>
    <row x14ac:dyDescent="0.25" r="335" customHeight="1" ht="17.25">
      <c r="A335" s="7">
        <v>44960</v>
      </c>
      <c r="B335" s="8" t="s">
        <v>54</v>
      </c>
      <c r="C335" s="8" t="s">
        <v>246</v>
      </c>
      <c r="D335" s="8" t="s">
        <v>247</v>
      </c>
      <c r="E335" s="8" t="s">
        <v>248</v>
      </c>
      <c r="F335" s="8" t="s">
        <v>65</v>
      </c>
      <c r="G335" s="8" t="s">
        <v>66</v>
      </c>
      <c r="H335" s="8" t="s">
        <v>60</v>
      </c>
      <c r="I335" s="8" t="s">
        <v>54</v>
      </c>
      <c r="J335" s="19">
        <v>1</v>
      </c>
      <c r="K335" s="19">
        <v>1</v>
      </c>
      <c r="L335" s="11"/>
      <c r="M335" s="11"/>
      <c r="N335" s="12">
        <v>2023</v>
      </c>
      <c r="O335" s="12">
        <v>2</v>
      </c>
      <c r="P335" s="11" t="s">
        <v>349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8"/>
      <c r="AF335" s="17"/>
      <c r="AG335" s="17"/>
      <c r="AH335" s="18"/>
      <c r="AI335" s="21">
        <v>87.11</v>
      </c>
      <c r="AJ335" s="17"/>
      <c r="AK335" s="20"/>
      <c r="AL335" s="17"/>
      <c r="AM335" s="20"/>
      <c r="AN335" s="22">
        <f>SUM(Q335:AM335)</f>
      </c>
      <c r="AO335" s="18"/>
      <c r="AP335" s="20"/>
      <c r="AQ335" s="20"/>
      <c r="AR335" s="20"/>
      <c r="AS335" s="20"/>
      <c r="AT335" s="20"/>
      <c r="AU335" s="14">
        <f>SUMIF(E:E,E335,K:K)</f>
      </c>
      <c r="AV335" s="11"/>
      <c r="AW335" s="16"/>
      <c r="AX335" s="22">
        <f>SUM($U335:$AQ335)</f>
      </c>
      <c r="AY335" s="14">
        <f>SUMIF($I:$I,$I335,$O:$O)</f>
      </c>
      <c r="AZ335" s="14">
        <f>COUNTIFS($BB:$BB,"&gt;0",$E:$E,$E335)</f>
      </c>
      <c r="BA335" s="14">
        <f>SUMIF($E:$E,$E335,$BB:$BB)</f>
      </c>
      <c r="BB335" s="11"/>
    </row>
    <row x14ac:dyDescent="0.25" r="336" customHeight="1" ht="17.25">
      <c r="A336" s="7">
        <v>44960</v>
      </c>
      <c r="B336" s="8" t="s">
        <v>54</v>
      </c>
      <c r="C336" s="8" t="s">
        <v>195</v>
      </c>
      <c r="D336" s="8" t="s">
        <v>196</v>
      </c>
      <c r="E336" s="8" t="s">
        <v>197</v>
      </c>
      <c r="F336" s="8" t="s">
        <v>65</v>
      </c>
      <c r="G336" s="8" t="s">
        <v>66</v>
      </c>
      <c r="H336" s="8" t="s">
        <v>60</v>
      </c>
      <c r="I336" s="8" t="s">
        <v>54</v>
      </c>
      <c r="J336" s="19">
        <v>1</v>
      </c>
      <c r="K336" s="19">
        <v>1</v>
      </c>
      <c r="L336" s="11"/>
      <c r="M336" s="11"/>
      <c r="N336" s="12">
        <v>2023</v>
      </c>
      <c r="O336" s="12">
        <v>1</v>
      </c>
      <c r="P336" s="11" t="s">
        <v>349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8"/>
      <c r="AF336" s="17"/>
      <c r="AG336" s="17"/>
      <c r="AH336" s="18"/>
      <c r="AI336" s="21">
        <v>81.46</v>
      </c>
      <c r="AJ336" s="17"/>
      <c r="AK336" s="20"/>
      <c r="AL336" s="17"/>
      <c r="AM336" s="20"/>
      <c r="AN336" s="22">
        <f>SUM(Q336:AM336)</f>
      </c>
      <c r="AO336" s="18"/>
      <c r="AP336" s="20"/>
      <c r="AQ336" s="20"/>
      <c r="AR336" s="20"/>
      <c r="AS336" s="20"/>
      <c r="AT336" s="20"/>
      <c r="AU336" s="14">
        <f>SUMIF(E:E,E336,K:K)</f>
      </c>
      <c r="AV336" s="11"/>
      <c r="AW336" s="16"/>
      <c r="AX336" s="22">
        <f>SUM($U336:$AQ336)</f>
      </c>
      <c r="AY336" s="14">
        <f>SUMIF($I:$I,$I336,$O:$O)</f>
      </c>
      <c r="AZ336" s="14">
        <f>COUNTIFS($BB:$BB,"&gt;0",$E:$E,$E336)</f>
      </c>
      <c r="BA336" s="14">
        <f>SUMIF($E:$E,$E336,$BB:$BB)</f>
      </c>
      <c r="BB336" s="11"/>
    </row>
    <row x14ac:dyDescent="0.25" r="337" customHeight="1" ht="17.25">
      <c r="A337" s="7">
        <v>44960</v>
      </c>
      <c r="B337" s="8" t="s">
        <v>54</v>
      </c>
      <c r="C337" s="8" t="s">
        <v>62</v>
      </c>
      <c r="D337" s="8" t="s">
        <v>63</v>
      </c>
      <c r="E337" s="8" t="s">
        <v>64</v>
      </c>
      <c r="F337" s="8" t="s">
        <v>65</v>
      </c>
      <c r="G337" s="8" t="s">
        <v>66</v>
      </c>
      <c r="H337" s="8" t="s">
        <v>60</v>
      </c>
      <c r="I337" s="8" t="s">
        <v>54</v>
      </c>
      <c r="J337" s="19">
        <v>1</v>
      </c>
      <c r="K337" s="19">
        <v>1</v>
      </c>
      <c r="L337" s="11"/>
      <c r="M337" s="11"/>
      <c r="N337" s="12">
        <v>2023</v>
      </c>
      <c r="O337" s="12">
        <v>2</v>
      </c>
      <c r="P337" s="11" t="s">
        <v>349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8"/>
      <c r="AF337" s="17"/>
      <c r="AG337" s="17"/>
      <c r="AH337" s="18"/>
      <c r="AI337" s="21">
        <v>141.21</v>
      </c>
      <c r="AJ337" s="17"/>
      <c r="AK337" s="20"/>
      <c r="AL337" s="17"/>
      <c r="AM337" s="20"/>
      <c r="AN337" s="22">
        <f>SUM(Q337:AM337)</f>
      </c>
      <c r="AO337" s="18"/>
      <c r="AP337" s="20"/>
      <c r="AQ337" s="20"/>
      <c r="AR337" s="20"/>
      <c r="AS337" s="20"/>
      <c r="AT337" s="20"/>
      <c r="AU337" s="14">
        <f>SUMIF(E:E,E337,K:K)</f>
      </c>
      <c r="AV337" s="11"/>
      <c r="AW337" s="16"/>
      <c r="AX337" s="22">
        <f>SUM($U337:$AQ337)</f>
      </c>
      <c r="AY337" s="14">
        <f>SUMIF($I:$I,$I337,$O:$O)</f>
      </c>
      <c r="AZ337" s="14">
        <f>COUNTIFS($BB:$BB,"&gt;0",$E:$E,$E337)</f>
      </c>
      <c r="BA337" s="14">
        <f>SUMIF($E:$E,$E337,$BB:$BB)</f>
      </c>
      <c r="BB337" s="11"/>
    </row>
    <row x14ac:dyDescent="0.25" r="338" customHeight="1" ht="17.25">
      <c r="A338" s="7">
        <v>44960</v>
      </c>
      <c r="B338" s="8" t="s">
        <v>54</v>
      </c>
      <c r="C338" s="8" t="s">
        <v>160</v>
      </c>
      <c r="D338" s="8" t="s">
        <v>72</v>
      </c>
      <c r="E338" s="8" t="s">
        <v>161</v>
      </c>
      <c r="F338" s="8" t="s">
        <v>58</v>
      </c>
      <c r="G338" s="8" t="s">
        <v>59</v>
      </c>
      <c r="H338" s="8" t="s">
        <v>60</v>
      </c>
      <c r="I338" s="8" t="s">
        <v>125</v>
      </c>
      <c r="J338" s="19">
        <v>1</v>
      </c>
      <c r="K338" s="19">
        <v>4</v>
      </c>
      <c r="L338" s="11"/>
      <c r="M338" s="11"/>
      <c r="N338" s="12">
        <v>2023</v>
      </c>
      <c r="O338" s="12">
        <v>2</v>
      </c>
      <c r="P338" s="11" t="s">
        <v>349</v>
      </c>
      <c r="Q338" s="17"/>
      <c r="R338" s="17"/>
      <c r="S338" s="17"/>
      <c r="T338" s="21">
        <v>42.2</v>
      </c>
      <c r="U338" s="17"/>
      <c r="V338" s="17"/>
      <c r="W338" s="17"/>
      <c r="X338" s="21">
        <v>368.92</v>
      </c>
      <c r="Y338" s="17"/>
      <c r="Z338" s="17"/>
      <c r="AA338" s="17"/>
      <c r="AB338" s="17"/>
      <c r="AC338" s="17"/>
      <c r="AD338" s="17"/>
      <c r="AE338" s="18"/>
      <c r="AF338" s="17"/>
      <c r="AG338" s="21">
        <v>136.56</v>
      </c>
      <c r="AH338" s="18"/>
      <c r="AI338" s="18"/>
      <c r="AJ338" s="17"/>
      <c r="AK338" s="20"/>
      <c r="AL338" s="17"/>
      <c r="AM338" s="20"/>
      <c r="AN338" s="22">
        <f>SUM(Q338:AM338)</f>
      </c>
      <c r="AO338" s="18"/>
      <c r="AP338" s="20"/>
      <c r="AQ338" s="20"/>
      <c r="AR338" s="20"/>
      <c r="AS338" s="20"/>
      <c r="AT338" s="20"/>
      <c r="AU338" s="14">
        <f>SUMIF(E:E,E338,K:K)</f>
      </c>
      <c r="AV338" s="11"/>
      <c r="AW338" s="16"/>
      <c r="AX338" s="22">
        <f>SUM($U338:$AQ338)</f>
      </c>
      <c r="AY338" s="14">
        <f>SUMIF($I:$I,$I338,$O:$O)</f>
      </c>
      <c r="AZ338" s="14">
        <f>COUNTIFS($BB:$BB,"&gt;0",$E:$E,$E338)</f>
      </c>
      <c r="BA338" s="14">
        <f>SUMIF($E:$E,$E338,$BB:$BB)</f>
      </c>
      <c r="BB338" s="11"/>
    </row>
    <row x14ac:dyDescent="0.25" r="339" customHeight="1" ht="17.25">
      <c r="A339" s="7">
        <v>44960</v>
      </c>
      <c r="B339" s="8" t="s">
        <v>54</v>
      </c>
      <c r="C339" s="8" t="s">
        <v>148</v>
      </c>
      <c r="D339" s="8" t="s">
        <v>250</v>
      </c>
      <c r="E339" s="8" t="s">
        <v>149</v>
      </c>
      <c r="F339" s="8" t="s">
        <v>70</v>
      </c>
      <c r="G339" s="8" t="s">
        <v>105</v>
      </c>
      <c r="H339" s="8" t="s">
        <v>60</v>
      </c>
      <c r="I339" s="8" t="s">
        <v>70</v>
      </c>
      <c r="J339" s="19">
        <v>1</v>
      </c>
      <c r="K339" s="19">
        <v>4</v>
      </c>
      <c r="L339" s="11"/>
      <c r="M339" s="11"/>
      <c r="N339" s="12">
        <v>2023</v>
      </c>
      <c r="O339" s="12">
        <v>2</v>
      </c>
      <c r="P339" s="11" t="s">
        <v>349</v>
      </c>
      <c r="Q339" s="17"/>
      <c r="R339" s="17"/>
      <c r="S339" s="17"/>
      <c r="T339" s="17"/>
      <c r="U339" s="17"/>
      <c r="V339" s="17"/>
      <c r="W339" s="17"/>
      <c r="X339" s="21">
        <v>377.4</v>
      </c>
      <c r="Y339" s="17"/>
      <c r="Z339" s="17"/>
      <c r="AA339" s="17"/>
      <c r="AB339" s="17"/>
      <c r="AC339" s="17"/>
      <c r="AD339" s="17"/>
      <c r="AE339" s="18"/>
      <c r="AF339" s="17"/>
      <c r="AG339" s="17"/>
      <c r="AH339" s="18"/>
      <c r="AI339" s="18"/>
      <c r="AJ339" s="17"/>
      <c r="AK339" s="20"/>
      <c r="AL339" s="17"/>
      <c r="AM339" s="20"/>
      <c r="AN339" s="22">
        <f>SUM(Q339:AM339)</f>
      </c>
      <c r="AO339" s="18"/>
      <c r="AP339" s="20"/>
      <c r="AQ339" s="20"/>
      <c r="AR339" s="20"/>
      <c r="AS339" s="20"/>
      <c r="AT339" s="20"/>
      <c r="AU339" s="14">
        <f>SUMIF(E:E,E339,K:K)</f>
      </c>
      <c r="AV339" s="11"/>
      <c r="AW339" s="16"/>
      <c r="AX339" s="22">
        <f>SUM($U339:$AQ339)</f>
      </c>
      <c r="AY339" s="14">
        <f>SUMIF($I:$I,$I339,$O:$O)</f>
      </c>
      <c r="AZ339" s="14">
        <f>COUNTIFS($BB:$BB,"&gt;0",$E:$E,$E339)</f>
      </c>
      <c r="BA339" s="14">
        <f>SUMIF($E:$E,$E339,$BB:$BB)</f>
      </c>
      <c r="BB339" s="11"/>
    </row>
    <row x14ac:dyDescent="0.25" r="340" customHeight="1" ht="17.25">
      <c r="A340" s="7">
        <v>44960</v>
      </c>
      <c r="B340" s="8" t="s">
        <v>54</v>
      </c>
      <c r="C340" s="8" t="s">
        <v>282</v>
      </c>
      <c r="D340" s="8" t="s">
        <v>362</v>
      </c>
      <c r="E340" s="28">
        <f>IF(D340&lt;&gt;"",CONCATENATE(C340,"-",D340),C340)</f>
      </c>
      <c r="F340" s="8" t="s">
        <v>117</v>
      </c>
      <c r="G340" s="8" t="s">
        <v>73</v>
      </c>
      <c r="H340" s="8" t="s">
        <v>60</v>
      </c>
      <c r="I340" s="8" t="s">
        <v>363</v>
      </c>
      <c r="J340" s="19">
        <v>1</v>
      </c>
      <c r="K340" s="19">
        <v>4</v>
      </c>
      <c r="L340" s="11"/>
      <c r="M340" s="11"/>
      <c r="N340" s="12">
        <v>2023</v>
      </c>
      <c r="O340" s="19">
        <v>2</v>
      </c>
      <c r="P340" s="11" t="s">
        <v>349</v>
      </c>
      <c r="Q340" s="17"/>
      <c r="R340" s="17"/>
      <c r="S340" s="17"/>
      <c r="T340" s="17"/>
      <c r="U340" s="17"/>
      <c r="V340" s="21">
        <v>50.92</v>
      </c>
      <c r="W340" s="17"/>
      <c r="X340" s="17"/>
      <c r="Y340" s="17"/>
      <c r="Z340" s="17"/>
      <c r="AA340" s="17"/>
      <c r="AB340" s="21">
        <v>41.64</v>
      </c>
      <c r="AC340" s="17"/>
      <c r="AD340" s="17"/>
      <c r="AE340" s="18"/>
      <c r="AF340" s="17"/>
      <c r="AG340" s="21">
        <v>114.91</v>
      </c>
      <c r="AH340" s="18"/>
      <c r="AI340" s="18"/>
      <c r="AJ340" s="17"/>
      <c r="AK340" s="20"/>
      <c r="AL340" s="17"/>
      <c r="AM340" s="20"/>
      <c r="AN340" s="22">
        <f>SUM(Q340:AM340)</f>
      </c>
      <c r="AO340" s="18"/>
      <c r="AP340" s="20"/>
      <c r="AQ340" s="20"/>
      <c r="AR340" s="20"/>
      <c r="AS340" s="20"/>
      <c r="AT340" s="20"/>
      <c r="AU340" s="14">
        <f>SUMIF(E:E,E340,K:K)</f>
      </c>
      <c r="AV340" s="11"/>
      <c r="AW340" s="16"/>
      <c r="AX340" s="22">
        <f>SUM($U340:$AQ340)</f>
      </c>
      <c r="AY340" s="14">
        <f>SUMIF($I:$I,$I340,$O:$O)</f>
      </c>
      <c r="AZ340" s="14">
        <f>COUNTIFS($BB:$BB,"&gt;0",$E:$E,$E340)</f>
      </c>
      <c r="BA340" s="14">
        <f>SUMIF($E:$E,$E340,$BB:$BB)</f>
      </c>
      <c r="BB340" s="11"/>
    </row>
    <row x14ac:dyDescent="0.25" r="341" customHeight="1" ht="17.25">
      <c r="A341" s="7">
        <v>44960</v>
      </c>
      <c r="B341" s="8" t="s">
        <v>54</v>
      </c>
      <c r="C341" s="8" t="s">
        <v>138</v>
      </c>
      <c r="D341" s="8" t="s">
        <v>139</v>
      </c>
      <c r="E341" s="8" t="s">
        <v>140</v>
      </c>
      <c r="F341" s="8" t="s">
        <v>141</v>
      </c>
      <c r="G341" s="8" t="s">
        <v>105</v>
      </c>
      <c r="H341" s="20"/>
      <c r="I341" s="8" t="s">
        <v>142</v>
      </c>
      <c r="J341" s="19">
        <v>1</v>
      </c>
      <c r="K341" s="19">
        <v>3</v>
      </c>
      <c r="L341" s="11"/>
      <c r="M341" s="11"/>
      <c r="N341" s="12">
        <v>2023</v>
      </c>
      <c r="O341" s="12">
        <v>2</v>
      </c>
      <c r="P341" s="11" t="s">
        <v>349</v>
      </c>
      <c r="Q341" s="17"/>
      <c r="R341" s="21">
        <v>324.1</v>
      </c>
      <c r="S341" s="17"/>
      <c r="T341" s="19">
        <v>5</v>
      </c>
      <c r="U341" s="17"/>
      <c r="V341" s="17"/>
      <c r="W341" s="17"/>
      <c r="X341" s="19">
        <v>30</v>
      </c>
      <c r="Y341" s="17"/>
      <c r="Z341" s="17"/>
      <c r="AA341" s="17"/>
      <c r="AB341" s="17"/>
      <c r="AC341" s="17"/>
      <c r="AD341" s="17"/>
      <c r="AE341" s="18"/>
      <c r="AF341" s="17"/>
      <c r="AG341" s="17"/>
      <c r="AH341" s="18"/>
      <c r="AI341" s="18"/>
      <c r="AJ341" s="17"/>
      <c r="AK341" s="20"/>
      <c r="AL341" s="17"/>
      <c r="AM341" s="20"/>
      <c r="AN341" s="22">
        <f>SUM(Q341:AM341)</f>
      </c>
      <c r="AO341" s="18"/>
      <c r="AP341" s="20"/>
      <c r="AQ341" s="20"/>
      <c r="AR341" s="20"/>
      <c r="AS341" s="20"/>
      <c r="AT341" s="20"/>
      <c r="AU341" s="14">
        <f>SUMIF(E:E,E341,K:K)</f>
      </c>
      <c r="AV341" s="11"/>
      <c r="AW341" s="16"/>
      <c r="AX341" s="22">
        <f>SUM($U341:$AQ341)</f>
      </c>
      <c r="AY341" s="14">
        <f>SUMIF($I:$I,$I341,$O:$O)</f>
      </c>
      <c r="AZ341" s="14">
        <f>COUNTIFS($BB:$BB,"&gt;0",$E:$E,$E341)</f>
      </c>
      <c r="BA341" s="14">
        <f>SUMIF($E:$E,$E341,$BB:$BB)</f>
      </c>
      <c r="BB341" s="11"/>
    </row>
    <row x14ac:dyDescent="0.25" r="342" customHeight="1" ht="17.25">
      <c r="A342" s="7">
        <v>44960</v>
      </c>
      <c r="B342" s="8" t="s">
        <v>54</v>
      </c>
      <c r="C342" s="8" t="s">
        <v>166</v>
      </c>
      <c r="D342" s="8" t="s">
        <v>235</v>
      </c>
      <c r="E342" s="8" t="s">
        <v>167</v>
      </c>
      <c r="F342" s="8" t="s">
        <v>65</v>
      </c>
      <c r="G342" s="8" t="s">
        <v>105</v>
      </c>
      <c r="H342" s="20"/>
      <c r="I342" s="20"/>
      <c r="J342" s="19">
        <v>1</v>
      </c>
      <c r="K342" s="19">
        <v>4</v>
      </c>
      <c r="L342" s="11"/>
      <c r="M342" s="11"/>
      <c r="N342" s="12">
        <v>2023</v>
      </c>
      <c r="O342" s="12">
        <v>2</v>
      </c>
      <c r="P342" s="11" t="s">
        <v>349</v>
      </c>
      <c r="Q342" s="17"/>
      <c r="R342" s="17"/>
      <c r="S342" s="17"/>
      <c r="T342" s="17"/>
      <c r="U342" s="17"/>
      <c r="V342" s="17"/>
      <c r="W342" s="17"/>
      <c r="X342" s="21">
        <v>41.6</v>
      </c>
      <c r="Y342" s="17"/>
      <c r="Z342" s="21">
        <v>19.66</v>
      </c>
      <c r="AA342" s="17"/>
      <c r="AB342" s="17"/>
      <c r="AC342" s="17"/>
      <c r="AD342" s="17"/>
      <c r="AE342" s="18"/>
      <c r="AF342" s="17"/>
      <c r="AG342" s="17"/>
      <c r="AH342" s="18"/>
      <c r="AI342" s="18"/>
      <c r="AJ342" s="17"/>
      <c r="AK342" s="20"/>
      <c r="AL342" s="17"/>
      <c r="AM342" s="20"/>
      <c r="AN342" s="22">
        <f>SUM(Q342:AM342)</f>
      </c>
      <c r="AO342" s="18"/>
      <c r="AP342" s="20"/>
      <c r="AQ342" s="20"/>
      <c r="AR342" s="20"/>
      <c r="AS342" s="20"/>
      <c r="AT342" s="20"/>
      <c r="AU342" s="14">
        <f>SUMIF(E:E,E342,K:K)</f>
      </c>
      <c r="AV342" s="11"/>
      <c r="AW342" s="16"/>
      <c r="AX342" s="22">
        <f>SUM($U342:$AQ342)</f>
      </c>
      <c r="AY342" s="14">
        <f>SUMIF($I:$I,$I342,$O:$O)</f>
      </c>
      <c r="AZ342" s="14">
        <f>COUNTIFS($BB:$BB,"&gt;0",$E:$E,$E342)</f>
      </c>
      <c r="BA342" s="14">
        <f>SUMIF($E:$E,$E342,$BB:$BB)</f>
      </c>
      <c r="BB342" s="11"/>
    </row>
    <row x14ac:dyDescent="0.25" r="343" customHeight="1" ht="17.25">
      <c r="A343" s="7">
        <v>44960</v>
      </c>
      <c r="B343" s="8" t="s">
        <v>54</v>
      </c>
      <c r="C343" s="8" t="s">
        <v>55</v>
      </c>
      <c r="D343" s="8" t="s">
        <v>56</v>
      </c>
      <c r="E343" s="8" t="s">
        <v>57</v>
      </c>
      <c r="F343" s="8" t="s">
        <v>58</v>
      </c>
      <c r="G343" s="8" t="s">
        <v>59</v>
      </c>
      <c r="H343" s="8" t="s">
        <v>60</v>
      </c>
      <c r="I343" s="8" t="s">
        <v>54</v>
      </c>
      <c r="J343" s="19">
        <v>1</v>
      </c>
      <c r="K343" s="19">
        <v>3</v>
      </c>
      <c r="L343" s="11"/>
      <c r="M343" s="11"/>
      <c r="N343" s="12">
        <v>2023</v>
      </c>
      <c r="O343" s="12">
        <v>2</v>
      </c>
      <c r="P343" s="11" t="s">
        <v>349</v>
      </c>
      <c r="Q343" s="21">
        <v>39.61</v>
      </c>
      <c r="R343" s="21">
        <v>9.4</v>
      </c>
      <c r="S343" s="17"/>
      <c r="T343" s="17"/>
      <c r="U343" s="21">
        <v>39.6</v>
      </c>
      <c r="V343" s="21">
        <v>55.92</v>
      </c>
      <c r="W343" s="21">
        <v>1.62</v>
      </c>
      <c r="X343" s="17"/>
      <c r="Y343" s="17"/>
      <c r="Z343" s="17"/>
      <c r="AA343" s="17"/>
      <c r="AB343" s="17"/>
      <c r="AC343" s="17"/>
      <c r="AD343" s="17"/>
      <c r="AE343" s="18"/>
      <c r="AF343" s="17"/>
      <c r="AG343" s="17"/>
      <c r="AH343" s="18"/>
      <c r="AI343" s="18"/>
      <c r="AJ343" s="17"/>
      <c r="AK343" s="20"/>
      <c r="AL343" s="17"/>
      <c r="AM343" s="20"/>
      <c r="AN343" s="22">
        <f>SUM(Q343:AM343)</f>
      </c>
      <c r="AO343" s="18"/>
      <c r="AP343" s="20"/>
      <c r="AQ343" s="20"/>
      <c r="AR343" s="20"/>
      <c r="AS343" s="20"/>
      <c r="AT343" s="20"/>
      <c r="AU343" s="14">
        <f>SUMIF(E:E,E343,K:K)</f>
      </c>
      <c r="AV343" s="11"/>
      <c r="AW343" s="16"/>
      <c r="AX343" s="22">
        <f>SUM($U343:$AQ343)</f>
      </c>
      <c r="AY343" s="14">
        <f>SUMIF($I:$I,$I343,$O:$O)</f>
      </c>
      <c r="AZ343" s="14">
        <f>COUNTIFS($BB:$BB,"&gt;0",$E:$E,$E343)</f>
      </c>
      <c r="BA343" s="14">
        <f>SUMIF($E:$E,$E343,$BB:$BB)</f>
      </c>
      <c r="BB343" s="11"/>
    </row>
    <row x14ac:dyDescent="0.25" r="344" customHeight="1" ht="17.25">
      <c r="A344" s="7">
        <v>44960</v>
      </c>
      <c r="B344" s="8" t="s">
        <v>54</v>
      </c>
      <c r="C344" s="8" t="s">
        <v>86</v>
      </c>
      <c r="D344" s="8" t="s">
        <v>72</v>
      </c>
      <c r="E344" s="8" t="s">
        <v>87</v>
      </c>
      <c r="F344" s="8" t="s">
        <v>70</v>
      </c>
      <c r="G344" s="8" t="s">
        <v>88</v>
      </c>
      <c r="H344" s="20"/>
      <c r="I344" s="8" t="s">
        <v>54</v>
      </c>
      <c r="J344" s="19">
        <v>1</v>
      </c>
      <c r="K344" s="19">
        <v>3</v>
      </c>
      <c r="L344" s="11"/>
      <c r="M344" s="11"/>
      <c r="N344" s="12">
        <v>2023</v>
      </c>
      <c r="O344" s="12">
        <v>2</v>
      </c>
      <c r="P344" s="11" t="s">
        <v>349</v>
      </c>
      <c r="Q344" s="17"/>
      <c r="R344" s="17"/>
      <c r="S344" s="17"/>
      <c r="T344" s="17"/>
      <c r="U344" s="17"/>
      <c r="V344" s="17"/>
      <c r="W344" s="17"/>
      <c r="X344" s="19">
        <v>283</v>
      </c>
      <c r="Y344" s="17"/>
      <c r="Z344" s="17"/>
      <c r="AA344" s="17"/>
      <c r="AB344" s="17"/>
      <c r="AC344" s="17"/>
      <c r="AD344" s="17"/>
      <c r="AE344" s="18"/>
      <c r="AF344" s="17"/>
      <c r="AG344" s="17"/>
      <c r="AH344" s="18"/>
      <c r="AI344" s="18"/>
      <c r="AJ344" s="17"/>
      <c r="AK344" s="20"/>
      <c r="AL344" s="17"/>
      <c r="AM344" s="20"/>
      <c r="AN344" s="14">
        <f>SUM(Q344:AM344)</f>
      </c>
      <c r="AO344" s="18"/>
      <c r="AP344" s="20"/>
      <c r="AQ344" s="20"/>
      <c r="AR344" s="20"/>
      <c r="AS344" s="20"/>
      <c r="AT344" s="20"/>
      <c r="AU344" s="14">
        <f>SUMIF(E:E,E344,K:K)</f>
      </c>
      <c r="AV344" s="11"/>
      <c r="AW344" s="16"/>
      <c r="AX344" s="14">
        <f>SUM($U344:$AQ344)</f>
      </c>
      <c r="AY344" s="14">
        <f>SUMIF($I:$I,$I344,$O:$O)</f>
      </c>
      <c r="AZ344" s="14">
        <f>COUNTIFS($BB:$BB,"&gt;0",$E:$E,$E344)</f>
      </c>
      <c r="BA344" s="14">
        <f>SUMIF($E:$E,$E344,$BB:$BB)</f>
      </c>
      <c r="BB344" s="11"/>
    </row>
    <row x14ac:dyDescent="0.25" r="345" customHeight="1" ht="17.25">
      <c r="A345" s="7">
        <v>44960</v>
      </c>
      <c r="B345" s="8" t="s">
        <v>54</v>
      </c>
      <c r="C345" s="8" t="s">
        <v>364</v>
      </c>
      <c r="D345" s="8" t="s">
        <v>201</v>
      </c>
      <c r="E345" s="8" t="s">
        <v>202</v>
      </c>
      <c r="F345" s="8" t="s">
        <v>203</v>
      </c>
      <c r="G345" s="8" t="s">
        <v>73</v>
      </c>
      <c r="H345" s="8" t="s">
        <v>60</v>
      </c>
      <c r="I345" s="8" t="s">
        <v>181</v>
      </c>
      <c r="J345" s="19">
        <v>1</v>
      </c>
      <c r="K345" s="19">
        <v>4</v>
      </c>
      <c r="L345" s="11"/>
      <c r="M345" s="11"/>
      <c r="N345" s="19">
        <v>2023</v>
      </c>
      <c r="O345" s="19">
        <v>2</v>
      </c>
      <c r="P345" s="11" t="s">
        <v>349</v>
      </c>
      <c r="Q345" s="17"/>
      <c r="R345" s="19">
        <v>214</v>
      </c>
      <c r="S345" s="17"/>
      <c r="T345" s="17"/>
      <c r="U345" s="17"/>
      <c r="V345" s="19">
        <v>17</v>
      </c>
      <c r="W345" s="17"/>
      <c r="X345" s="17"/>
      <c r="Y345" s="17"/>
      <c r="Z345" s="17"/>
      <c r="AA345" s="17"/>
      <c r="AB345" s="17"/>
      <c r="AC345" s="17"/>
      <c r="AD345" s="19">
        <v>31</v>
      </c>
      <c r="AE345" s="18"/>
      <c r="AF345" s="17"/>
      <c r="AG345" s="17"/>
      <c r="AH345" s="18"/>
      <c r="AI345" s="18"/>
      <c r="AJ345" s="17"/>
      <c r="AK345" s="20"/>
      <c r="AL345" s="17"/>
      <c r="AM345" s="20"/>
      <c r="AN345" s="14">
        <f>SUM(Q345:AM345)</f>
      </c>
      <c r="AO345" s="18"/>
      <c r="AP345" s="20"/>
      <c r="AQ345" s="20"/>
      <c r="AR345" s="20"/>
      <c r="AS345" s="20"/>
      <c r="AT345" s="20"/>
      <c r="AU345" s="14">
        <f>SUMIF(E:E,E345,K:K)</f>
      </c>
      <c r="AV345" s="11"/>
      <c r="AW345" s="16"/>
      <c r="AX345" s="14">
        <f>SUM($U345:$AQ345)</f>
      </c>
      <c r="AY345" s="14">
        <f>SUMIF($I:$I,$I345,$O:$O)</f>
      </c>
      <c r="AZ345" s="14">
        <f>COUNTIFS($BB:$BB,"&gt;0",$E:$E,$E345)</f>
      </c>
      <c r="BA345" s="14">
        <f>SUMIF($E:$E,$E345,$BB:$BB)</f>
      </c>
      <c r="BB345" s="11"/>
    </row>
    <row x14ac:dyDescent="0.25" r="346" customHeight="1" ht="17.25">
      <c r="A346" s="7">
        <v>44960</v>
      </c>
      <c r="B346" s="8" t="s">
        <v>54</v>
      </c>
      <c r="C346" s="8" t="s">
        <v>272</v>
      </c>
      <c r="D346" s="8" t="s">
        <v>273</v>
      </c>
      <c r="E346" s="20"/>
      <c r="F346" s="20"/>
      <c r="G346" s="20"/>
      <c r="H346" s="20"/>
      <c r="I346" s="20"/>
      <c r="J346" s="19">
        <v>1</v>
      </c>
      <c r="K346" s="19">
        <v>3</v>
      </c>
      <c r="L346" s="11"/>
      <c r="M346" s="11"/>
      <c r="N346" s="12">
        <v>2023</v>
      </c>
      <c r="O346" s="19">
        <v>2</v>
      </c>
      <c r="P346" s="11" t="s">
        <v>349</v>
      </c>
      <c r="Q346" s="17"/>
      <c r="R346" s="21">
        <v>147.84</v>
      </c>
      <c r="S346" s="17"/>
      <c r="T346" s="17"/>
      <c r="U346" s="21">
        <v>24.16</v>
      </c>
      <c r="V346" s="21">
        <v>12.06</v>
      </c>
      <c r="W346" s="17"/>
      <c r="X346" s="17"/>
      <c r="Y346" s="17"/>
      <c r="Z346" s="17"/>
      <c r="AA346" s="17"/>
      <c r="AB346" s="17"/>
      <c r="AC346" s="17"/>
      <c r="AD346" s="17"/>
      <c r="AE346" s="18"/>
      <c r="AF346" s="17"/>
      <c r="AG346" s="21">
        <v>10.42</v>
      </c>
      <c r="AH346" s="18"/>
      <c r="AI346" s="18"/>
      <c r="AJ346" s="17"/>
      <c r="AK346" s="20"/>
      <c r="AL346" s="17"/>
      <c r="AM346" s="20"/>
      <c r="AN346" s="22">
        <f>SUM(Q346:AM346)</f>
      </c>
      <c r="AO346" s="18"/>
      <c r="AP346" s="20"/>
      <c r="AQ346" s="20"/>
      <c r="AR346" s="20"/>
      <c r="AS346" s="20"/>
      <c r="AT346" s="20"/>
      <c r="AU346" s="14">
        <f>SUMIF(E:E,E346,K:K)</f>
      </c>
      <c r="AV346" s="11"/>
      <c r="AW346" s="16"/>
      <c r="AX346" s="22">
        <f>SUM($U346:$AQ346)</f>
      </c>
      <c r="AY346" s="14">
        <f>SUMIF($I:$I,$I346,$O:$O)</f>
      </c>
      <c r="AZ346" s="14">
        <f>COUNTIFS($BB:$BB,"&gt;0",$E:$E,$E346)</f>
      </c>
      <c r="BA346" s="14">
        <f>SUMIF($E:$E,$E346,$BB:$BB)</f>
      </c>
      <c r="BB346" s="11"/>
    </row>
    <row x14ac:dyDescent="0.25" r="347" customHeight="1" ht="17.25">
      <c r="A347" s="7">
        <v>44960</v>
      </c>
      <c r="B347" s="8" t="s">
        <v>54</v>
      </c>
      <c r="C347" s="8" t="s">
        <v>174</v>
      </c>
      <c r="D347" s="8" t="s">
        <v>175</v>
      </c>
      <c r="E347" s="8" t="s">
        <v>176</v>
      </c>
      <c r="F347" s="20"/>
      <c r="G347" s="20"/>
      <c r="H347" s="20"/>
      <c r="I347" s="20"/>
      <c r="J347" s="19">
        <v>1</v>
      </c>
      <c r="K347" s="19">
        <v>4</v>
      </c>
      <c r="L347" s="11"/>
      <c r="M347" s="11"/>
      <c r="N347" s="12">
        <v>2023</v>
      </c>
      <c r="O347" s="19">
        <v>2</v>
      </c>
      <c r="P347" s="11" t="s">
        <v>349</v>
      </c>
      <c r="Q347" s="17"/>
      <c r="R347" s="17"/>
      <c r="S347" s="17"/>
      <c r="T347" s="17"/>
      <c r="U347" s="21">
        <v>35.78</v>
      </c>
      <c r="V347" s="21">
        <v>21.9</v>
      </c>
      <c r="W347" s="17"/>
      <c r="X347" s="21">
        <v>52.36</v>
      </c>
      <c r="Y347" s="17"/>
      <c r="Z347" s="17"/>
      <c r="AA347" s="17"/>
      <c r="AB347" s="21">
        <v>27.3</v>
      </c>
      <c r="AC347" s="17"/>
      <c r="AD347" s="17"/>
      <c r="AE347" s="18"/>
      <c r="AF347" s="17"/>
      <c r="AG347" s="21">
        <v>136.56</v>
      </c>
      <c r="AH347" s="18"/>
      <c r="AI347" s="18"/>
      <c r="AJ347" s="17"/>
      <c r="AK347" s="20"/>
      <c r="AL347" s="17"/>
      <c r="AM347" s="20"/>
      <c r="AN347" s="22">
        <f>SUM(Q347:AM347)</f>
      </c>
      <c r="AO347" s="18"/>
      <c r="AP347" s="20"/>
      <c r="AQ347" s="20"/>
      <c r="AR347" s="20"/>
      <c r="AS347" s="20"/>
      <c r="AT347" s="20"/>
      <c r="AU347" s="14">
        <f>SUMIF(E:E,E347,K:K)</f>
      </c>
      <c r="AV347" s="11"/>
      <c r="AW347" s="16"/>
      <c r="AX347" s="22">
        <f>SUM($U347:$AQ347)</f>
      </c>
      <c r="AY347" s="14">
        <f>SUMIF($I:$I,$I347,$O:$O)</f>
      </c>
      <c r="AZ347" s="14">
        <f>COUNTIFS($BB:$BB,"&gt;0",$E:$E,$E347)</f>
      </c>
      <c r="BA347" s="14">
        <f>SUMIF($E:$E,$E347,$BB:$BB)</f>
      </c>
      <c r="BB347" s="11"/>
    </row>
    <row x14ac:dyDescent="0.25" r="348" customHeight="1" ht="17.25">
      <c r="A348" s="7">
        <v>44960</v>
      </c>
      <c r="B348" s="8" t="s">
        <v>54</v>
      </c>
      <c r="C348" s="8" t="s">
        <v>266</v>
      </c>
      <c r="D348" s="8" t="s">
        <v>267</v>
      </c>
      <c r="E348" s="8" t="s">
        <v>268</v>
      </c>
      <c r="F348" s="20"/>
      <c r="G348" s="20"/>
      <c r="H348" s="20"/>
      <c r="I348" s="20"/>
      <c r="J348" s="19">
        <v>1</v>
      </c>
      <c r="K348" s="19">
        <v>3</v>
      </c>
      <c r="L348" s="11"/>
      <c r="M348" s="11"/>
      <c r="N348" s="19">
        <v>2023</v>
      </c>
      <c r="O348" s="19">
        <v>2</v>
      </c>
      <c r="P348" s="11" t="s">
        <v>349</v>
      </c>
      <c r="Q348" s="21">
        <v>8.23</v>
      </c>
      <c r="R348" s="21">
        <v>229.74</v>
      </c>
      <c r="S348" s="17"/>
      <c r="T348" s="17"/>
      <c r="U348" s="17"/>
      <c r="V348" s="21">
        <v>65.36</v>
      </c>
      <c r="W348" s="17"/>
      <c r="X348" s="17"/>
      <c r="Y348" s="17"/>
      <c r="Z348" s="17"/>
      <c r="AA348" s="17"/>
      <c r="AB348" s="17"/>
      <c r="AC348" s="17"/>
      <c r="AD348" s="17"/>
      <c r="AE348" s="21">
        <v>102.38</v>
      </c>
      <c r="AF348" s="17"/>
      <c r="AG348" s="21">
        <v>29.72</v>
      </c>
      <c r="AH348" s="18"/>
      <c r="AI348" s="18"/>
      <c r="AJ348" s="17"/>
      <c r="AK348" s="20"/>
      <c r="AL348" s="17"/>
      <c r="AM348" s="20"/>
      <c r="AN348" s="22">
        <f>SUM(Q348:AM348)</f>
      </c>
      <c r="AO348" s="18"/>
      <c r="AP348" s="20"/>
      <c r="AQ348" s="20"/>
      <c r="AR348" s="20"/>
      <c r="AS348" s="20"/>
      <c r="AT348" s="20"/>
      <c r="AU348" s="14">
        <f>SUMIF(E:E,E348,K:K)</f>
      </c>
      <c r="AV348" s="11"/>
      <c r="AW348" s="16"/>
      <c r="AX348" s="22">
        <f>SUM($U348:$AQ348)</f>
      </c>
      <c r="AY348" s="14">
        <f>SUMIF($I:$I,$I348,$O:$O)</f>
      </c>
      <c r="AZ348" s="14">
        <f>COUNTIFS($BB:$BB,"&gt;0",$E:$E,$E348)</f>
      </c>
      <c r="BA348" s="14">
        <f>SUMIF($E:$E,$E348,$BB:$BB)</f>
      </c>
      <c r="BB348" s="11"/>
    </row>
    <row x14ac:dyDescent="0.25" r="349" customHeight="1" ht="17.25">
      <c r="A349" s="7">
        <v>44960</v>
      </c>
      <c r="B349" s="8" t="s">
        <v>54</v>
      </c>
      <c r="C349" s="8" t="s">
        <v>279</v>
      </c>
      <c r="D349" s="20" t="s">
        <v>280</v>
      </c>
      <c r="E349" s="8" t="s">
        <v>281</v>
      </c>
      <c r="F349" s="8" t="s">
        <v>203</v>
      </c>
      <c r="G349" s="8" t="s">
        <v>73</v>
      </c>
      <c r="H349" s="8" t="s">
        <v>60</v>
      </c>
      <c r="I349" s="8" t="s">
        <v>181</v>
      </c>
      <c r="J349" s="19">
        <v>1</v>
      </c>
      <c r="K349" s="19">
        <v>4</v>
      </c>
      <c r="L349" s="11"/>
      <c r="M349" s="11"/>
      <c r="N349" s="19">
        <v>2023</v>
      </c>
      <c r="O349" s="19">
        <v>2</v>
      </c>
      <c r="P349" s="11" t="s">
        <v>349</v>
      </c>
      <c r="Q349" s="17"/>
      <c r="R349" s="19">
        <v>35</v>
      </c>
      <c r="S349" s="17"/>
      <c r="T349" s="17"/>
      <c r="U349" s="17"/>
      <c r="V349" s="19">
        <v>15</v>
      </c>
      <c r="W349" s="17"/>
      <c r="X349" s="17"/>
      <c r="Y349" s="17"/>
      <c r="Z349" s="17"/>
      <c r="AA349" s="17"/>
      <c r="AB349" s="17"/>
      <c r="AC349" s="17"/>
      <c r="AD349" s="19">
        <v>43</v>
      </c>
      <c r="AE349" s="18"/>
      <c r="AF349" s="19">
        <v>29</v>
      </c>
      <c r="AG349" s="19">
        <v>50</v>
      </c>
      <c r="AH349" s="18"/>
      <c r="AI349" s="18"/>
      <c r="AJ349" s="17"/>
      <c r="AK349" s="20"/>
      <c r="AL349" s="17"/>
      <c r="AM349" s="20"/>
      <c r="AN349" s="14">
        <f>SUM(Q349:AM349)</f>
      </c>
      <c r="AO349" s="18"/>
      <c r="AP349" s="20"/>
      <c r="AQ349" s="20"/>
      <c r="AR349" s="20"/>
      <c r="AS349" s="20"/>
      <c r="AT349" s="20"/>
      <c r="AU349" s="14">
        <f>SUMIF(E:E,E349,K:K)</f>
      </c>
      <c r="AV349" s="11"/>
      <c r="AW349" s="16"/>
      <c r="AX349" s="14">
        <f>SUM($U349:$AQ349)</f>
      </c>
      <c r="AY349" s="14">
        <f>SUMIF($I:$I,$I349,$O:$O)</f>
      </c>
      <c r="AZ349" s="14">
        <f>COUNTIFS($BB:$BB,"&gt;0",$E:$E,$E349)</f>
      </c>
      <c r="BA349" s="14">
        <f>SUMIF($E:$E,$E349,$BB:$BB)</f>
      </c>
      <c r="BB349" s="11"/>
    </row>
    <row x14ac:dyDescent="0.25" r="350" customHeight="1" ht="17.25">
      <c r="A350" s="7">
        <v>44960</v>
      </c>
      <c r="B350" s="8" t="s">
        <v>54</v>
      </c>
      <c r="C350" s="20" t="s">
        <v>326</v>
      </c>
      <c r="D350" s="20"/>
      <c r="E350" s="20"/>
      <c r="F350" s="20"/>
      <c r="G350" s="20"/>
      <c r="H350" s="20"/>
      <c r="I350" s="20"/>
      <c r="J350" s="19">
        <v>1</v>
      </c>
      <c r="K350" s="19">
        <v>4</v>
      </c>
      <c r="L350" s="11"/>
      <c r="M350" s="11"/>
      <c r="N350" s="19">
        <v>2023</v>
      </c>
      <c r="O350" s="19">
        <v>2</v>
      </c>
      <c r="P350" s="11" t="s">
        <v>349</v>
      </c>
      <c r="Q350" s="19">
        <v>36</v>
      </c>
      <c r="R350" s="21">
        <v>66.5</v>
      </c>
      <c r="S350" s="17"/>
      <c r="T350" s="17"/>
      <c r="U350" s="17"/>
      <c r="V350" s="21">
        <v>62.3</v>
      </c>
      <c r="W350" s="17"/>
      <c r="X350" s="17"/>
      <c r="Y350" s="17"/>
      <c r="Z350" s="17"/>
      <c r="AA350" s="17"/>
      <c r="AB350" s="17"/>
      <c r="AC350" s="17"/>
      <c r="AD350" s="17"/>
      <c r="AE350" s="18"/>
      <c r="AF350" s="17"/>
      <c r="AG350" s="17"/>
      <c r="AH350" s="18"/>
      <c r="AI350" s="18"/>
      <c r="AJ350" s="17"/>
      <c r="AK350" s="20"/>
      <c r="AL350" s="17"/>
      <c r="AM350" s="20"/>
      <c r="AN350" s="22">
        <f>SUM(Q350:AM350)</f>
      </c>
      <c r="AO350" s="18"/>
      <c r="AP350" s="20"/>
      <c r="AQ350" s="20"/>
      <c r="AR350" s="20"/>
      <c r="AS350" s="20"/>
      <c r="AT350" s="20"/>
      <c r="AU350" s="14">
        <f>SUMIF(E:E,E350,K:K)</f>
      </c>
      <c r="AV350" s="11"/>
      <c r="AW350" s="16"/>
      <c r="AX350" s="22">
        <f>SUM($U350:$AQ350)</f>
      </c>
      <c r="AY350" s="14">
        <f>SUMIF($I:$I,$I350,$O:$O)</f>
      </c>
      <c r="AZ350" s="14">
        <f>COUNTIFS($BB:$BB,"&gt;0",$E:$E,$E350)</f>
      </c>
      <c r="BA350" s="14">
        <f>SUMIF($E:$E,$E350,$BB:$BB)</f>
      </c>
      <c r="BB350" s="11"/>
    </row>
    <row x14ac:dyDescent="0.25" r="351" customHeight="1" ht="17.25">
      <c r="A351" s="7">
        <v>44961</v>
      </c>
      <c r="B351" s="8" t="s">
        <v>54</v>
      </c>
      <c r="C351" s="20" t="s">
        <v>365</v>
      </c>
      <c r="D351" s="20"/>
      <c r="E351" s="20"/>
      <c r="F351" s="8" t="s">
        <v>58</v>
      </c>
      <c r="G351" s="8" t="s">
        <v>59</v>
      </c>
      <c r="H351" s="8" t="s">
        <v>60</v>
      </c>
      <c r="I351" s="20"/>
      <c r="J351" s="19">
        <v>1</v>
      </c>
      <c r="K351" s="19">
        <v>4</v>
      </c>
      <c r="L351" s="11"/>
      <c r="M351" s="11"/>
      <c r="N351" s="19">
        <v>2023</v>
      </c>
      <c r="O351" s="19">
        <v>2</v>
      </c>
      <c r="P351" s="11" t="s">
        <v>349</v>
      </c>
      <c r="Q351" s="19">
        <v>107</v>
      </c>
      <c r="R351" s="17"/>
      <c r="S351" s="21">
        <v>13.5</v>
      </c>
      <c r="T351" s="17"/>
      <c r="U351" s="17"/>
      <c r="V351" s="21">
        <v>68.5</v>
      </c>
      <c r="W351" s="17"/>
      <c r="X351" s="17"/>
      <c r="Y351" s="17"/>
      <c r="Z351" s="17"/>
      <c r="AA351" s="17"/>
      <c r="AB351" s="17"/>
      <c r="AC351" s="17"/>
      <c r="AD351" s="17"/>
      <c r="AE351" s="18"/>
      <c r="AF351" s="17"/>
      <c r="AG351" s="17"/>
      <c r="AH351" s="18"/>
      <c r="AI351" s="18"/>
      <c r="AJ351" s="17"/>
      <c r="AK351" s="20"/>
      <c r="AL351" s="17"/>
      <c r="AM351" s="20"/>
      <c r="AN351" s="14">
        <f>SUM(Q351:AM351)</f>
      </c>
      <c r="AO351" s="18"/>
      <c r="AP351" s="20"/>
      <c r="AQ351" s="20"/>
      <c r="AR351" s="20"/>
      <c r="AS351" s="20"/>
      <c r="AT351" s="20"/>
      <c r="AU351" s="14">
        <f>SUMIF(E:E,E351,K:K)</f>
      </c>
      <c r="AV351" s="11"/>
      <c r="AW351" s="16"/>
      <c r="AX351" s="22">
        <f>SUM($U351:$AQ351)</f>
      </c>
      <c r="AY351" s="14">
        <f>SUMIF($I:$I,$I351,$O:$O)</f>
      </c>
      <c r="AZ351" s="14">
        <f>COUNTIFS($BB:$BB,"&gt;0",$E:$E,$E351)</f>
      </c>
      <c r="BA351" s="14">
        <f>SUMIF($E:$E,$E351,$BB:$BB)</f>
      </c>
      <c r="BB351" s="11"/>
    </row>
    <row x14ac:dyDescent="0.25" r="352" customHeight="1" ht="17.25">
      <c r="A352" s="7">
        <v>44961</v>
      </c>
      <c r="B352" s="8" t="s">
        <v>54</v>
      </c>
      <c r="C352" s="8" t="s">
        <v>150</v>
      </c>
      <c r="D352" s="20"/>
      <c r="E352" s="20"/>
      <c r="F352" s="20"/>
      <c r="G352" s="20"/>
      <c r="H352" s="20"/>
      <c r="I352" s="20"/>
      <c r="J352" s="19">
        <v>1</v>
      </c>
      <c r="K352" s="19">
        <v>4</v>
      </c>
      <c r="L352" s="11"/>
      <c r="M352" s="11"/>
      <c r="N352" s="12">
        <v>2023</v>
      </c>
      <c r="O352" s="12">
        <v>2</v>
      </c>
      <c r="P352" s="11" t="s">
        <v>349</v>
      </c>
      <c r="Q352" s="17"/>
      <c r="R352" s="17"/>
      <c r="S352" s="17"/>
      <c r="T352" s="17"/>
      <c r="U352" s="19">
        <v>305</v>
      </c>
      <c r="V352" s="17"/>
      <c r="W352" s="17"/>
      <c r="X352" s="17"/>
      <c r="Y352" s="17"/>
      <c r="Z352" s="17"/>
      <c r="AA352" s="17"/>
      <c r="AB352" s="17"/>
      <c r="AC352" s="17"/>
      <c r="AD352" s="17"/>
      <c r="AE352" s="18"/>
      <c r="AF352" s="17"/>
      <c r="AG352" s="19">
        <v>37</v>
      </c>
      <c r="AH352" s="18"/>
      <c r="AI352" s="18"/>
      <c r="AJ352" s="17"/>
      <c r="AK352" s="20"/>
      <c r="AL352" s="17"/>
      <c r="AM352" s="20"/>
      <c r="AN352" s="14">
        <f>SUM(Q352:AM352)</f>
      </c>
      <c r="AO352" s="18"/>
      <c r="AP352" s="20"/>
      <c r="AQ352" s="20"/>
      <c r="AR352" s="20"/>
      <c r="AS352" s="20"/>
      <c r="AT352" s="20"/>
      <c r="AU352" s="14">
        <f>SUMIF(E:E,E352,K:K)</f>
      </c>
      <c r="AV352" s="11"/>
      <c r="AW352" s="16"/>
      <c r="AX352" s="14">
        <f>SUM($U352:$AQ352)</f>
      </c>
      <c r="AY352" s="14">
        <f>SUMIF($I:$I,$I352,$O:$O)</f>
      </c>
      <c r="AZ352" s="14">
        <f>COUNTIFS($BB:$BB,"&gt;0",$E:$E,$E352)</f>
      </c>
      <c r="BA352" s="14">
        <f>SUMIF($E:$E,$E352,$BB:$BB)</f>
      </c>
      <c r="BB352" s="11"/>
    </row>
    <row x14ac:dyDescent="0.25" r="353" customHeight="1" ht="17.25">
      <c r="A353" s="7">
        <v>44961</v>
      </c>
      <c r="B353" s="8" t="s">
        <v>54</v>
      </c>
      <c r="C353" s="8" t="s">
        <v>345</v>
      </c>
      <c r="D353" s="20" t="s">
        <v>288</v>
      </c>
      <c r="E353" s="20"/>
      <c r="F353" s="20"/>
      <c r="G353" s="20"/>
      <c r="H353" s="20"/>
      <c r="I353" s="20"/>
      <c r="J353" s="19">
        <v>1</v>
      </c>
      <c r="K353" s="19">
        <v>4</v>
      </c>
      <c r="L353" s="11"/>
      <c r="M353" s="11"/>
      <c r="N353" s="12">
        <v>2023</v>
      </c>
      <c r="O353" s="12">
        <v>2</v>
      </c>
      <c r="P353" s="11" t="s">
        <v>349</v>
      </c>
      <c r="Q353" s="17"/>
      <c r="R353" s="17"/>
      <c r="S353" s="17"/>
      <c r="T353" s="17"/>
      <c r="U353" s="17"/>
      <c r="V353" s="17"/>
      <c r="W353" s="17"/>
      <c r="X353" s="19">
        <v>354</v>
      </c>
      <c r="Y353" s="17"/>
      <c r="Z353" s="17"/>
      <c r="AA353" s="17"/>
      <c r="AB353" s="17"/>
      <c r="AC353" s="17"/>
      <c r="AD353" s="17"/>
      <c r="AE353" s="18"/>
      <c r="AF353" s="17"/>
      <c r="AG353" s="17"/>
      <c r="AH353" s="18"/>
      <c r="AI353" s="18"/>
      <c r="AJ353" s="17"/>
      <c r="AK353" s="20"/>
      <c r="AL353" s="17"/>
      <c r="AM353" s="20"/>
      <c r="AN353" s="14">
        <f>SUM(Q353:AM353)</f>
      </c>
      <c r="AO353" s="18"/>
      <c r="AP353" s="20"/>
      <c r="AQ353" s="20"/>
      <c r="AR353" s="20"/>
      <c r="AS353" s="20"/>
      <c r="AT353" s="20"/>
      <c r="AU353" s="14">
        <f>SUMIF(E:E,E353,K:K)</f>
      </c>
      <c r="AV353" s="11"/>
      <c r="AW353" s="16"/>
      <c r="AX353" s="14">
        <f>SUM($U353:$AQ353)</f>
      </c>
      <c r="AY353" s="14">
        <f>SUMIF($I:$I,$I353,$O:$O)</f>
      </c>
      <c r="AZ353" s="14">
        <f>COUNTIFS($BB:$BB,"&gt;0",$E:$E,$E353)</f>
      </c>
      <c r="BA353" s="14">
        <f>SUMIF($E:$E,$E353,$BB:$BB)</f>
      </c>
      <c r="BB353" s="11"/>
    </row>
    <row x14ac:dyDescent="0.25" r="354" customHeight="1" ht="17.25">
      <c r="A354" s="7">
        <v>44961</v>
      </c>
      <c r="B354" s="8" t="s">
        <v>54</v>
      </c>
      <c r="C354" s="8" t="s">
        <v>366</v>
      </c>
      <c r="D354" s="20"/>
      <c r="E354" s="20"/>
      <c r="F354" s="20"/>
      <c r="G354" s="20"/>
      <c r="H354" s="20"/>
      <c r="I354" s="20"/>
      <c r="J354" s="19">
        <v>1</v>
      </c>
      <c r="K354" s="19">
        <v>3</v>
      </c>
      <c r="L354" s="11"/>
      <c r="M354" s="11"/>
      <c r="N354" s="12">
        <v>2023</v>
      </c>
      <c r="O354" s="12">
        <v>2</v>
      </c>
      <c r="P354" s="11" t="s">
        <v>349</v>
      </c>
      <c r="Q354" s="17"/>
      <c r="R354" s="17"/>
      <c r="S354" s="17"/>
      <c r="T354" s="17"/>
      <c r="U354" s="17"/>
      <c r="V354" s="17"/>
      <c r="W354" s="17"/>
      <c r="X354" s="19">
        <v>420</v>
      </c>
      <c r="Y354" s="17"/>
      <c r="Z354" s="17"/>
      <c r="AA354" s="17"/>
      <c r="AB354" s="17"/>
      <c r="AC354" s="17"/>
      <c r="AD354" s="17"/>
      <c r="AE354" s="18"/>
      <c r="AF354" s="17"/>
      <c r="AG354" s="17"/>
      <c r="AH354" s="18"/>
      <c r="AI354" s="18"/>
      <c r="AJ354" s="17"/>
      <c r="AK354" s="20"/>
      <c r="AL354" s="17"/>
      <c r="AM354" s="20"/>
      <c r="AN354" s="14">
        <f>SUM(Q354:AM354)</f>
      </c>
      <c r="AO354" s="18"/>
      <c r="AP354" s="20"/>
      <c r="AQ354" s="20"/>
      <c r="AR354" s="20"/>
      <c r="AS354" s="20"/>
      <c r="AT354" s="20"/>
      <c r="AU354" s="14">
        <f>SUMIF(E:E,E354,K:K)</f>
      </c>
      <c r="AV354" s="11"/>
      <c r="AW354" s="16"/>
      <c r="AX354" s="14">
        <f>SUM($U354:$AQ354)</f>
      </c>
      <c r="AY354" s="14">
        <f>SUMIF($I:$I,$I354,$O:$O)</f>
      </c>
      <c r="AZ354" s="14">
        <f>COUNTIFS($BB:$BB,"&gt;0",$E:$E,$E354)</f>
      </c>
      <c r="BA354" s="14">
        <f>SUMIF($E:$E,$E354,$BB:$BB)</f>
      </c>
      <c r="BB354" s="11"/>
    </row>
    <row x14ac:dyDescent="0.25" r="355" customHeight="1" ht="17.25">
      <c r="A355" s="7">
        <v>44961</v>
      </c>
      <c r="B355" s="8" t="s">
        <v>54</v>
      </c>
      <c r="C355" s="8" t="s">
        <v>215</v>
      </c>
      <c r="D355" s="20"/>
      <c r="E355" s="20"/>
      <c r="F355" s="8" t="s">
        <v>70</v>
      </c>
      <c r="G355" s="20"/>
      <c r="H355" s="20"/>
      <c r="I355" s="20"/>
      <c r="J355" s="19">
        <v>1</v>
      </c>
      <c r="K355" s="19">
        <v>5</v>
      </c>
      <c r="L355" s="11"/>
      <c r="M355" s="11"/>
      <c r="N355" s="12">
        <v>2023</v>
      </c>
      <c r="O355" s="12">
        <v>2</v>
      </c>
      <c r="P355" s="11" t="s">
        <v>349</v>
      </c>
      <c r="Q355" s="17"/>
      <c r="R355" s="17"/>
      <c r="S355" s="17"/>
      <c r="T355" s="17"/>
      <c r="U355" s="19">
        <v>50</v>
      </c>
      <c r="V355" s="17"/>
      <c r="W355" s="17"/>
      <c r="X355" s="17"/>
      <c r="Y355" s="17"/>
      <c r="Z355" s="19">
        <v>347</v>
      </c>
      <c r="AA355" s="17"/>
      <c r="AB355" s="17"/>
      <c r="AC355" s="17"/>
      <c r="AD355" s="17"/>
      <c r="AE355" s="18"/>
      <c r="AF355" s="17"/>
      <c r="AG355" s="17"/>
      <c r="AH355" s="18"/>
      <c r="AI355" s="18"/>
      <c r="AJ355" s="17"/>
      <c r="AK355" s="20"/>
      <c r="AL355" s="17"/>
      <c r="AM355" s="20"/>
      <c r="AN355" s="14">
        <f>SUM(Q355:AM355)</f>
      </c>
      <c r="AO355" s="18"/>
      <c r="AP355" s="20"/>
      <c r="AQ355" s="20"/>
      <c r="AR355" s="20"/>
      <c r="AS355" s="20"/>
      <c r="AT355" s="20"/>
      <c r="AU355" s="14">
        <f>SUMIF(E:E,E355,K:K)</f>
      </c>
      <c r="AV355" s="11"/>
      <c r="AW355" s="16"/>
      <c r="AX355" s="14">
        <f>SUM($U355:$AQ355)</f>
      </c>
      <c r="AY355" s="14">
        <f>SUMIF($I:$I,$I355,$O:$O)</f>
      </c>
      <c r="AZ355" s="14">
        <f>COUNTIFS($BB:$BB,"&gt;0",$E:$E,$E355)</f>
      </c>
      <c r="BA355" s="14">
        <f>SUMIF($E:$E,$E355,$BB:$BB)</f>
      </c>
      <c r="BB355" s="11"/>
    </row>
    <row x14ac:dyDescent="0.25" r="356" customHeight="1" ht="17.25">
      <c r="A356" s="7">
        <v>44961</v>
      </c>
      <c r="B356" s="8" t="s">
        <v>54</v>
      </c>
      <c r="C356" s="8" t="s">
        <v>367</v>
      </c>
      <c r="D356" s="20"/>
      <c r="E356" s="20"/>
      <c r="F356" s="20"/>
      <c r="G356" s="20"/>
      <c r="H356" s="20"/>
      <c r="I356" s="20"/>
      <c r="J356" s="19">
        <v>1</v>
      </c>
      <c r="K356" s="19">
        <v>4</v>
      </c>
      <c r="L356" s="11"/>
      <c r="M356" s="11"/>
      <c r="N356" s="12">
        <v>2023</v>
      </c>
      <c r="O356" s="12">
        <v>2</v>
      </c>
      <c r="P356" s="11" t="s">
        <v>349</v>
      </c>
      <c r="Q356" s="17"/>
      <c r="R356" s="19">
        <v>122</v>
      </c>
      <c r="S356" s="17"/>
      <c r="T356" s="17"/>
      <c r="U356" s="19">
        <v>15</v>
      </c>
      <c r="V356" s="19">
        <v>116</v>
      </c>
      <c r="W356" s="17"/>
      <c r="X356" s="17"/>
      <c r="Y356" s="17"/>
      <c r="Z356" s="17"/>
      <c r="AA356" s="17"/>
      <c r="AB356" s="17"/>
      <c r="AC356" s="17"/>
      <c r="AD356" s="17"/>
      <c r="AE356" s="18"/>
      <c r="AF356" s="17"/>
      <c r="AG356" s="19">
        <v>33</v>
      </c>
      <c r="AH356" s="18"/>
      <c r="AI356" s="18"/>
      <c r="AJ356" s="17"/>
      <c r="AK356" s="20"/>
      <c r="AL356" s="17"/>
      <c r="AM356" s="20"/>
      <c r="AN356" s="14">
        <f>SUM(Q356:AM356)</f>
      </c>
      <c r="AO356" s="18"/>
      <c r="AP356" s="20"/>
      <c r="AQ356" s="20"/>
      <c r="AR356" s="20"/>
      <c r="AS356" s="20"/>
      <c r="AT356" s="20"/>
      <c r="AU356" s="14">
        <f>SUMIF(E:E,E356,K:K)</f>
      </c>
      <c r="AV356" s="11"/>
      <c r="AW356" s="16"/>
      <c r="AX356" s="14">
        <f>SUM($U356:$AQ356)</f>
      </c>
      <c r="AY356" s="14">
        <f>SUMIF($I:$I,$I356,$O:$O)</f>
      </c>
      <c r="AZ356" s="14">
        <f>COUNTIFS($BB:$BB,"&gt;0",$E:$E,$E356)</f>
      </c>
      <c r="BA356" s="14">
        <f>SUMIF($E:$E,$E356,$BB:$BB)</f>
      </c>
      <c r="BB356" s="11"/>
    </row>
    <row x14ac:dyDescent="0.25" r="357" customHeight="1" ht="17.25">
      <c r="A357" s="7">
        <v>44961</v>
      </c>
      <c r="B357" s="8" t="s">
        <v>54</v>
      </c>
      <c r="C357" s="8" t="s">
        <v>293</v>
      </c>
      <c r="D357" s="8" t="s">
        <v>294</v>
      </c>
      <c r="E357" s="28">
        <f>IF(D357&lt;&gt;"",CONCATENATE(C357,"-",D357),C357)</f>
      </c>
      <c r="F357" s="8" t="s">
        <v>112</v>
      </c>
      <c r="G357" s="8" t="s">
        <v>59</v>
      </c>
      <c r="H357" s="8" t="s">
        <v>60</v>
      </c>
      <c r="I357" s="26" t="s">
        <v>113</v>
      </c>
      <c r="J357" s="19">
        <v>1</v>
      </c>
      <c r="K357" s="19">
        <v>4</v>
      </c>
      <c r="L357" s="11"/>
      <c r="M357" s="11"/>
      <c r="N357" s="12">
        <v>2023</v>
      </c>
      <c r="O357" s="12">
        <v>2</v>
      </c>
      <c r="P357" s="11" t="s">
        <v>349</v>
      </c>
      <c r="Q357" s="19">
        <v>76</v>
      </c>
      <c r="R357" s="19">
        <v>93</v>
      </c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8"/>
      <c r="AF357" s="17"/>
      <c r="AG357" s="17"/>
      <c r="AH357" s="18"/>
      <c r="AI357" s="18"/>
      <c r="AJ357" s="17"/>
      <c r="AK357" s="20"/>
      <c r="AL357" s="17"/>
      <c r="AM357" s="20"/>
      <c r="AN357" s="14">
        <f>SUM(Q357:AM357)</f>
      </c>
      <c r="AO357" s="18"/>
      <c r="AP357" s="20"/>
      <c r="AQ357" s="20"/>
      <c r="AR357" s="20"/>
      <c r="AS357" s="20"/>
      <c r="AT357" s="20"/>
      <c r="AU357" s="14">
        <f>SUMIF(E:E,E357,K:K)</f>
      </c>
      <c r="AV357" s="11"/>
      <c r="AW357" s="16"/>
      <c r="AX357" s="14">
        <f>SUM($U357:$AQ357)</f>
      </c>
      <c r="AY357" s="14">
        <f>SUMIF($I:$I,$I357,$O:$O)</f>
      </c>
      <c r="AZ357" s="14">
        <f>COUNTIFS($BB:$BB,"&gt;0",$E:$E,$E357)</f>
      </c>
      <c r="BA357" s="14">
        <f>SUMIF($E:$E,$E357,$BB:$BB)</f>
      </c>
      <c r="BB357" s="11"/>
    </row>
    <row x14ac:dyDescent="0.25" r="358" customHeight="1" ht="17.25">
      <c r="A358" s="7">
        <v>44961</v>
      </c>
      <c r="B358" s="8" t="s">
        <v>54</v>
      </c>
      <c r="C358" s="8" t="s">
        <v>368</v>
      </c>
      <c r="D358" s="20"/>
      <c r="E358" s="8" t="s">
        <v>134</v>
      </c>
      <c r="F358" s="8" t="s">
        <v>58</v>
      </c>
      <c r="G358" s="8" t="s">
        <v>105</v>
      </c>
      <c r="H358" s="8" t="s">
        <v>60</v>
      </c>
      <c r="I358" s="8" t="s">
        <v>125</v>
      </c>
      <c r="J358" s="19">
        <v>1</v>
      </c>
      <c r="K358" s="19">
        <v>4</v>
      </c>
      <c r="L358" s="11"/>
      <c r="M358" s="11"/>
      <c r="N358" s="12">
        <v>2023</v>
      </c>
      <c r="O358" s="12">
        <v>2</v>
      </c>
      <c r="P358" s="11" t="s">
        <v>349</v>
      </c>
      <c r="Q358" s="17"/>
      <c r="R358" s="17"/>
      <c r="S358" s="17"/>
      <c r="T358" s="17"/>
      <c r="U358" s="17"/>
      <c r="V358" s="17"/>
      <c r="W358" s="17"/>
      <c r="X358" s="21">
        <v>405.6</v>
      </c>
      <c r="Y358" s="17"/>
      <c r="Z358" s="17"/>
      <c r="AA358" s="17"/>
      <c r="AB358" s="17"/>
      <c r="AC358" s="17"/>
      <c r="AD358" s="17"/>
      <c r="AE358" s="18"/>
      <c r="AF358" s="17"/>
      <c r="AG358" s="17"/>
      <c r="AH358" s="18"/>
      <c r="AI358" s="18"/>
      <c r="AJ358" s="17"/>
      <c r="AK358" s="20"/>
      <c r="AL358" s="17"/>
      <c r="AM358" s="20"/>
      <c r="AN358" s="22">
        <f>SUM(Q358:AM358)</f>
      </c>
      <c r="AO358" s="18"/>
      <c r="AP358" s="20"/>
      <c r="AQ358" s="20"/>
      <c r="AR358" s="20"/>
      <c r="AS358" s="20"/>
      <c r="AT358" s="20"/>
      <c r="AU358" s="14">
        <f>SUMIF(E:E,E358,K:K)</f>
      </c>
      <c r="AV358" s="11"/>
      <c r="AW358" s="16"/>
      <c r="AX358" s="22">
        <f>SUM($U358:$AQ358)</f>
      </c>
      <c r="AY358" s="14">
        <f>SUMIF($I:$I,$I358,$O:$O)</f>
      </c>
      <c r="AZ358" s="14">
        <f>COUNTIFS($BB:$BB,"&gt;0",$E:$E,$E358)</f>
      </c>
      <c r="BA358" s="14">
        <f>SUMIF($E:$E,$E358,$BB:$BB)</f>
      </c>
      <c r="BB358" s="11"/>
    </row>
    <row x14ac:dyDescent="0.25" r="359" customHeight="1" ht="17.25">
      <c r="A359" s="7">
        <v>44962</v>
      </c>
      <c r="B359" s="8" t="s">
        <v>54</v>
      </c>
      <c r="C359" s="8" t="s">
        <v>156</v>
      </c>
      <c r="D359" s="8" t="s">
        <v>157</v>
      </c>
      <c r="E359" s="8" t="s">
        <v>158</v>
      </c>
      <c r="F359" s="8" t="s">
        <v>70</v>
      </c>
      <c r="G359" s="8" t="s">
        <v>105</v>
      </c>
      <c r="H359" s="20"/>
      <c r="I359" s="8" t="s">
        <v>54</v>
      </c>
      <c r="J359" s="19">
        <v>1</v>
      </c>
      <c r="K359" s="19">
        <v>4</v>
      </c>
      <c r="L359" s="11"/>
      <c r="M359" s="11"/>
      <c r="N359" s="12">
        <v>2023</v>
      </c>
      <c r="O359" s="12">
        <v>2</v>
      </c>
      <c r="P359" s="11" t="s">
        <v>349</v>
      </c>
      <c r="Q359" s="17"/>
      <c r="R359" s="17"/>
      <c r="S359" s="17"/>
      <c r="T359" s="17"/>
      <c r="U359" s="17"/>
      <c r="V359" s="17"/>
      <c r="W359" s="17"/>
      <c r="X359" s="21">
        <v>237.67</v>
      </c>
      <c r="Y359" s="17"/>
      <c r="Z359" s="17"/>
      <c r="AA359" s="17"/>
      <c r="AB359" s="17"/>
      <c r="AC359" s="17"/>
      <c r="AD359" s="17"/>
      <c r="AE359" s="18"/>
      <c r="AF359" s="17"/>
      <c r="AG359" s="17"/>
      <c r="AH359" s="18"/>
      <c r="AI359" s="18"/>
      <c r="AJ359" s="17"/>
      <c r="AK359" s="20"/>
      <c r="AL359" s="17"/>
      <c r="AM359" s="20"/>
      <c r="AN359" s="22">
        <f>SUM(Q359:AM359)</f>
      </c>
      <c r="AO359" s="18"/>
      <c r="AP359" s="20"/>
      <c r="AQ359" s="20"/>
      <c r="AR359" s="20"/>
      <c r="AS359" s="20"/>
      <c r="AT359" s="20"/>
      <c r="AU359" s="14">
        <f>SUMIF(E:E,E359,K:K)</f>
      </c>
      <c r="AV359" s="11"/>
      <c r="AW359" s="16"/>
      <c r="AX359" s="22">
        <f>SUM($U359:$AQ359)</f>
      </c>
      <c r="AY359" s="14">
        <f>SUMIF($I:$I,$I359,$O:$O)</f>
      </c>
      <c r="AZ359" s="14">
        <f>COUNTIFS($BB:$BB,"&gt;0",$E:$E,$E359)</f>
      </c>
      <c r="BA359" s="14">
        <f>SUMIF($E:$E,$E359,$BB:$BB)</f>
      </c>
      <c r="BB359" s="11"/>
    </row>
    <row x14ac:dyDescent="0.25" r="360" customHeight="1" ht="17.25">
      <c r="A360" s="7">
        <v>44962</v>
      </c>
      <c r="B360" s="8" t="s">
        <v>54</v>
      </c>
      <c r="C360" s="8" t="s">
        <v>210</v>
      </c>
      <c r="D360" s="8" t="s">
        <v>211</v>
      </c>
      <c r="E360" s="8" t="s">
        <v>212</v>
      </c>
      <c r="F360" s="8" t="s">
        <v>112</v>
      </c>
      <c r="G360" s="8" t="s">
        <v>59</v>
      </c>
      <c r="H360" s="8" t="s">
        <v>60</v>
      </c>
      <c r="I360" s="26" t="s">
        <v>113</v>
      </c>
      <c r="J360" s="19">
        <v>1</v>
      </c>
      <c r="K360" s="19">
        <v>5</v>
      </c>
      <c r="L360" s="11"/>
      <c r="M360" s="11"/>
      <c r="N360" s="19">
        <v>2023</v>
      </c>
      <c r="O360" s="19">
        <v>2</v>
      </c>
      <c r="P360" s="11" t="s">
        <v>349</v>
      </c>
      <c r="Q360" s="21">
        <v>98.84</v>
      </c>
      <c r="R360" s="21">
        <v>68.96</v>
      </c>
      <c r="S360" s="17"/>
      <c r="T360" s="17"/>
      <c r="U360" s="17"/>
      <c r="V360" s="21">
        <v>8.3</v>
      </c>
      <c r="W360" s="17"/>
      <c r="X360" s="17"/>
      <c r="Y360" s="17"/>
      <c r="Z360" s="17"/>
      <c r="AA360" s="17"/>
      <c r="AB360" s="17"/>
      <c r="AC360" s="17"/>
      <c r="AD360" s="17"/>
      <c r="AE360" s="18"/>
      <c r="AF360" s="17"/>
      <c r="AG360" s="17"/>
      <c r="AH360" s="18"/>
      <c r="AI360" s="18"/>
      <c r="AJ360" s="17"/>
      <c r="AK360" s="20"/>
      <c r="AL360" s="17"/>
      <c r="AM360" s="20"/>
      <c r="AN360" s="22">
        <f>SUM(Q360:AM360)</f>
      </c>
      <c r="AO360" s="18"/>
      <c r="AP360" s="20"/>
      <c r="AQ360" s="20"/>
      <c r="AR360" s="20"/>
      <c r="AS360" s="20"/>
      <c r="AT360" s="20"/>
      <c r="AU360" s="14">
        <f>SUMIF(E:E,E360,K:K)</f>
      </c>
      <c r="AV360" s="11"/>
      <c r="AW360" s="16"/>
      <c r="AX360" s="22">
        <f>SUM($U360:$AQ360)</f>
      </c>
      <c r="AY360" s="14">
        <f>SUMIF($I:$I,$I360,$O:$O)</f>
      </c>
      <c r="AZ360" s="14">
        <f>COUNTIFS($BB:$BB,"&gt;0",$E:$E,$E360)</f>
      </c>
      <c r="BA360" s="14">
        <f>SUMIF($E:$E,$E360,$BB:$BB)</f>
      </c>
      <c r="BB360" s="11"/>
    </row>
    <row x14ac:dyDescent="0.25" r="361" customHeight="1" ht="17.25">
      <c r="A361" s="7">
        <v>44962</v>
      </c>
      <c r="B361" s="8" t="s">
        <v>54</v>
      </c>
      <c r="C361" s="8" t="s">
        <v>304</v>
      </c>
      <c r="D361" s="8" t="s">
        <v>305</v>
      </c>
      <c r="E361" s="8" t="s">
        <v>306</v>
      </c>
      <c r="F361" s="8" t="s">
        <v>307</v>
      </c>
      <c r="G361" s="20" t="s">
        <v>105</v>
      </c>
      <c r="H361" s="20" t="s">
        <v>60</v>
      </c>
      <c r="I361" s="8" t="s">
        <v>308</v>
      </c>
      <c r="J361" s="19">
        <v>1</v>
      </c>
      <c r="K361" s="19">
        <v>3</v>
      </c>
      <c r="L361" s="11"/>
      <c r="M361" s="11"/>
      <c r="N361" s="12">
        <v>2023</v>
      </c>
      <c r="O361" s="12">
        <v>2</v>
      </c>
      <c r="P361" s="11" t="s">
        <v>349</v>
      </c>
      <c r="Q361" s="17"/>
      <c r="R361" s="17"/>
      <c r="S361" s="17"/>
      <c r="T361" s="17"/>
      <c r="U361" s="17"/>
      <c r="V361" s="17"/>
      <c r="W361" s="17"/>
      <c r="X361" s="21">
        <v>176.7</v>
      </c>
      <c r="Y361" s="17"/>
      <c r="Z361" s="17"/>
      <c r="AA361" s="17"/>
      <c r="AB361" s="17"/>
      <c r="AC361" s="17"/>
      <c r="AD361" s="17"/>
      <c r="AE361" s="18"/>
      <c r="AF361" s="17"/>
      <c r="AG361" s="17"/>
      <c r="AH361" s="18"/>
      <c r="AI361" s="18"/>
      <c r="AJ361" s="17"/>
      <c r="AK361" s="20"/>
      <c r="AL361" s="17"/>
      <c r="AM361" s="20"/>
      <c r="AN361" s="22">
        <f>SUM(Q361:AM361)</f>
      </c>
      <c r="AO361" s="18"/>
      <c r="AP361" s="20"/>
      <c r="AQ361" s="20"/>
      <c r="AR361" s="20"/>
      <c r="AS361" s="20"/>
      <c r="AT361" s="20"/>
      <c r="AU361" s="14">
        <f>SUMIF(E:E,E361,K:K)</f>
      </c>
      <c r="AV361" s="11"/>
      <c r="AW361" s="16"/>
      <c r="AX361" s="22">
        <f>SUM($U361:$AQ361)</f>
      </c>
      <c r="AY361" s="14">
        <f>SUMIF($I:$I,$I361,$O:$O)</f>
      </c>
      <c r="AZ361" s="14">
        <f>COUNTIFS($BB:$BB,"&gt;0",$E:$E,$E361)</f>
      </c>
      <c r="BA361" s="14">
        <f>SUMIF($E:$E,$E361,$BB:$BB)</f>
      </c>
      <c r="BB361" s="11"/>
    </row>
    <row x14ac:dyDescent="0.25" r="362" customHeight="1" ht="17.25">
      <c r="A362" s="7">
        <v>44962</v>
      </c>
      <c r="B362" s="8" t="s">
        <v>54</v>
      </c>
      <c r="C362" s="8" t="s">
        <v>309</v>
      </c>
      <c r="D362" s="8" t="s">
        <v>310</v>
      </c>
      <c r="E362" s="8" t="s">
        <v>311</v>
      </c>
      <c r="F362" s="8" t="s">
        <v>307</v>
      </c>
      <c r="G362" s="20" t="s">
        <v>105</v>
      </c>
      <c r="H362" s="20" t="s">
        <v>60</v>
      </c>
      <c r="I362" s="8" t="s">
        <v>308</v>
      </c>
      <c r="J362" s="19">
        <v>1</v>
      </c>
      <c r="K362" s="19">
        <v>4</v>
      </c>
      <c r="L362" s="11"/>
      <c r="M362" s="11"/>
      <c r="N362" s="12">
        <v>2023</v>
      </c>
      <c r="O362" s="12">
        <v>2</v>
      </c>
      <c r="P362" s="11" t="s">
        <v>349</v>
      </c>
      <c r="Q362" s="17"/>
      <c r="R362" s="17"/>
      <c r="S362" s="17"/>
      <c r="T362" s="21">
        <v>107.8</v>
      </c>
      <c r="U362" s="21">
        <v>36.5</v>
      </c>
      <c r="V362" s="17"/>
      <c r="W362" s="17"/>
      <c r="X362" s="17"/>
      <c r="Y362" s="17"/>
      <c r="Z362" s="17"/>
      <c r="AA362" s="17"/>
      <c r="AB362" s="17"/>
      <c r="AC362" s="17"/>
      <c r="AD362" s="17"/>
      <c r="AE362" s="18"/>
      <c r="AF362" s="17"/>
      <c r="AG362" s="17"/>
      <c r="AH362" s="18"/>
      <c r="AI362" s="18"/>
      <c r="AJ362" s="17"/>
      <c r="AK362" s="20"/>
      <c r="AL362" s="17"/>
      <c r="AM362" s="20"/>
      <c r="AN362" s="22">
        <f>SUM(Q362:AM362)</f>
      </c>
      <c r="AO362" s="18"/>
      <c r="AP362" s="20"/>
      <c r="AQ362" s="20"/>
      <c r="AR362" s="20"/>
      <c r="AS362" s="20"/>
      <c r="AT362" s="20"/>
      <c r="AU362" s="14">
        <f>SUMIF(E:E,E362,K:K)</f>
      </c>
      <c r="AV362" s="11"/>
      <c r="AW362" s="16"/>
      <c r="AX362" s="22">
        <f>SUM($U362:$AQ362)</f>
      </c>
      <c r="AY362" s="14">
        <f>SUMIF($I:$I,$I362,$O:$O)</f>
      </c>
      <c r="AZ362" s="14">
        <f>COUNTIFS($BB:$BB,"&gt;0",$E:$E,$E362)</f>
      </c>
      <c r="BA362" s="14">
        <f>SUMIF($E:$E,$E362,$BB:$BB)</f>
      </c>
      <c r="BB362" s="11"/>
    </row>
    <row x14ac:dyDescent="0.25" r="363" customHeight="1" ht="17.25">
      <c r="A363" s="7">
        <v>44964</v>
      </c>
      <c r="B363" s="8" t="s">
        <v>54</v>
      </c>
      <c r="C363" s="8" t="s">
        <v>83</v>
      </c>
      <c r="D363" s="20" t="s">
        <v>84</v>
      </c>
      <c r="E363" s="8" t="s">
        <v>85</v>
      </c>
      <c r="F363" s="8" t="s">
        <v>65</v>
      </c>
      <c r="G363" s="8" t="s">
        <v>66</v>
      </c>
      <c r="H363" s="8" t="s">
        <v>60</v>
      </c>
      <c r="I363" s="8" t="s">
        <v>54</v>
      </c>
      <c r="J363" s="19">
        <v>1</v>
      </c>
      <c r="K363" s="19">
        <v>1</v>
      </c>
      <c r="L363" s="11"/>
      <c r="M363" s="11"/>
      <c r="N363" s="12">
        <v>2023</v>
      </c>
      <c r="O363" s="12">
        <v>2</v>
      </c>
      <c r="P363" s="11" t="s">
        <v>349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8"/>
      <c r="AF363" s="17"/>
      <c r="AG363" s="17"/>
      <c r="AH363" s="18"/>
      <c r="AI363" s="21">
        <v>132.6</v>
      </c>
      <c r="AJ363" s="17"/>
      <c r="AK363" s="20"/>
      <c r="AL363" s="17"/>
      <c r="AM363" s="20"/>
      <c r="AN363" s="22">
        <f>SUM(Q363:AM363)</f>
      </c>
      <c r="AO363" s="18"/>
      <c r="AP363" s="20"/>
      <c r="AQ363" s="20"/>
      <c r="AR363" s="20"/>
      <c r="AS363" s="20"/>
      <c r="AT363" s="20"/>
      <c r="AU363" s="14">
        <f>SUMIF(E:E,E363,K:K)</f>
      </c>
      <c r="AV363" s="11"/>
      <c r="AW363" s="16"/>
      <c r="AX363" s="22">
        <f>SUM($U363:$AQ363)</f>
      </c>
      <c r="AY363" s="14">
        <f>SUMIF($I:$I,$I363,$O:$O)</f>
      </c>
      <c r="AZ363" s="14">
        <f>COUNTIFS($BB:$BB,"&gt;0",$E:$E,$E363)</f>
      </c>
      <c r="BA363" s="14">
        <f>SUMIF($E:$E,$E363,$BB:$BB)</f>
      </c>
      <c r="BB363" s="11"/>
    </row>
    <row x14ac:dyDescent="0.25" r="364" customHeight="1" ht="17.25">
      <c r="A364" s="7">
        <v>44964</v>
      </c>
      <c r="B364" s="8" t="s">
        <v>54</v>
      </c>
      <c r="C364" s="8" t="s">
        <v>80</v>
      </c>
      <c r="D364" s="8" t="s">
        <v>81</v>
      </c>
      <c r="E364" s="8" t="s">
        <v>82</v>
      </c>
      <c r="F364" s="8" t="s">
        <v>65</v>
      </c>
      <c r="G364" s="8" t="s">
        <v>66</v>
      </c>
      <c r="H364" s="8" t="s">
        <v>60</v>
      </c>
      <c r="I364" s="8" t="s">
        <v>54</v>
      </c>
      <c r="J364" s="19">
        <v>1</v>
      </c>
      <c r="K364" s="19">
        <v>1</v>
      </c>
      <c r="L364" s="11"/>
      <c r="M364" s="11"/>
      <c r="N364" s="12">
        <v>2023</v>
      </c>
      <c r="O364" s="12">
        <v>2</v>
      </c>
      <c r="P364" s="11" t="s">
        <v>349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8"/>
      <c r="AF364" s="17"/>
      <c r="AG364" s="17"/>
      <c r="AH364" s="18"/>
      <c r="AI364" s="21">
        <v>42.6</v>
      </c>
      <c r="AJ364" s="17"/>
      <c r="AK364" s="20"/>
      <c r="AL364" s="17"/>
      <c r="AM364" s="20"/>
      <c r="AN364" s="22">
        <f>SUM(Q364:AM364)</f>
      </c>
      <c r="AO364" s="18"/>
      <c r="AP364" s="20"/>
      <c r="AQ364" s="20"/>
      <c r="AR364" s="20"/>
      <c r="AS364" s="20"/>
      <c r="AT364" s="20"/>
      <c r="AU364" s="14">
        <f>SUMIF(E:E,E364,K:K)</f>
      </c>
      <c r="AV364" s="11"/>
      <c r="AW364" s="16"/>
      <c r="AX364" s="22">
        <f>SUM($U364:$AQ364)</f>
      </c>
      <c r="AY364" s="14">
        <f>SUMIF($I:$I,$I364,$O:$O)</f>
      </c>
      <c r="AZ364" s="14">
        <f>COUNTIFS($BB:$BB,"&gt;0",$E:$E,$E364)</f>
      </c>
      <c r="BA364" s="14">
        <f>SUMIF($E:$E,$E364,$BB:$BB)</f>
      </c>
      <c r="BB364" s="11"/>
    </row>
    <row x14ac:dyDescent="0.25" r="365" customHeight="1" ht="17.25">
      <c r="A365" s="7">
        <v>44964</v>
      </c>
      <c r="B365" s="8" t="s">
        <v>54</v>
      </c>
      <c r="C365" s="8" t="s">
        <v>189</v>
      </c>
      <c r="D365" s="8" t="s">
        <v>190</v>
      </c>
      <c r="E365" s="8" t="s">
        <v>191</v>
      </c>
      <c r="F365" s="8" t="s">
        <v>112</v>
      </c>
      <c r="G365" s="8" t="s">
        <v>59</v>
      </c>
      <c r="H365" s="8" t="s">
        <v>60</v>
      </c>
      <c r="I365" s="26" t="s">
        <v>113</v>
      </c>
      <c r="J365" s="19">
        <v>1</v>
      </c>
      <c r="K365" s="19">
        <v>4</v>
      </c>
      <c r="L365" s="11"/>
      <c r="M365" s="11"/>
      <c r="N365" s="12">
        <v>2023</v>
      </c>
      <c r="O365" s="12">
        <v>2</v>
      </c>
      <c r="P365" s="11" t="s">
        <v>349</v>
      </c>
      <c r="Q365" s="19">
        <v>83</v>
      </c>
      <c r="R365" s="19">
        <v>80</v>
      </c>
      <c r="S365" s="19">
        <v>5</v>
      </c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8"/>
      <c r="AF365" s="17"/>
      <c r="AG365" s="17"/>
      <c r="AH365" s="18"/>
      <c r="AI365" s="18"/>
      <c r="AJ365" s="17"/>
      <c r="AK365" s="20"/>
      <c r="AL365" s="17"/>
      <c r="AM365" s="20"/>
      <c r="AN365" s="14">
        <f>SUM(Q365:AM365)</f>
      </c>
      <c r="AO365" s="18"/>
      <c r="AP365" s="20"/>
      <c r="AQ365" s="20"/>
      <c r="AR365" s="20"/>
      <c r="AS365" s="20"/>
      <c r="AT365" s="20"/>
      <c r="AU365" s="14">
        <f>SUMIF(E:E,E365,K:K)</f>
      </c>
      <c r="AV365" s="11"/>
      <c r="AW365" s="16"/>
      <c r="AX365" s="14">
        <f>SUM($U365:$AQ365)</f>
      </c>
      <c r="AY365" s="14">
        <f>SUMIF($I:$I,$I365,$O:$O)</f>
      </c>
      <c r="AZ365" s="14">
        <f>COUNTIFS($BB:$BB,"&gt;0",$E:$E,$E365)</f>
      </c>
      <c r="BA365" s="14">
        <f>SUMIF($E:$E,$E365,$BB:$BB)</f>
      </c>
      <c r="BB365" s="11"/>
    </row>
    <row x14ac:dyDescent="0.25" r="366" customHeight="1" ht="17.25">
      <c r="A366" s="7">
        <v>44964</v>
      </c>
      <c r="B366" s="8" t="s">
        <v>54</v>
      </c>
      <c r="C366" s="8" t="s">
        <v>143</v>
      </c>
      <c r="D366" s="8" t="s">
        <v>144</v>
      </c>
      <c r="E366" s="8" t="s">
        <v>145</v>
      </c>
      <c r="F366" s="8" t="s">
        <v>70</v>
      </c>
      <c r="G366" s="20"/>
      <c r="H366" s="20"/>
      <c r="I366" s="20"/>
      <c r="J366" s="19">
        <v>1</v>
      </c>
      <c r="K366" s="19">
        <v>5</v>
      </c>
      <c r="L366" s="11"/>
      <c r="M366" s="11"/>
      <c r="N366" s="12">
        <v>2023</v>
      </c>
      <c r="O366" s="12">
        <v>2</v>
      </c>
      <c r="P366" s="11" t="s">
        <v>349</v>
      </c>
      <c r="Q366" s="17"/>
      <c r="R366" s="17"/>
      <c r="S366" s="17"/>
      <c r="T366" s="19">
        <v>10</v>
      </c>
      <c r="U366" s="17"/>
      <c r="V366" s="17"/>
      <c r="W366" s="17"/>
      <c r="X366" s="21">
        <v>465.05</v>
      </c>
      <c r="Y366" s="17"/>
      <c r="Z366" s="17"/>
      <c r="AA366" s="17"/>
      <c r="AB366" s="17"/>
      <c r="AC366" s="17"/>
      <c r="AD366" s="17"/>
      <c r="AE366" s="18"/>
      <c r="AF366" s="17"/>
      <c r="AG366" s="17"/>
      <c r="AH366" s="18"/>
      <c r="AI366" s="18"/>
      <c r="AJ366" s="17"/>
      <c r="AK366" s="20"/>
      <c r="AL366" s="17"/>
      <c r="AM366" s="20"/>
      <c r="AN366" s="22">
        <f>SUM(Q366:AM366)</f>
      </c>
      <c r="AO366" s="18"/>
      <c r="AP366" s="20"/>
      <c r="AQ366" s="20"/>
      <c r="AR366" s="20"/>
      <c r="AS366" s="20"/>
      <c r="AT366" s="20"/>
      <c r="AU366" s="14">
        <f>SUMIF(E:E,E366,K:K)</f>
      </c>
      <c r="AV366" s="11"/>
      <c r="AW366" s="16"/>
      <c r="AX366" s="22">
        <f>SUM($U366:$AQ366)</f>
      </c>
      <c r="AY366" s="14">
        <f>SUMIF($I:$I,$I366,$O:$O)</f>
      </c>
      <c r="AZ366" s="14">
        <f>COUNTIFS($BB:$BB,"&gt;0",$E:$E,$E366)</f>
      </c>
      <c r="BA366" s="14">
        <f>SUMIF($E:$E,$E366,$BB:$BB)</f>
      </c>
      <c r="BB366" s="11"/>
    </row>
    <row x14ac:dyDescent="0.25" r="367" customHeight="1" ht="17.25">
      <c r="A367" s="7">
        <v>44964</v>
      </c>
      <c r="B367" s="8" t="s">
        <v>54</v>
      </c>
      <c r="C367" s="8" t="s">
        <v>223</v>
      </c>
      <c r="D367" s="20"/>
      <c r="E367" s="20"/>
      <c r="F367" s="20"/>
      <c r="G367" s="20"/>
      <c r="H367" s="20"/>
      <c r="I367" s="20"/>
      <c r="J367" s="19">
        <v>1</v>
      </c>
      <c r="K367" s="19">
        <v>4</v>
      </c>
      <c r="L367" s="11"/>
      <c r="M367" s="11"/>
      <c r="N367" s="12">
        <v>2023</v>
      </c>
      <c r="O367" s="12">
        <v>2</v>
      </c>
      <c r="P367" s="11" t="s">
        <v>349</v>
      </c>
      <c r="Q367" s="17"/>
      <c r="R367" s="17"/>
      <c r="S367" s="17"/>
      <c r="T367" s="21">
        <v>55.78</v>
      </c>
      <c r="U367" s="17"/>
      <c r="V367" s="17"/>
      <c r="W367" s="17"/>
      <c r="X367" s="21">
        <v>318.92</v>
      </c>
      <c r="Y367" s="17"/>
      <c r="Z367" s="17"/>
      <c r="AA367" s="17"/>
      <c r="AB367" s="17"/>
      <c r="AC367" s="17"/>
      <c r="AD367" s="17"/>
      <c r="AE367" s="18"/>
      <c r="AF367" s="17"/>
      <c r="AG367" s="17"/>
      <c r="AH367" s="18"/>
      <c r="AI367" s="18"/>
      <c r="AJ367" s="17"/>
      <c r="AK367" s="20"/>
      <c r="AL367" s="17"/>
      <c r="AM367" s="20"/>
      <c r="AN367" s="22">
        <f>SUM(Q367:AM367)</f>
      </c>
      <c r="AO367" s="18"/>
      <c r="AP367" s="20"/>
      <c r="AQ367" s="20"/>
      <c r="AR367" s="20"/>
      <c r="AS367" s="20"/>
      <c r="AT367" s="20"/>
      <c r="AU367" s="14">
        <f>SUMIF(E:E,E367,K:K)</f>
      </c>
      <c r="AV367" s="11"/>
      <c r="AW367" s="16"/>
      <c r="AX367" s="22">
        <f>SUM($U367:$AQ367)</f>
      </c>
      <c r="AY367" s="14">
        <f>SUMIF($I:$I,$I367,$O:$O)</f>
      </c>
      <c r="AZ367" s="14">
        <f>COUNTIFS($BB:$BB,"&gt;0",$E:$E,$E367)</f>
      </c>
      <c r="BA367" s="14">
        <f>SUMIF($E:$E,$E367,$BB:$BB)</f>
      </c>
      <c r="BB367" s="11"/>
    </row>
    <row x14ac:dyDescent="0.25" r="368" customHeight="1" ht="17.25">
      <c r="A368" s="7">
        <v>44964</v>
      </c>
      <c r="B368" s="8" t="s">
        <v>54</v>
      </c>
      <c r="C368" s="8" t="s">
        <v>205</v>
      </c>
      <c r="D368" s="8" t="s">
        <v>169</v>
      </c>
      <c r="E368" s="28">
        <f>IF(D368&lt;&gt;"",CONCATENATE(C368,"-",D368),C368)</f>
      </c>
      <c r="F368" s="8" t="s">
        <v>65</v>
      </c>
      <c r="G368" s="8" t="s">
        <v>73</v>
      </c>
      <c r="H368" s="8" t="s">
        <v>60</v>
      </c>
      <c r="I368" s="8" t="s">
        <v>170</v>
      </c>
      <c r="J368" s="19">
        <v>1</v>
      </c>
      <c r="K368" s="19">
        <v>1</v>
      </c>
      <c r="L368" s="11"/>
      <c r="M368" s="11"/>
      <c r="N368" s="12">
        <v>2023</v>
      </c>
      <c r="O368" s="12">
        <v>2</v>
      </c>
      <c r="P368" s="11" t="s">
        <v>349</v>
      </c>
      <c r="Q368" s="17"/>
      <c r="R368" s="21">
        <v>49.62</v>
      </c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8"/>
      <c r="AF368" s="17"/>
      <c r="AG368" s="17"/>
      <c r="AH368" s="18"/>
      <c r="AI368" s="18"/>
      <c r="AJ368" s="17"/>
      <c r="AK368" s="20"/>
      <c r="AL368" s="17"/>
      <c r="AM368" s="20"/>
      <c r="AN368" s="22">
        <f>SUM(Q368:AM368)</f>
      </c>
      <c r="AO368" s="18"/>
      <c r="AP368" s="20"/>
      <c r="AQ368" s="20"/>
      <c r="AR368" s="20"/>
      <c r="AS368" s="20"/>
      <c r="AT368" s="20"/>
      <c r="AU368" s="14">
        <f>SUMIF(E:E,E368,K:K)</f>
      </c>
      <c r="AV368" s="11"/>
      <c r="AW368" s="16"/>
      <c r="AX368" s="22">
        <f>SUM($U368:$AQ368)</f>
      </c>
      <c r="AY368" s="14">
        <f>SUMIF($I:$I,$I368,$O:$O)</f>
      </c>
      <c r="AZ368" s="14">
        <f>COUNTIFS($BB:$BB,"&gt;0",$E:$E,$E368)</f>
      </c>
      <c r="BA368" s="14">
        <f>SUMIF($E:$E,$E368,$BB:$BB)</f>
      </c>
      <c r="BB368" s="11"/>
    </row>
    <row x14ac:dyDescent="0.25" r="369" customHeight="1" ht="17.25">
      <c r="A369" s="7">
        <v>44964</v>
      </c>
      <c r="B369" s="8" t="s">
        <v>54</v>
      </c>
      <c r="C369" s="8" t="s">
        <v>369</v>
      </c>
      <c r="D369" s="20" t="s">
        <v>328</v>
      </c>
      <c r="E369" s="20"/>
      <c r="F369" s="20"/>
      <c r="G369" s="20"/>
      <c r="H369" s="20"/>
      <c r="I369" s="20"/>
      <c r="J369" s="19">
        <v>1</v>
      </c>
      <c r="K369" s="19">
        <v>4</v>
      </c>
      <c r="L369" s="11"/>
      <c r="M369" s="11"/>
      <c r="N369" s="12">
        <v>2023</v>
      </c>
      <c r="O369" s="12">
        <v>2</v>
      </c>
      <c r="P369" s="11" t="s">
        <v>349</v>
      </c>
      <c r="Q369" s="17"/>
      <c r="R369" s="21">
        <v>244.64</v>
      </c>
      <c r="S369" s="17"/>
      <c r="T369" s="21">
        <v>23.12</v>
      </c>
      <c r="U369" s="21">
        <v>15.16</v>
      </c>
      <c r="V369" s="21">
        <v>74.18</v>
      </c>
      <c r="W369" s="17"/>
      <c r="X369" s="17"/>
      <c r="Y369" s="17"/>
      <c r="Z369" s="17"/>
      <c r="AA369" s="17"/>
      <c r="AB369" s="21">
        <v>53.05</v>
      </c>
      <c r="AC369" s="17"/>
      <c r="AD369" s="21">
        <v>79.18</v>
      </c>
      <c r="AE369" s="18"/>
      <c r="AF369" s="21">
        <v>11.26</v>
      </c>
      <c r="AG369" s="17"/>
      <c r="AH369" s="18"/>
      <c r="AI369" s="18"/>
      <c r="AJ369" s="17"/>
      <c r="AK369" s="20"/>
      <c r="AL369" s="17"/>
      <c r="AM369" s="20"/>
      <c r="AN369" s="22">
        <f>SUM(Q369:AM369)</f>
      </c>
      <c r="AO369" s="18"/>
      <c r="AP369" s="20"/>
      <c r="AQ369" s="20"/>
      <c r="AR369" s="20"/>
      <c r="AS369" s="20"/>
      <c r="AT369" s="20"/>
      <c r="AU369" s="14">
        <f>SUMIF(E:E,E369,K:K)</f>
      </c>
      <c r="AV369" s="11"/>
      <c r="AW369" s="16"/>
      <c r="AX369" s="22">
        <f>SUM($U369:$AQ369)</f>
      </c>
      <c r="AY369" s="14">
        <f>SUMIF($I:$I,$I369,$O:$O)</f>
      </c>
      <c r="AZ369" s="14">
        <f>COUNTIFS($BB:$BB,"&gt;0",$E:$E,$E369)</f>
      </c>
      <c r="BA369" s="14">
        <f>SUMIF($E:$E,$E369,$BB:$BB)</f>
      </c>
      <c r="BB369" s="11"/>
    </row>
    <row x14ac:dyDescent="0.25" r="370" customHeight="1" ht="17.25">
      <c r="A370" s="7">
        <v>44965</v>
      </c>
      <c r="B370" s="8" t="s">
        <v>54</v>
      </c>
      <c r="C370" s="8" t="s">
        <v>192</v>
      </c>
      <c r="D370" s="8" t="s">
        <v>193</v>
      </c>
      <c r="E370" s="8" t="s">
        <v>194</v>
      </c>
      <c r="F370" s="8" t="s">
        <v>65</v>
      </c>
      <c r="G370" s="8" t="s">
        <v>66</v>
      </c>
      <c r="H370" s="8" t="s">
        <v>60</v>
      </c>
      <c r="I370" s="8" t="s">
        <v>54</v>
      </c>
      <c r="J370" s="19">
        <v>1</v>
      </c>
      <c r="K370" s="19">
        <v>1</v>
      </c>
      <c r="L370" s="11"/>
      <c r="M370" s="11"/>
      <c r="N370" s="12">
        <v>2023</v>
      </c>
      <c r="O370" s="12">
        <v>2</v>
      </c>
      <c r="P370" s="11" t="s">
        <v>349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8"/>
      <c r="AF370" s="17"/>
      <c r="AG370" s="17"/>
      <c r="AH370" s="18"/>
      <c r="AI370" s="21">
        <v>128.87</v>
      </c>
      <c r="AJ370" s="17"/>
      <c r="AK370" s="20"/>
      <c r="AL370" s="17"/>
      <c r="AM370" s="20"/>
      <c r="AN370" s="22">
        <f>SUM(Q370:AM370)</f>
      </c>
      <c r="AO370" s="18"/>
      <c r="AP370" s="20"/>
      <c r="AQ370" s="20"/>
      <c r="AR370" s="20"/>
      <c r="AS370" s="20"/>
      <c r="AT370" s="20"/>
      <c r="AU370" s="14">
        <f>SUMIF(E:E,E370,K:K)</f>
      </c>
      <c r="AV370" s="11"/>
      <c r="AW370" s="16"/>
      <c r="AX370" s="22">
        <f>SUM($U370:$AQ370)</f>
      </c>
      <c r="AY370" s="14">
        <f>SUMIF($I:$I,$I370,$O:$O)</f>
      </c>
      <c r="AZ370" s="14">
        <f>COUNTIFS($BB:$BB,"&gt;0",$E:$E,$E370)</f>
      </c>
      <c r="BA370" s="14">
        <f>SUMIF($E:$E,$E370,$BB:$BB)</f>
      </c>
      <c r="BB370" s="11"/>
    </row>
    <row x14ac:dyDescent="0.25" r="371" customHeight="1" ht="17.25">
      <c r="A371" s="7">
        <v>44965</v>
      </c>
      <c r="B371" s="8" t="s">
        <v>54</v>
      </c>
      <c r="C371" s="8" t="s">
        <v>370</v>
      </c>
      <c r="D371" s="8" t="s">
        <v>241</v>
      </c>
      <c r="E371" s="8" t="s">
        <v>242</v>
      </c>
      <c r="F371" s="8" t="s">
        <v>65</v>
      </c>
      <c r="G371" s="8" t="s">
        <v>66</v>
      </c>
      <c r="H371" s="8" t="s">
        <v>60</v>
      </c>
      <c r="I371" s="8" t="s">
        <v>54</v>
      </c>
      <c r="J371" s="19">
        <v>1</v>
      </c>
      <c r="K371" s="19">
        <v>1</v>
      </c>
      <c r="L371" s="11"/>
      <c r="M371" s="11"/>
      <c r="N371" s="12">
        <v>2023</v>
      </c>
      <c r="O371" s="12">
        <v>2</v>
      </c>
      <c r="P371" s="11" t="s">
        <v>349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8"/>
      <c r="AF371" s="17"/>
      <c r="AG371" s="17"/>
      <c r="AH371" s="18"/>
      <c r="AI371" s="21">
        <v>122.22</v>
      </c>
      <c r="AJ371" s="17"/>
      <c r="AK371" s="20"/>
      <c r="AL371" s="17"/>
      <c r="AM371" s="20"/>
      <c r="AN371" s="22">
        <f>SUM(Q371:AM371)</f>
      </c>
      <c r="AO371" s="18"/>
      <c r="AP371" s="20"/>
      <c r="AQ371" s="20"/>
      <c r="AR371" s="20"/>
      <c r="AS371" s="20"/>
      <c r="AT371" s="20"/>
      <c r="AU371" s="14">
        <f>SUMIF(E:E,E371,K:K)</f>
      </c>
      <c r="AV371" s="11"/>
      <c r="AW371" s="16"/>
      <c r="AX371" s="22">
        <f>SUM($U371:$AQ371)</f>
      </c>
      <c r="AY371" s="14">
        <f>SUMIF($I:$I,$I371,$O:$O)</f>
      </c>
      <c r="AZ371" s="14">
        <f>COUNTIFS($BB:$BB,"&gt;0",$E:$E,$E371)</f>
      </c>
      <c r="BA371" s="14">
        <f>SUMIF($E:$E,$E371,$BB:$BB)</f>
      </c>
      <c r="BB371" s="11"/>
    </row>
    <row x14ac:dyDescent="0.25" r="372" customHeight="1" ht="17.25">
      <c r="A372" s="7">
        <v>44965</v>
      </c>
      <c r="B372" s="8" t="s">
        <v>54</v>
      </c>
      <c r="C372" s="8" t="s">
        <v>246</v>
      </c>
      <c r="D372" s="8" t="s">
        <v>247</v>
      </c>
      <c r="E372" s="8" t="s">
        <v>248</v>
      </c>
      <c r="F372" s="8" t="s">
        <v>65</v>
      </c>
      <c r="G372" s="8" t="s">
        <v>66</v>
      </c>
      <c r="H372" s="8" t="s">
        <v>60</v>
      </c>
      <c r="I372" s="8" t="s">
        <v>54</v>
      </c>
      <c r="J372" s="19">
        <v>1</v>
      </c>
      <c r="K372" s="19">
        <v>1</v>
      </c>
      <c r="L372" s="11"/>
      <c r="M372" s="11"/>
      <c r="N372" s="12">
        <v>2023</v>
      </c>
      <c r="O372" s="12">
        <v>2</v>
      </c>
      <c r="P372" s="11" t="s">
        <v>349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8"/>
      <c r="AF372" s="17"/>
      <c r="AG372" s="17"/>
      <c r="AH372" s="18"/>
      <c r="AI372" s="21">
        <v>114.08</v>
      </c>
      <c r="AJ372" s="21">
        <v>50.24</v>
      </c>
      <c r="AK372" s="20"/>
      <c r="AL372" s="17"/>
      <c r="AM372" s="20"/>
      <c r="AN372" s="22">
        <f>SUM(Q372:AM372)</f>
      </c>
      <c r="AO372" s="18"/>
      <c r="AP372" s="20"/>
      <c r="AQ372" s="20"/>
      <c r="AR372" s="20"/>
      <c r="AS372" s="20"/>
      <c r="AT372" s="20"/>
      <c r="AU372" s="14">
        <f>SUMIF(E:E,E372,K:K)</f>
      </c>
      <c r="AV372" s="11"/>
      <c r="AW372" s="16"/>
      <c r="AX372" s="22">
        <f>SUM($U372:$AQ372)</f>
      </c>
      <c r="AY372" s="14">
        <f>SUMIF($I:$I,$I372,$O:$O)</f>
      </c>
      <c r="AZ372" s="14">
        <f>COUNTIFS($BB:$BB,"&gt;0",$E:$E,$E372)</f>
      </c>
      <c r="BA372" s="14">
        <f>SUMIF($E:$E,$E372,$BB:$BB)</f>
      </c>
      <c r="BB372" s="11"/>
    </row>
    <row x14ac:dyDescent="0.25" r="373" customHeight="1" ht="17.25">
      <c r="A373" s="7">
        <v>44965</v>
      </c>
      <c r="B373" s="8" t="s">
        <v>54</v>
      </c>
      <c r="C373" s="8" t="s">
        <v>258</v>
      </c>
      <c r="D373" s="8" t="s">
        <v>259</v>
      </c>
      <c r="E373" s="8" t="s">
        <v>260</v>
      </c>
      <c r="F373" s="8" t="s">
        <v>65</v>
      </c>
      <c r="G373" s="8" t="s">
        <v>66</v>
      </c>
      <c r="H373" s="8" t="s">
        <v>60</v>
      </c>
      <c r="I373" s="8" t="s">
        <v>54</v>
      </c>
      <c r="J373" s="19">
        <v>1</v>
      </c>
      <c r="K373" s="19">
        <v>1</v>
      </c>
      <c r="L373" s="11"/>
      <c r="M373" s="11"/>
      <c r="N373" s="12">
        <v>2023</v>
      </c>
      <c r="O373" s="12">
        <v>2</v>
      </c>
      <c r="P373" s="11" t="s">
        <v>349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8"/>
      <c r="AF373" s="17"/>
      <c r="AG373" s="17"/>
      <c r="AH373" s="18"/>
      <c r="AI373" s="21">
        <v>132.42</v>
      </c>
      <c r="AJ373" s="17"/>
      <c r="AK373" s="20"/>
      <c r="AL373" s="17"/>
      <c r="AM373" s="20"/>
      <c r="AN373" s="22">
        <f>SUM(Q373:AM373)</f>
      </c>
      <c r="AO373" s="18"/>
      <c r="AP373" s="20"/>
      <c r="AQ373" s="20"/>
      <c r="AR373" s="20"/>
      <c r="AS373" s="20"/>
      <c r="AT373" s="20"/>
      <c r="AU373" s="14">
        <f>SUMIF(E:E,E373,K:K)</f>
      </c>
      <c r="AV373" s="11"/>
      <c r="AW373" s="16"/>
      <c r="AX373" s="22">
        <f>SUM($U373:$AQ373)</f>
      </c>
      <c r="AY373" s="14">
        <f>SUMIF($I:$I,$I373,$O:$O)</f>
      </c>
      <c r="AZ373" s="14">
        <f>COUNTIFS($BB:$BB,"&gt;0",$E:$E,$E373)</f>
      </c>
      <c r="BA373" s="14">
        <f>SUMIF($E:$E,$E373,$BB:$BB)</f>
      </c>
      <c r="BB373" s="11"/>
    </row>
    <row x14ac:dyDescent="0.25" r="374" customHeight="1" ht="17.25">
      <c r="A374" s="7">
        <v>44965</v>
      </c>
      <c r="B374" s="8" t="s">
        <v>54</v>
      </c>
      <c r="C374" s="8" t="s">
        <v>371</v>
      </c>
      <c r="D374" s="20"/>
      <c r="E374" s="20"/>
      <c r="F374" s="20"/>
      <c r="G374" s="20"/>
      <c r="H374" s="20"/>
      <c r="I374" s="20"/>
      <c r="J374" s="19">
        <v>1</v>
      </c>
      <c r="K374" s="19">
        <v>1</v>
      </c>
      <c r="L374" s="11"/>
      <c r="M374" s="11"/>
      <c r="N374" s="12">
        <v>2023</v>
      </c>
      <c r="O374" s="12">
        <v>2</v>
      </c>
      <c r="P374" s="11" t="s">
        <v>349</v>
      </c>
      <c r="Q374" s="17"/>
      <c r="R374" s="17"/>
      <c r="S374" s="17"/>
      <c r="T374" s="21">
        <v>37.18</v>
      </c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8"/>
      <c r="AF374" s="17"/>
      <c r="AG374" s="17"/>
      <c r="AH374" s="18"/>
      <c r="AI374" s="18"/>
      <c r="AJ374" s="17"/>
      <c r="AK374" s="20"/>
      <c r="AL374" s="17"/>
      <c r="AM374" s="20"/>
      <c r="AN374" s="22">
        <f>SUM(Q374:AM374)</f>
      </c>
      <c r="AO374" s="18"/>
      <c r="AP374" s="20"/>
      <c r="AQ374" s="20"/>
      <c r="AR374" s="20"/>
      <c r="AS374" s="20"/>
      <c r="AT374" s="20"/>
      <c r="AU374" s="14">
        <f>SUMIF(E:E,E374,K:K)</f>
      </c>
      <c r="AV374" s="11"/>
      <c r="AW374" s="16"/>
      <c r="AX374" s="22">
        <f>SUM($U374:$AQ374)</f>
      </c>
      <c r="AY374" s="14">
        <f>SUMIF($I:$I,$I374,$O:$O)</f>
      </c>
      <c r="AZ374" s="14">
        <f>COUNTIFS($BB:$BB,"&gt;0",$E:$E,$E374)</f>
      </c>
      <c r="BA374" s="14">
        <f>SUMIF($E:$E,$E374,$BB:$BB)</f>
      </c>
      <c r="BB374" s="11"/>
    </row>
    <row x14ac:dyDescent="0.25" r="375" customHeight="1" ht="17.25">
      <c r="A375" s="7">
        <v>44965</v>
      </c>
      <c r="B375" s="8" t="s">
        <v>54</v>
      </c>
      <c r="C375" s="8" t="s">
        <v>106</v>
      </c>
      <c r="D375" s="8" t="s">
        <v>107</v>
      </c>
      <c r="E375" s="8" t="s">
        <v>108</v>
      </c>
      <c r="F375" s="8" t="s">
        <v>65</v>
      </c>
      <c r="G375" s="8" t="s">
        <v>66</v>
      </c>
      <c r="H375" s="8" t="s">
        <v>60</v>
      </c>
      <c r="I375" s="8" t="s">
        <v>54</v>
      </c>
      <c r="J375" s="19">
        <v>1</v>
      </c>
      <c r="K375" s="19">
        <v>1</v>
      </c>
      <c r="L375" s="11"/>
      <c r="M375" s="11"/>
      <c r="N375" s="12">
        <v>2023</v>
      </c>
      <c r="O375" s="12">
        <v>2</v>
      </c>
      <c r="P375" s="11" t="s">
        <v>349</v>
      </c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8"/>
      <c r="AF375" s="17"/>
      <c r="AG375" s="17"/>
      <c r="AH375" s="18"/>
      <c r="AI375" s="21">
        <v>78.15</v>
      </c>
      <c r="AJ375" s="17"/>
      <c r="AK375" s="20"/>
      <c r="AL375" s="17"/>
      <c r="AM375" s="20"/>
      <c r="AN375" s="22">
        <f>SUM(Q375:AM375)</f>
      </c>
      <c r="AO375" s="18"/>
      <c r="AP375" s="20"/>
      <c r="AQ375" s="20"/>
      <c r="AR375" s="20"/>
      <c r="AS375" s="20"/>
      <c r="AT375" s="20"/>
      <c r="AU375" s="14">
        <f>SUMIF(E:E,E375,K:K)</f>
      </c>
      <c r="AV375" s="11"/>
      <c r="AW375" s="16"/>
      <c r="AX375" s="22">
        <f>SUM($U375:$AQ375)</f>
      </c>
      <c r="AY375" s="14">
        <f>SUMIF($I:$I,$I375,$O:$O)</f>
      </c>
      <c r="AZ375" s="14">
        <f>COUNTIFS($BB:$BB,"&gt;0",$E:$E,$E375)</f>
      </c>
      <c r="BA375" s="14">
        <f>SUMIF($E:$E,$E375,$BB:$BB)</f>
      </c>
      <c r="BB375" s="11"/>
    </row>
    <row x14ac:dyDescent="0.25" r="376" customHeight="1" ht="17.25">
      <c r="A376" s="7">
        <v>44965</v>
      </c>
      <c r="B376" s="8" t="s">
        <v>54</v>
      </c>
      <c r="C376" s="8" t="s">
        <v>226</v>
      </c>
      <c r="D376" s="20"/>
      <c r="E376" s="20"/>
      <c r="F376" s="20"/>
      <c r="G376" s="20"/>
      <c r="H376" s="20"/>
      <c r="I376" s="20"/>
      <c r="J376" s="19">
        <v>1</v>
      </c>
      <c r="K376" s="19">
        <v>3</v>
      </c>
      <c r="L376" s="11"/>
      <c r="M376" s="11"/>
      <c r="N376" s="12">
        <v>2023</v>
      </c>
      <c r="O376" s="12">
        <v>2</v>
      </c>
      <c r="P376" s="11" t="s">
        <v>349</v>
      </c>
      <c r="Q376" s="17"/>
      <c r="R376" s="17"/>
      <c r="S376" s="17"/>
      <c r="T376" s="17"/>
      <c r="U376" s="17"/>
      <c r="V376" s="17"/>
      <c r="W376" s="17"/>
      <c r="X376" s="19">
        <v>50</v>
      </c>
      <c r="Y376" s="17"/>
      <c r="Z376" s="19">
        <v>214</v>
      </c>
      <c r="AA376" s="17"/>
      <c r="AB376" s="17"/>
      <c r="AC376" s="17"/>
      <c r="AD376" s="17"/>
      <c r="AE376" s="18"/>
      <c r="AF376" s="17"/>
      <c r="AG376" s="17"/>
      <c r="AH376" s="18"/>
      <c r="AI376" s="18"/>
      <c r="AJ376" s="17"/>
      <c r="AK376" s="20"/>
      <c r="AL376" s="17"/>
      <c r="AM376" s="20"/>
      <c r="AN376" s="14">
        <f>SUM(Q376:AM376)</f>
      </c>
      <c r="AO376" s="18"/>
      <c r="AP376" s="20"/>
      <c r="AQ376" s="20"/>
      <c r="AR376" s="20"/>
      <c r="AS376" s="20"/>
      <c r="AT376" s="20"/>
      <c r="AU376" s="14">
        <f>SUMIF(E:E,E376,K:K)</f>
      </c>
      <c r="AV376" s="11"/>
      <c r="AW376" s="16"/>
      <c r="AX376" s="14">
        <f>SUM($U376:$AQ376)</f>
      </c>
      <c r="AY376" s="14">
        <f>SUMIF($I:$I,$I376,$O:$O)</f>
      </c>
      <c r="AZ376" s="14">
        <f>COUNTIFS($BB:$BB,"&gt;0",$E:$E,$E376)</f>
      </c>
      <c r="BA376" s="14">
        <f>SUMIF($E:$E,$E376,$BB:$BB)</f>
      </c>
      <c r="BB376" s="11"/>
    </row>
    <row x14ac:dyDescent="0.25" r="377" customHeight="1" ht="17.25">
      <c r="A377" s="7">
        <v>44965</v>
      </c>
      <c r="B377" s="8" t="s">
        <v>54</v>
      </c>
      <c r="C377" s="8" t="s">
        <v>67</v>
      </c>
      <c r="D377" s="20" t="s">
        <v>372</v>
      </c>
      <c r="E377" s="20"/>
      <c r="F377" s="20"/>
      <c r="G377" s="8" t="s">
        <v>66</v>
      </c>
      <c r="H377" s="8" t="s">
        <v>60</v>
      </c>
      <c r="I377" s="8" t="s">
        <v>54</v>
      </c>
      <c r="J377" s="19">
        <v>1</v>
      </c>
      <c r="K377" s="19">
        <v>1</v>
      </c>
      <c r="L377" s="11"/>
      <c r="M377" s="11"/>
      <c r="N377" s="12">
        <v>2023</v>
      </c>
      <c r="O377" s="12">
        <v>2</v>
      </c>
      <c r="P377" s="11" t="s">
        <v>349</v>
      </c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8"/>
      <c r="AF377" s="17"/>
      <c r="AG377" s="17"/>
      <c r="AH377" s="18"/>
      <c r="AI377" s="21">
        <v>206.6</v>
      </c>
      <c r="AJ377" s="17"/>
      <c r="AK377" s="20"/>
      <c r="AL377" s="17"/>
      <c r="AM377" s="20"/>
      <c r="AN377" s="22">
        <f>SUM(Q377:AM377)</f>
      </c>
      <c r="AO377" s="18"/>
      <c r="AP377" s="20"/>
      <c r="AQ377" s="20"/>
      <c r="AR377" s="20"/>
      <c r="AS377" s="20"/>
      <c r="AT377" s="20"/>
      <c r="AU377" s="14">
        <f>SUMIF(E:E,E377,K:K)</f>
      </c>
      <c r="AV377" s="11"/>
      <c r="AW377" s="16"/>
      <c r="AX377" s="22">
        <f>SUM($U377:$AQ377)</f>
      </c>
      <c r="AY377" s="14">
        <f>SUMIF($I:$I,$I377,$O:$O)</f>
      </c>
      <c r="AZ377" s="14">
        <f>COUNTIFS($BB:$BB,"&gt;0",$E:$E,$E377)</f>
      </c>
      <c r="BA377" s="14">
        <f>SUMIF($E:$E,$E377,$BB:$BB)</f>
      </c>
      <c r="BB377" s="11"/>
    </row>
    <row x14ac:dyDescent="0.25" r="378" customHeight="1" ht="17.25">
      <c r="A378" s="7">
        <v>44965</v>
      </c>
      <c r="B378" s="8" t="s">
        <v>54</v>
      </c>
      <c r="C378" s="8" t="s">
        <v>292</v>
      </c>
      <c r="D378" s="20"/>
      <c r="E378" s="20"/>
      <c r="F378" s="20"/>
      <c r="G378" s="20"/>
      <c r="H378" s="20" t="s">
        <v>60</v>
      </c>
      <c r="I378" s="20"/>
      <c r="J378" s="19">
        <v>1</v>
      </c>
      <c r="K378" s="19">
        <v>1</v>
      </c>
      <c r="L378" s="11"/>
      <c r="M378" s="11"/>
      <c r="N378" s="12">
        <v>2023</v>
      </c>
      <c r="O378" s="12">
        <v>2</v>
      </c>
      <c r="P378" s="11" t="s">
        <v>349</v>
      </c>
      <c r="Q378" s="17"/>
      <c r="R378" s="21">
        <v>12.72</v>
      </c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8"/>
      <c r="AF378" s="17"/>
      <c r="AG378" s="17"/>
      <c r="AH378" s="18"/>
      <c r="AI378" s="18"/>
      <c r="AJ378" s="17"/>
      <c r="AK378" s="20"/>
      <c r="AL378" s="17"/>
      <c r="AM378" s="20"/>
      <c r="AN378" s="22">
        <f>SUM(Q378:AM378)</f>
      </c>
      <c r="AO378" s="18"/>
      <c r="AP378" s="20"/>
      <c r="AQ378" s="20"/>
      <c r="AR378" s="20"/>
      <c r="AS378" s="20"/>
      <c r="AT378" s="20"/>
      <c r="AU378" s="14">
        <f>SUMIF(E:E,E378,K:K)</f>
      </c>
      <c r="AV378" s="11"/>
      <c r="AW378" s="16"/>
      <c r="AX378" s="22">
        <f>SUM($U378:$AQ378)</f>
      </c>
      <c r="AY378" s="14">
        <f>SUMIF($I:$I,$I378,$O:$O)</f>
      </c>
      <c r="AZ378" s="14">
        <f>COUNTIFS($BB:$BB,"&gt;0",$E:$E,$E378)</f>
      </c>
      <c r="BA378" s="14">
        <f>SUMIF($E:$E,$E378,$BB:$BB)</f>
      </c>
      <c r="BB378" s="11"/>
    </row>
    <row x14ac:dyDescent="0.25" r="379" customHeight="1" ht="17.25">
      <c r="A379" s="7">
        <v>44965</v>
      </c>
      <c r="B379" s="8" t="s">
        <v>54</v>
      </c>
      <c r="C379" s="8" t="s">
        <v>126</v>
      </c>
      <c r="D379" s="20" t="s">
        <v>297</v>
      </c>
      <c r="E379" s="20"/>
      <c r="F379" s="20"/>
      <c r="G379" s="20"/>
      <c r="H379" s="20"/>
      <c r="I379" s="20"/>
      <c r="J379" s="19">
        <v>1</v>
      </c>
      <c r="K379" s="19">
        <v>1</v>
      </c>
      <c r="L379" s="11"/>
      <c r="M379" s="11"/>
      <c r="N379" s="12">
        <v>2023</v>
      </c>
      <c r="O379" s="12">
        <v>2</v>
      </c>
      <c r="P379" s="11" t="s">
        <v>349</v>
      </c>
      <c r="Q379" s="17"/>
      <c r="R379" s="21">
        <v>51.3</v>
      </c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8"/>
      <c r="AF379" s="17"/>
      <c r="AG379" s="17"/>
      <c r="AH379" s="18"/>
      <c r="AI379" s="18"/>
      <c r="AJ379" s="17"/>
      <c r="AK379" s="20"/>
      <c r="AL379" s="17"/>
      <c r="AM379" s="20"/>
      <c r="AN379" s="22">
        <f>SUM(Q379:AM379)</f>
      </c>
      <c r="AO379" s="18"/>
      <c r="AP379" s="20"/>
      <c r="AQ379" s="20"/>
      <c r="AR379" s="20"/>
      <c r="AS379" s="20"/>
      <c r="AT379" s="20"/>
      <c r="AU379" s="14">
        <f>SUMIF(E:E,E379,K:K)</f>
      </c>
      <c r="AV379" s="11"/>
      <c r="AW379" s="16"/>
      <c r="AX379" s="22">
        <f>SUM($U379:$AQ379)</f>
      </c>
      <c r="AY379" s="14">
        <f>SUMIF($I:$I,$I379,$O:$O)</f>
      </c>
      <c r="AZ379" s="14">
        <f>COUNTIFS($BB:$BB,"&gt;0",$E:$E,$E379)</f>
      </c>
      <c r="BA379" s="14">
        <f>SUMIF($E:$E,$E379,$BB:$BB)</f>
      </c>
      <c r="BB379" s="11"/>
    </row>
    <row x14ac:dyDescent="0.25" r="380" customHeight="1" ht="17.25">
      <c r="A380" s="7">
        <v>44965</v>
      </c>
      <c r="B380" s="8" t="s">
        <v>54</v>
      </c>
      <c r="C380" s="8" t="s">
        <v>312</v>
      </c>
      <c r="D380" s="20"/>
      <c r="E380" s="20"/>
      <c r="F380" s="20"/>
      <c r="G380" s="20"/>
      <c r="H380" s="20"/>
      <c r="I380" s="20"/>
      <c r="J380" s="19">
        <v>1</v>
      </c>
      <c r="K380" s="19">
        <v>2</v>
      </c>
      <c r="L380" s="11"/>
      <c r="M380" s="11"/>
      <c r="N380" s="12">
        <v>2023</v>
      </c>
      <c r="O380" s="12">
        <v>2</v>
      </c>
      <c r="P380" s="11" t="s">
        <v>349</v>
      </c>
      <c r="Q380" s="17"/>
      <c r="R380" s="17"/>
      <c r="S380" s="19">
        <v>98</v>
      </c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8"/>
      <c r="AF380" s="17"/>
      <c r="AG380" s="17"/>
      <c r="AH380" s="18"/>
      <c r="AI380" s="18"/>
      <c r="AJ380" s="21">
        <v>50.1</v>
      </c>
      <c r="AK380" s="20"/>
      <c r="AL380" s="17"/>
      <c r="AM380" s="20"/>
      <c r="AN380" s="22">
        <f>SUM(Q380:AM380)</f>
      </c>
      <c r="AO380" s="18"/>
      <c r="AP380" s="20"/>
      <c r="AQ380" s="20"/>
      <c r="AR380" s="20"/>
      <c r="AS380" s="20"/>
      <c r="AT380" s="20"/>
      <c r="AU380" s="14">
        <f>SUMIF(E:E,E380,K:K)</f>
      </c>
      <c r="AV380" s="11"/>
      <c r="AW380" s="16"/>
      <c r="AX380" s="22">
        <f>SUM($U380:$AQ380)</f>
      </c>
      <c r="AY380" s="14">
        <f>SUMIF($I:$I,$I380,$O:$O)</f>
      </c>
      <c r="AZ380" s="14">
        <f>COUNTIFS($BB:$BB,"&gt;0",$E:$E,$E380)</f>
      </c>
      <c r="BA380" s="14">
        <f>SUMIF($E:$E,$E380,$BB:$BB)</f>
      </c>
      <c r="BB380" s="11"/>
    </row>
    <row x14ac:dyDescent="0.25" r="381" customHeight="1" ht="17.25">
      <c r="A381" s="7">
        <v>44965</v>
      </c>
      <c r="B381" s="8" t="s">
        <v>54</v>
      </c>
      <c r="C381" s="8" t="s">
        <v>340</v>
      </c>
      <c r="D381" s="20" t="s">
        <v>331</v>
      </c>
      <c r="E381" s="8" t="s">
        <v>332</v>
      </c>
      <c r="F381" s="8" t="s">
        <v>65</v>
      </c>
      <c r="G381" s="8" t="s">
        <v>66</v>
      </c>
      <c r="H381" s="8" t="s">
        <v>60</v>
      </c>
      <c r="I381" s="8" t="s">
        <v>54</v>
      </c>
      <c r="J381" s="19">
        <v>1</v>
      </c>
      <c r="K381" s="19">
        <v>1</v>
      </c>
      <c r="L381" s="11"/>
      <c r="M381" s="11"/>
      <c r="N381" s="12">
        <v>2023</v>
      </c>
      <c r="O381" s="12">
        <v>2</v>
      </c>
      <c r="P381" s="11" t="s">
        <v>349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8"/>
      <c r="AF381" s="17"/>
      <c r="AG381" s="17"/>
      <c r="AH381" s="18"/>
      <c r="AI381" s="21">
        <v>216.2</v>
      </c>
      <c r="AJ381" s="17"/>
      <c r="AK381" s="20"/>
      <c r="AL381" s="17"/>
      <c r="AM381" s="20"/>
      <c r="AN381" s="22">
        <f>SUM(Q381:AM381)</f>
      </c>
      <c r="AO381" s="18"/>
      <c r="AP381" s="20"/>
      <c r="AQ381" s="20"/>
      <c r="AR381" s="20"/>
      <c r="AS381" s="20"/>
      <c r="AT381" s="20"/>
      <c r="AU381" s="14">
        <f>SUMIF(E:E,E381,K:K)</f>
      </c>
      <c r="AV381" s="11"/>
      <c r="AW381" s="16"/>
      <c r="AX381" s="22">
        <f>SUM($U381:$AQ381)</f>
      </c>
      <c r="AY381" s="14">
        <f>SUMIF($I:$I,$I381,$O:$O)</f>
      </c>
      <c r="AZ381" s="14">
        <f>COUNTIFS($BB:$BB,"&gt;0",$E:$E,$E381)</f>
      </c>
      <c r="BA381" s="14">
        <f>SUMIF($E:$E,$E381,$BB:$BB)</f>
      </c>
      <c r="BB381" s="11"/>
    </row>
    <row x14ac:dyDescent="0.25" r="382" customHeight="1" ht="17.25">
      <c r="A382" s="7">
        <v>44965</v>
      </c>
      <c r="B382" s="8" t="s">
        <v>54</v>
      </c>
      <c r="C382" s="8" t="s">
        <v>62</v>
      </c>
      <c r="D382" s="8" t="s">
        <v>63</v>
      </c>
      <c r="E382" s="8" t="s">
        <v>64</v>
      </c>
      <c r="F382" s="8" t="s">
        <v>65</v>
      </c>
      <c r="G382" s="8" t="s">
        <v>66</v>
      </c>
      <c r="H382" s="8" t="s">
        <v>60</v>
      </c>
      <c r="I382" s="8" t="s">
        <v>54</v>
      </c>
      <c r="J382" s="19">
        <v>1</v>
      </c>
      <c r="K382" s="19">
        <v>1</v>
      </c>
      <c r="L382" s="11"/>
      <c r="M382" s="11"/>
      <c r="N382" s="12">
        <v>2023</v>
      </c>
      <c r="O382" s="12">
        <v>2</v>
      </c>
      <c r="P382" s="11" t="s">
        <v>349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8"/>
      <c r="AF382" s="17"/>
      <c r="AG382" s="17"/>
      <c r="AH382" s="18"/>
      <c r="AI382" s="19">
        <v>43</v>
      </c>
      <c r="AJ382" s="17"/>
      <c r="AK382" s="20"/>
      <c r="AL382" s="17"/>
      <c r="AM382" s="20"/>
      <c r="AN382" s="14">
        <f>SUM(Q382:AM382)</f>
      </c>
      <c r="AO382" s="18"/>
      <c r="AP382" s="20"/>
      <c r="AQ382" s="20"/>
      <c r="AR382" s="20"/>
      <c r="AS382" s="20"/>
      <c r="AT382" s="20"/>
      <c r="AU382" s="14">
        <f>SUMIF(E:E,E382,K:K)</f>
      </c>
      <c r="AV382" s="11"/>
      <c r="AW382" s="16"/>
      <c r="AX382" s="14">
        <f>SUM($U382:$AQ382)</f>
      </c>
      <c r="AY382" s="14">
        <f>SUMIF($I:$I,$I382,$O:$O)</f>
      </c>
      <c r="AZ382" s="14">
        <f>COUNTIFS($BB:$BB,"&gt;0",$E:$E,$E382)</f>
      </c>
      <c r="BA382" s="14">
        <f>SUMIF($E:$E,$E382,$BB:$BB)</f>
      </c>
      <c r="BB382" s="11"/>
    </row>
    <row x14ac:dyDescent="0.25" r="383" customHeight="1" ht="17.25">
      <c r="A383" s="7">
        <v>44965</v>
      </c>
      <c r="B383" s="8" t="s">
        <v>54</v>
      </c>
      <c r="C383" s="8" t="s">
        <v>205</v>
      </c>
      <c r="D383" s="8" t="s">
        <v>169</v>
      </c>
      <c r="E383" s="28">
        <f>IF(D383&lt;&gt;"",CONCATENATE(C383,"-",D383),C383)</f>
      </c>
      <c r="F383" s="8" t="s">
        <v>65</v>
      </c>
      <c r="G383" s="8" t="s">
        <v>73</v>
      </c>
      <c r="H383" s="8" t="s">
        <v>60</v>
      </c>
      <c r="I383" s="8" t="s">
        <v>170</v>
      </c>
      <c r="J383" s="19">
        <v>1</v>
      </c>
      <c r="K383" s="19">
        <v>1</v>
      </c>
      <c r="L383" s="11"/>
      <c r="M383" s="11"/>
      <c r="N383" s="12">
        <v>2023</v>
      </c>
      <c r="O383" s="12">
        <v>2</v>
      </c>
      <c r="P383" s="11" t="s">
        <v>349</v>
      </c>
      <c r="Q383" s="17"/>
      <c r="R383" s="21">
        <v>14.28</v>
      </c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8"/>
      <c r="AF383" s="17"/>
      <c r="AG383" s="17"/>
      <c r="AH383" s="18"/>
      <c r="AI383" s="18"/>
      <c r="AJ383" s="17"/>
      <c r="AK383" s="20"/>
      <c r="AL383" s="17"/>
      <c r="AM383" s="20"/>
      <c r="AN383" s="22">
        <f>SUM(Q383:AM383)</f>
      </c>
      <c r="AO383" s="18"/>
      <c r="AP383" s="20"/>
      <c r="AQ383" s="20"/>
      <c r="AR383" s="20"/>
      <c r="AS383" s="20"/>
      <c r="AT383" s="20"/>
      <c r="AU383" s="14">
        <f>SUMIF(E:E,E383,K:K)</f>
      </c>
      <c r="AV383" s="11"/>
      <c r="AW383" s="16"/>
      <c r="AX383" s="22">
        <f>SUM($U383:$AQ383)</f>
      </c>
      <c r="AY383" s="14">
        <f>SUMIF($I:$I,$I383,$O:$O)</f>
      </c>
      <c r="AZ383" s="14">
        <f>COUNTIFS($BB:$BB,"&gt;0",$E:$E,$E383)</f>
      </c>
      <c r="BA383" s="14">
        <f>SUMIF($E:$E,$E383,$BB:$BB)</f>
      </c>
      <c r="BB383" s="11"/>
    </row>
    <row x14ac:dyDescent="0.25" r="384" customHeight="1" ht="17.25">
      <c r="A384" s="7">
        <v>44966</v>
      </c>
      <c r="B384" s="8" t="s">
        <v>54</v>
      </c>
      <c r="C384" s="8" t="s">
        <v>192</v>
      </c>
      <c r="D384" s="8" t="s">
        <v>193</v>
      </c>
      <c r="E384" s="8" t="s">
        <v>194</v>
      </c>
      <c r="F384" s="8" t="s">
        <v>65</v>
      </c>
      <c r="G384" s="8" t="s">
        <v>66</v>
      </c>
      <c r="H384" s="8" t="s">
        <v>60</v>
      </c>
      <c r="I384" s="8" t="s">
        <v>54</v>
      </c>
      <c r="J384" s="19">
        <v>1</v>
      </c>
      <c r="K384" s="19">
        <v>1</v>
      </c>
      <c r="L384" s="11"/>
      <c r="M384" s="11"/>
      <c r="N384" s="12">
        <v>2023</v>
      </c>
      <c r="O384" s="12">
        <v>2</v>
      </c>
      <c r="P384" s="11" t="s">
        <v>349</v>
      </c>
      <c r="Q384" s="17"/>
      <c r="R384" s="17"/>
      <c r="S384" s="19">
        <v>25</v>
      </c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8"/>
      <c r="AF384" s="17"/>
      <c r="AG384" s="17"/>
      <c r="AH384" s="18"/>
      <c r="AI384" s="21">
        <v>40.1</v>
      </c>
      <c r="AJ384" s="17"/>
      <c r="AK384" s="20"/>
      <c r="AL384" s="17"/>
      <c r="AM384" s="20"/>
      <c r="AN384" s="22">
        <f>SUM(Q384:AM384)</f>
      </c>
      <c r="AO384" s="18"/>
      <c r="AP384" s="20"/>
      <c r="AQ384" s="20"/>
      <c r="AR384" s="20"/>
      <c r="AS384" s="20"/>
      <c r="AT384" s="20"/>
      <c r="AU384" s="14">
        <f>SUMIF(E:E,E384,K:K)</f>
      </c>
      <c r="AV384" s="11"/>
      <c r="AW384" s="16"/>
      <c r="AX384" s="22">
        <f>SUM($U384:$AQ384)</f>
      </c>
      <c r="AY384" s="14">
        <f>SUMIF($I:$I,$I384,$O:$O)</f>
      </c>
      <c r="AZ384" s="14">
        <f>COUNTIFS($BB:$BB,"&gt;0",$E:$E,$E384)</f>
      </c>
      <c r="BA384" s="14">
        <f>SUMIF($E:$E,$E384,$BB:$BB)</f>
      </c>
      <c r="BB384" s="11"/>
    </row>
    <row x14ac:dyDescent="0.25" r="385" customHeight="1" ht="17.25">
      <c r="A385" s="7">
        <v>44966</v>
      </c>
      <c r="B385" s="8" t="s">
        <v>54</v>
      </c>
      <c r="C385" s="8" t="s">
        <v>318</v>
      </c>
      <c r="D385" s="20"/>
      <c r="E385" s="20"/>
      <c r="F385" s="20"/>
      <c r="G385" s="20"/>
      <c r="H385" s="20"/>
      <c r="I385" s="20"/>
      <c r="J385" s="19">
        <v>1</v>
      </c>
      <c r="K385" s="19">
        <v>3</v>
      </c>
      <c r="L385" s="11"/>
      <c r="M385" s="11"/>
      <c r="N385" s="12">
        <v>2023</v>
      </c>
      <c r="O385" s="12">
        <v>2</v>
      </c>
      <c r="P385" s="11" t="s">
        <v>349</v>
      </c>
      <c r="Q385" s="21">
        <v>78.6</v>
      </c>
      <c r="R385" s="21">
        <v>40.29</v>
      </c>
      <c r="S385" s="17"/>
      <c r="T385" s="21">
        <v>22.06</v>
      </c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8"/>
      <c r="AF385" s="17"/>
      <c r="AG385" s="17"/>
      <c r="AH385" s="18"/>
      <c r="AI385" s="18"/>
      <c r="AJ385" s="21">
        <v>50.24</v>
      </c>
      <c r="AK385" s="20"/>
      <c r="AL385" s="17"/>
      <c r="AM385" s="20"/>
      <c r="AN385" s="22">
        <f>SUM(Q385:AM385)</f>
      </c>
      <c r="AO385" s="18"/>
      <c r="AP385" s="20"/>
      <c r="AQ385" s="20"/>
      <c r="AR385" s="20"/>
      <c r="AS385" s="20"/>
      <c r="AT385" s="20"/>
      <c r="AU385" s="14">
        <f>SUMIF(E:E,E385,K:K)</f>
      </c>
      <c r="AV385" s="11"/>
      <c r="AW385" s="16"/>
      <c r="AX385" s="22">
        <f>SUM($U385:$AQ385)</f>
      </c>
      <c r="AY385" s="14">
        <f>SUMIF($I:$I,$I385,$O:$O)</f>
      </c>
      <c r="AZ385" s="14">
        <f>COUNTIFS($BB:$BB,"&gt;0",$E:$E,$E385)</f>
      </c>
      <c r="BA385" s="14">
        <f>SUMIF($E:$E,$E385,$BB:$BB)</f>
      </c>
      <c r="BB385" s="11"/>
    </row>
    <row x14ac:dyDescent="0.25" r="386" customHeight="1" ht="17.25">
      <c r="A386" s="7">
        <v>44966</v>
      </c>
      <c r="B386" s="8" t="s">
        <v>54</v>
      </c>
      <c r="C386" s="8" t="s">
        <v>195</v>
      </c>
      <c r="D386" s="20" t="s">
        <v>373</v>
      </c>
      <c r="E386" s="20"/>
      <c r="F386" s="20"/>
      <c r="G386" s="8" t="s">
        <v>66</v>
      </c>
      <c r="H386" s="8" t="s">
        <v>60</v>
      </c>
      <c r="I386" s="8" t="s">
        <v>54</v>
      </c>
      <c r="J386" s="19">
        <v>1</v>
      </c>
      <c r="K386" s="19">
        <v>1</v>
      </c>
      <c r="L386" s="11"/>
      <c r="M386" s="11"/>
      <c r="N386" s="12">
        <v>2023</v>
      </c>
      <c r="O386" s="12">
        <v>2</v>
      </c>
      <c r="P386" s="11" t="s">
        <v>349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8"/>
      <c r="AF386" s="17"/>
      <c r="AG386" s="17"/>
      <c r="AH386" s="18"/>
      <c r="AI386" s="21">
        <v>119.01</v>
      </c>
      <c r="AJ386" s="17"/>
      <c r="AK386" s="20"/>
      <c r="AL386" s="17"/>
      <c r="AM386" s="20"/>
      <c r="AN386" s="22">
        <f>SUM(Q386:AM386)</f>
      </c>
      <c r="AO386" s="18"/>
      <c r="AP386" s="20"/>
      <c r="AQ386" s="20"/>
      <c r="AR386" s="20"/>
      <c r="AS386" s="20"/>
      <c r="AT386" s="20"/>
      <c r="AU386" s="14">
        <f>SUMIF(E:E,E386,K:K)</f>
      </c>
      <c r="AV386" s="11"/>
      <c r="AW386" s="16"/>
      <c r="AX386" s="22">
        <f>SUM($U386:$AQ386)</f>
      </c>
      <c r="AY386" s="14">
        <f>SUMIF($I:$I,$I386,$O:$O)</f>
      </c>
      <c r="AZ386" s="14">
        <f>COUNTIFS($BB:$BB,"&gt;0",$E:$E,$E386)</f>
      </c>
      <c r="BA386" s="14">
        <f>SUMIF($E:$E,$E386,$BB:$BB)</f>
      </c>
      <c r="BB386" s="11"/>
    </row>
    <row x14ac:dyDescent="0.25" r="387" customHeight="1" ht="17.25">
      <c r="A387" s="7">
        <v>44966</v>
      </c>
      <c r="B387" s="8" t="s">
        <v>54</v>
      </c>
      <c r="C387" s="8" t="s">
        <v>292</v>
      </c>
      <c r="D387" s="20"/>
      <c r="E387" s="20"/>
      <c r="F387" s="20"/>
      <c r="G387" s="20"/>
      <c r="H387" s="20"/>
      <c r="I387" s="20"/>
      <c r="J387" s="19">
        <v>1</v>
      </c>
      <c r="K387" s="19">
        <v>1</v>
      </c>
      <c r="L387" s="11"/>
      <c r="M387" s="11"/>
      <c r="N387" s="12">
        <v>2023</v>
      </c>
      <c r="O387" s="12">
        <v>2</v>
      </c>
      <c r="P387" s="11" t="s">
        <v>349</v>
      </c>
      <c r="Q387" s="17"/>
      <c r="R387" s="17"/>
      <c r="S387" s="17"/>
      <c r="T387" s="21">
        <v>9.72</v>
      </c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8"/>
      <c r="AF387" s="17"/>
      <c r="AG387" s="17"/>
      <c r="AH387" s="18"/>
      <c r="AI387" s="18"/>
      <c r="AJ387" s="17"/>
      <c r="AK387" s="20"/>
      <c r="AL387" s="17"/>
      <c r="AM387" s="20"/>
      <c r="AN387" s="22">
        <f>SUM(Q387:AM387)</f>
      </c>
      <c r="AO387" s="18"/>
      <c r="AP387" s="20"/>
      <c r="AQ387" s="20"/>
      <c r="AR387" s="20"/>
      <c r="AS387" s="20"/>
      <c r="AT387" s="20"/>
      <c r="AU387" s="14">
        <f>SUMIF(E:E,E387,K:K)</f>
      </c>
      <c r="AV387" s="11"/>
      <c r="AW387" s="16"/>
      <c r="AX387" s="22">
        <f>SUM($U387:$AQ387)</f>
      </c>
      <c r="AY387" s="14">
        <f>SUMIF($I:$I,$I387,$O:$O)</f>
      </c>
      <c r="AZ387" s="14">
        <f>COUNTIFS($BB:$BB,"&gt;0",$E:$E,$E387)</f>
      </c>
      <c r="BA387" s="14">
        <f>SUMIF($E:$E,$E387,$BB:$BB)</f>
      </c>
      <c r="BB387" s="11"/>
    </row>
    <row x14ac:dyDescent="0.25" r="388" customHeight="1" ht="17.25">
      <c r="A388" s="7">
        <v>44966</v>
      </c>
      <c r="B388" s="8" t="s">
        <v>54</v>
      </c>
      <c r="C388" s="8" t="s">
        <v>205</v>
      </c>
      <c r="D388" s="8" t="s">
        <v>169</v>
      </c>
      <c r="E388" s="28">
        <f>IF(D388&lt;&gt;"",CONCATENATE(C388,"-",D388),C388)</f>
      </c>
      <c r="F388" s="8" t="s">
        <v>65</v>
      </c>
      <c r="G388" s="8" t="s">
        <v>73</v>
      </c>
      <c r="H388" s="8" t="s">
        <v>60</v>
      </c>
      <c r="I388" s="8" t="s">
        <v>170</v>
      </c>
      <c r="J388" s="19">
        <v>1</v>
      </c>
      <c r="K388" s="19">
        <v>1</v>
      </c>
      <c r="L388" s="11"/>
      <c r="M388" s="11"/>
      <c r="N388" s="12">
        <v>2023</v>
      </c>
      <c r="O388" s="12">
        <v>2</v>
      </c>
      <c r="P388" s="11" t="s">
        <v>349</v>
      </c>
      <c r="Q388" s="17"/>
      <c r="R388" s="17"/>
      <c r="S388" s="21">
        <v>32.95</v>
      </c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8"/>
      <c r="AF388" s="17"/>
      <c r="AG388" s="17"/>
      <c r="AH388" s="18"/>
      <c r="AI388" s="18"/>
      <c r="AJ388" s="17"/>
      <c r="AK388" s="20"/>
      <c r="AL388" s="17"/>
      <c r="AM388" s="20"/>
      <c r="AN388" s="22">
        <f>SUM(Q388:AM388)</f>
      </c>
      <c r="AO388" s="18"/>
      <c r="AP388" s="20"/>
      <c r="AQ388" s="20"/>
      <c r="AR388" s="20"/>
      <c r="AS388" s="20"/>
      <c r="AT388" s="20"/>
      <c r="AU388" s="14">
        <f>SUMIF(E:E,E388,K:K)</f>
      </c>
      <c r="AV388" s="11"/>
      <c r="AW388" s="16"/>
      <c r="AX388" s="22">
        <f>SUM($U388:$AQ388)</f>
      </c>
      <c r="AY388" s="14">
        <f>SUMIF($I:$I,$I388,$O:$O)</f>
      </c>
      <c r="AZ388" s="14">
        <f>COUNTIFS($BB:$BB,"&gt;0",$E:$E,$E388)</f>
      </c>
      <c r="BA388" s="14">
        <f>SUMIF($E:$E,$E388,$BB:$BB)</f>
      </c>
      <c r="BB388" s="11"/>
    </row>
    <row x14ac:dyDescent="0.25" r="389" customHeight="1" ht="17.25">
      <c r="A389" s="7">
        <v>44966</v>
      </c>
      <c r="B389" s="8" t="s">
        <v>54</v>
      </c>
      <c r="C389" s="8" t="s">
        <v>255</v>
      </c>
      <c r="D389" s="20"/>
      <c r="E389" s="20"/>
      <c r="F389" s="20"/>
      <c r="G389" s="20"/>
      <c r="H389" s="20"/>
      <c r="I389" s="20"/>
      <c r="J389" s="19">
        <v>1</v>
      </c>
      <c r="K389" s="19">
        <v>1</v>
      </c>
      <c r="L389" s="11"/>
      <c r="M389" s="11"/>
      <c r="N389" s="12">
        <v>2023</v>
      </c>
      <c r="O389" s="12">
        <v>2</v>
      </c>
      <c r="P389" s="11" t="s">
        <v>349</v>
      </c>
      <c r="Q389" s="17"/>
      <c r="R389" s="21">
        <v>40.48</v>
      </c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8"/>
      <c r="AF389" s="17"/>
      <c r="AG389" s="17"/>
      <c r="AH389" s="18"/>
      <c r="AI389" s="18"/>
      <c r="AJ389" s="17"/>
      <c r="AK389" s="20"/>
      <c r="AL389" s="17"/>
      <c r="AM389" s="20"/>
      <c r="AN389" s="22">
        <f>SUM(Q389:AM389)</f>
      </c>
      <c r="AO389" s="18"/>
      <c r="AP389" s="20"/>
      <c r="AQ389" s="20"/>
      <c r="AR389" s="20"/>
      <c r="AS389" s="20"/>
      <c r="AT389" s="20"/>
      <c r="AU389" s="14">
        <f>SUMIF(E:E,E389,K:K)</f>
      </c>
      <c r="AV389" s="11"/>
      <c r="AW389" s="16"/>
      <c r="AX389" s="22">
        <f>SUM($U389:$AQ389)</f>
      </c>
      <c r="AY389" s="14">
        <f>SUMIF($I:$I,$I389,$O:$O)</f>
      </c>
      <c r="AZ389" s="14">
        <f>COUNTIFS($BB:$BB,"&gt;0",$E:$E,$E389)</f>
      </c>
      <c r="BA389" s="14">
        <f>SUMIF($E:$E,$E389,$BB:$BB)</f>
      </c>
      <c r="BB389" s="11"/>
    </row>
    <row x14ac:dyDescent="0.25" r="390" customHeight="1" ht="17.25">
      <c r="A390" s="7">
        <v>44966</v>
      </c>
      <c r="B390" s="8" t="s">
        <v>54</v>
      </c>
      <c r="C390" s="8" t="s">
        <v>182</v>
      </c>
      <c r="D390" s="20" t="s">
        <v>183</v>
      </c>
      <c r="E390" s="20"/>
      <c r="F390" s="20"/>
      <c r="G390" s="20"/>
      <c r="H390" s="20"/>
      <c r="I390" s="20"/>
      <c r="J390" s="19">
        <v>1</v>
      </c>
      <c r="K390" s="19">
        <v>3</v>
      </c>
      <c r="L390" s="11"/>
      <c r="M390" s="11"/>
      <c r="N390" s="12">
        <v>2023</v>
      </c>
      <c r="O390" s="12">
        <v>2</v>
      </c>
      <c r="P390" s="11" t="s">
        <v>349</v>
      </c>
      <c r="Q390" s="17"/>
      <c r="R390" s="21">
        <v>55.1</v>
      </c>
      <c r="S390" s="21">
        <v>61.39</v>
      </c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8"/>
      <c r="AF390" s="17"/>
      <c r="AG390" s="17"/>
      <c r="AH390" s="18"/>
      <c r="AI390" s="18"/>
      <c r="AJ390" s="17"/>
      <c r="AK390" s="20"/>
      <c r="AL390" s="17"/>
      <c r="AM390" s="20"/>
      <c r="AN390" s="22">
        <f>SUM(Q390:AM390)</f>
      </c>
      <c r="AO390" s="18"/>
      <c r="AP390" s="20"/>
      <c r="AQ390" s="20"/>
      <c r="AR390" s="20"/>
      <c r="AS390" s="20"/>
      <c r="AT390" s="20"/>
      <c r="AU390" s="14">
        <f>SUMIF(E:E,E390,K:K)</f>
      </c>
      <c r="AV390" s="11"/>
      <c r="AW390" s="16"/>
      <c r="AX390" s="22">
        <f>SUM($U390:$AQ390)</f>
      </c>
      <c r="AY390" s="14">
        <f>SUMIF($I:$I,$I390,$O:$O)</f>
      </c>
      <c r="AZ390" s="14">
        <f>COUNTIFS($BB:$BB,"&gt;0",$E:$E,$E390)</f>
      </c>
      <c r="BA390" s="14">
        <f>SUMIF($E:$E,$E390,$BB:$BB)</f>
      </c>
      <c r="BB390" s="11"/>
    </row>
    <row x14ac:dyDescent="0.25" r="391" customHeight="1" ht="17.25">
      <c r="A391" s="7">
        <v>44966</v>
      </c>
      <c r="B391" s="8" t="s">
        <v>54</v>
      </c>
      <c r="C391" s="8" t="s">
        <v>374</v>
      </c>
      <c r="D391" s="20" t="s">
        <v>375</v>
      </c>
      <c r="E391" s="20"/>
      <c r="F391" s="8" t="s">
        <v>112</v>
      </c>
      <c r="G391" s="8" t="s">
        <v>59</v>
      </c>
      <c r="H391" s="8" t="s">
        <v>60</v>
      </c>
      <c r="I391" s="20"/>
      <c r="J391" s="19">
        <v>1</v>
      </c>
      <c r="K391" s="19">
        <v>4</v>
      </c>
      <c r="L391" s="11"/>
      <c r="M391" s="11"/>
      <c r="N391" s="12">
        <v>2023</v>
      </c>
      <c r="O391" s="12">
        <v>2</v>
      </c>
      <c r="P391" s="11" t="s">
        <v>349</v>
      </c>
      <c r="Q391" s="21">
        <v>16.94</v>
      </c>
      <c r="R391" s="21">
        <v>51.72</v>
      </c>
      <c r="S391" s="21">
        <v>5.18</v>
      </c>
      <c r="T391" s="17"/>
      <c r="U391" s="21">
        <v>60.88</v>
      </c>
      <c r="V391" s="21">
        <v>57.34</v>
      </c>
      <c r="W391" s="17"/>
      <c r="X391" s="17"/>
      <c r="Y391" s="17"/>
      <c r="Z391" s="17"/>
      <c r="AA391" s="17"/>
      <c r="AB391" s="17"/>
      <c r="AC391" s="17"/>
      <c r="AD391" s="21">
        <v>16.32</v>
      </c>
      <c r="AE391" s="18"/>
      <c r="AF391" s="17"/>
      <c r="AG391" s="17"/>
      <c r="AH391" s="18"/>
      <c r="AI391" s="18"/>
      <c r="AJ391" s="21">
        <v>16.32</v>
      </c>
      <c r="AK391" s="20"/>
      <c r="AL391" s="17"/>
      <c r="AM391" s="20"/>
      <c r="AN391" s="22">
        <f>SUM(Q391:AM391)</f>
      </c>
      <c r="AO391" s="18"/>
      <c r="AP391" s="20"/>
      <c r="AQ391" s="20"/>
      <c r="AR391" s="20"/>
      <c r="AS391" s="20"/>
      <c r="AT391" s="20"/>
      <c r="AU391" s="14">
        <f>SUMIF(E:E,E391,K:K)</f>
      </c>
      <c r="AV391" s="11"/>
      <c r="AW391" s="16"/>
      <c r="AX391" s="22">
        <f>SUM($U391:$AQ391)</f>
      </c>
      <c r="AY391" s="14">
        <f>SUMIF($I:$I,$I391,$O:$O)</f>
      </c>
      <c r="AZ391" s="14">
        <f>COUNTIFS($BB:$BB,"&gt;0",$E:$E,$E391)</f>
      </c>
      <c r="BA391" s="14">
        <f>SUMIF($E:$E,$E391,$BB:$BB)</f>
      </c>
      <c r="BB391" s="11"/>
    </row>
    <row x14ac:dyDescent="0.25" r="392" customHeight="1" ht="17.25">
      <c r="A392" s="7">
        <v>44966</v>
      </c>
      <c r="B392" s="8" t="s">
        <v>54</v>
      </c>
      <c r="C392" s="8" t="s">
        <v>106</v>
      </c>
      <c r="D392" s="8" t="s">
        <v>107</v>
      </c>
      <c r="E392" s="8" t="s">
        <v>108</v>
      </c>
      <c r="F392" s="8" t="s">
        <v>65</v>
      </c>
      <c r="G392" s="8" t="s">
        <v>66</v>
      </c>
      <c r="H392" s="8" t="s">
        <v>60</v>
      </c>
      <c r="I392" s="8" t="s">
        <v>54</v>
      </c>
      <c r="J392" s="19">
        <v>1</v>
      </c>
      <c r="K392" s="19">
        <v>1</v>
      </c>
      <c r="L392" s="11"/>
      <c r="M392" s="11"/>
      <c r="N392" s="12">
        <v>2023</v>
      </c>
      <c r="O392" s="12">
        <v>2</v>
      </c>
      <c r="P392" s="11" t="s">
        <v>349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8"/>
      <c r="AF392" s="17"/>
      <c r="AG392" s="17"/>
      <c r="AH392" s="18"/>
      <c r="AI392" s="21">
        <v>42.25</v>
      </c>
      <c r="AJ392" s="17"/>
      <c r="AK392" s="20"/>
      <c r="AL392" s="17"/>
      <c r="AM392" s="20"/>
      <c r="AN392" s="22">
        <f>SUM(Q392:AM392)</f>
      </c>
      <c r="AO392" s="18"/>
      <c r="AP392" s="20"/>
      <c r="AQ392" s="20"/>
      <c r="AR392" s="20"/>
      <c r="AS392" s="20"/>
      <c r="AT392" s="20"/>
      <c r="AU392" s="14">
        <f>SUMIF(E:E,E392,K:K)</f>
      </c>
      <c r="AV392" s="11"/>
      <c r="AW392" s="16"/>
      <c r="AX392" s="22">
        <f>SUM($U392:$AQ392)</f>
      </c>
      <c r="AY392" s="14">
        <f>SUMIF($I:$I,$I392,$O:$O)</f>
      </c>
      <c r="AZ392" s="14">
        <f>COUNTIFS($BB:$BB,"&gt;0",$E:$E,$E392)</f>
      </c>
      <c r="BA392" s="14">
        <f>SUMIF($E:$E,$E392,$BB:$BB)</f>
      </c>
      <c r="BB392" s="11"/>
    </row>
    <row x14ac:dyDescent="0.25" r="393" customHeight="1" ht="17.25">
      <c r="A393" s="7">
        <v>44966</v>
      </c>
      <c r="B393" s="8" t="s">
        <v>54</v>
      </c>
      <c r="C393" s="8" t="s">
        <v>347</v>
      </c>
      <c r="D393" s="20"/>
      <c r="E393" s="20"/>
      <c r="F393" s="20"/>
      <c r="G393" s="20"/>
      <c r="H393" s="20"/>
      <c r="I393" s="20"/>
      <c r="J393" s="19">
        <v>1</v>
      </c>
      <c r="K393" s="19">
        <v>4</v>
      </c>
      <c r="L393" s="11"/>
      <c r="M393" s="11"/>
      <c r="N393" s="12">
        <v>2023</v>
      </c>
      <c r="O393" s="12">
        <v>2</v>
      </c>
      <c r="P393" s="11" t="s">
        <v>349</v>
      </c>
      <c r="Q393" s="17"/>
      <c r="R393" s="17"/>
      <c r="S393" s="17"/>
      <c r="T393" s="21">
        <v>16.86</v>
      </c>
      <c r="U393" s="17"/>
      <c r="V393" s="17"/>
      <c r="W393" s="17"/>
      <c r="X393" s="21">
        <v>238.8</v>
      </c>
      <c r="Y393" s="17"/>
      <c r="Z393" s="17"/>
      <c r="AA393" s="17"/>
      <c r="AB393" s="17"/>
      <c r="AC393" s="17"/>
      <c r="AD393" s="17"/>
      <c r="AE393" s="18"/>
      <c r="AF393" s="17"/>
      <c r="AG393" s="17"/>
      <c r="AH393" s="18"/>
      <c r="AI393" s="18"/>
      <c r="AJ393" s="17"/>
      <c r="AK393" s="20"/>
      <c r="AL393" s="17"/>
      <c r="AM393" s="20"/>
      <c r="AN393" s="22">
        <f>SUM(Q393:AM393)</f>
      </c>
      <c r="AO393" s="18"/>
      <c r="AP393" s="20"/>
      <c r="AQ393" s="20"/>
      <c r="AR393" s="20"/>
      <c r="AS393" s="20"/>
      <c r="AT393" s="20"/>
      <c r="AU393" s="14">
        <f>SUMIF(E:E,E393,K:K)</f>
      </c>
      <c r="AV393" s="11"/>
      <c r="AW393" s="16"/>
      <c r="AX393" s="22">
        <f>SUM($U393:$AQ393)</f>
      </c>
      <c r="AY393" s="14">
        <f>SUMIF($I:$I,$I393,$O:$O)</f>
      </c>
      <c r="AZ393" s="14">
        <f>COUNTIFS($BB:$BB,"&gt;0",$E:$E,$E393)</f>
      </c>
      <c r="BA393" s="14">
        <f>SUMIF($E:$E,$E393,$BB:$BB)</f>
      </c>
      <c r="BB393" s="11"/>
    </row>
    <row x14ac:dyDescent="0.25" r="394" customHeight="1" ht="17.25">
      <c r="A394" s="7">
        <v>44966</v>
      </c>
      <c r="B394" s="8" t="s">
        <v>54</v>
      </c>
      <c r="C394" s="8" t="s">
        <v>83</v>
      </c>
      <c r="D394" s="20" t="s">
        <v>84</v>
      </c>
      <c r="E394" s="8" t="s">
        <v>85</v>
      </c>
      <c r="F394" s="8" t="s">
        <v>65</v>
      </c>
      <c r="G394" s="8" t="s">
        <v>66</v>
      </c>
      <c r="H394" s="8" t="s">
        <v>60</v>
      </c>
      <c r="I394" s="8" t="s">
        <v>54</v>
      </c>
      <c r="J394" s="19">
        <v>1</v>
      </c>
      <c r="K394" s="19">
        <v>1</v>
      </c>
      <c r="L394" s="11"/>
      <c r="M394" s="11"/>
      <c r="N394" s="12">
        <v>2023</v>
      </c>
      <c r="O394" s="12">
        <v>2</v>
      </c>
      <c r="P394" s="11" t="s">
        <v>349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8"/>
      <c r="AF394" s="17"/>
      <c r="AG394" s="17"/>
      <c r="AH394" s="18"/>
      <c r="AI394" s="21">
        <v>44.22</v>
      </c>
      <c r="AJ394" s="17"/>
      <c r="AK394" s="20"/>
      <c r="AL394" s="17"/>
      <c r="AM394" s="20"/>
      <c r="AN394" s="22">
        <f>SUM(Q394:AM394)</f>
      </c>
      <c r="AO394" s="18"/>
      <c r="AP394" s="20"/>
      <c r="AQ394" s="20"/>
      <c r="AR394" s="20"/>
      <c r="AS394" s="20"/>
      <c r="AT394" s="20"/>
      <c r="AU394" s="14">
        <f>SUMIF(E:E,E394,K:K)</f>
      </c>
      <c r="AV394" s="11"/>
      <c r="AW394" s="16"/>
      <c r="AX394" s="22">
        <f>SUM($U394:$AQ394)</f>
      </c>
      <c r="AY394" s="14">
        <f>SUMIF($I:$I,$I394,$O:$O)</f>
      </c>
      <c r="AZ394" s="14">
        <f>COUNTIFS($BB:$BB,"&gt;0",$E:$E,$E394)</f>
      </c>
      <c r="BA394" s="14">
        <f>SUMIF($E:$E,$E394,$BB:$BB)</f>
      </c>
      <c r="BB394" s="11"/>
    </row>
    <row x14ac:dyDescent="0.25" r="395" customHeight="1" ht="17.25">
      <c r="A395" s="7">
        <v>44966</v>
      </c>
      <c r="B395" s="8" t="s">
        <v>54</v>
      </c>
      <c r="C395" s="8" t="s">
        <v>80</v>
      </c>
      <c r="D395" s="8" t="s">
        <v>81</v>
      </c>
      <c r="E395" s="8" t="s">
        <v>82</v>
      </c>
      <c r="F395" s="8" t="s">
        <v>65</v>
      </c>
      <c r="G395" s="8" t="s">
        <v>66</v>
      </c>
      <c r="H395" s="8" t="s">
        <v>60</v>
      </c>
      <c r="I395" s="8" t="s">
        <v>54</v>
      </c>
      <c r="J395" s="19">
        <v>1</v>
      </c>
      <c r="K395" s="19">
        <v>1</v>
      </c>
      <c r="L395" s="11"/>
      <c r="M395" s="11"/>
      <c r="N395" s="12">
        <v>2023</v>
      </c>
      <c r="O395" s="12">
        <v>2</v>
      </c>
      <c r="P395" s="11" t="s">
        <v>349</v>
      </c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8"/>
      <c r="AF395" s="17"/>
      <c r="AG395" s="17"/>
      <c r="AH395" s="18"/>
      <c r="AI395" s="21">
        <v>44.19</v>
      </c>
      <c r="AJ395" s="17"/>
      <c r="AK395" s="20"/>
      <c r="AL395" s="17"/>
      <c r="AM395" s="20"/>
      <c r="AN395" s="22">
        <f>SUM(Q395:AM395)</f>
      </c>
      <c r="AO395" s="18"/>
      <c r="AP395" s="20"/>
      <c r="AQ395" s="20"/>
      <c r="AR395" s="20"/>
      <c r="AS395" s="20"/>
      <c r="AT395" s="20"/>
      <c r="AU395" s="14">
        <f>SUMIF(E:E,E395,K:K)</f>
      </c>
      <c r="AV395" s="11"/>
      <c r="AW395" s="16"/>
      <c r="AX395" s="22">
        <f>SUM($U395:$AQ395)</f>
      </c>
      <c r="AY395" s="14">
        <f>SUMIF($I:$I,$I395,$O:$O)</f>
      </c>
      <c r="AZ395" s="14">
        <f>COUNTIFS($BB:$BB,"&gt;0",$E:$E,$E395)</f>
      </c>
      <c r="BA395" s="14">
        <f>SUMIF($E:$E,$E395,$BB:$BB)</f>
      </c>
      <c r="BB395" s="11"/>
    </row>
    <row x14ac:dyDescent="0.25" r="396" customHeight="1" ht="17.25">
      <c r="A396" s="7">
        <v>44966</v>
      </c>
      <c r="B396" s="8" t="s">
        <v>54</v>
      </c>
      <c r="C396" s="8" t="s">
        <v>340</v>
      </c>
      <c r="D396" s="20" t="s">
        <v>331</v>
      </c>
      <c r="E396" s="8" t="s">
        <v>332</v>
      </c>
      <c r="F396" s="8" t="s">
        <v>65</v>
      </c>
      <c r="G396" s="8" t="s">
        <v>66</v>
      </c>
      <c r="H396" s="8" t="s">
        <v>60</v>
      </c>
      <c r="I396" s="8" t="s">
        <v>54</v>
      </c>
      <c r="J396" s="19">
        <v>1</v>
      </c>
      <c r="K396" s="19">
        <v>1</v>
      </c>
      <c r="L396" s="11"/>
      <c r="M396" s="11"/>
      <c r="N396" s="12">
        <v>2023</v>
      </c>
      <c r="O396" s="12">
        <v>2</v>
      </c>
      <c r="P396" s="11" t="s">
        <v>349</v>
      </c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8"/>
      <c r="AF396" s="17"/>
      <c r="AG396" s="17"/>
      <c r="AH396" s="18"/>
      <c r="AI396" s="21">
        <v>211.58</v>
      </c>
      <c r="AJ396" s="17"/>
      <c r="AK396" s="20"/>
      <c r="AL396" s="17"/>
      <c r="AM396" s="20"/>
      <c r="AN396" s="22">
        <f>SUM(Q396:AM396)</f>
      </c>
      <c r="AO396" s="18"/>
      <c r="AP396" s="20"/>
      <c r="AQ396" s="20"/>
      <c r="AR396" s="20"/>
      <c r="AS396" s="20"/>
      <c r="AT396" s="20"/>
      <c r="AU396" s="14">
        <f>SUMIF(E:E,E396,K:K)</f>
      </c>
      <c r="AV396" s="11"/>
      <c r="AW396" s="16"/>
      <c r="AX396" s="22">
        <f>SUM($U396:$AQ396)</f>
      </c>
      <c r="AY396" s="14">
        <f>SUMIF($I:$I,$I396,$O:$O)</f>
      </c>
      <c r="AZ396" s="14">
        <f>COUNTIFS($BB:$BB,"&gt;0",$E:$E,$E396)</f>
      </c>
      <c r="BA396" s="14">
        <f>SUMIF($E:$E,$E396,$BB:$BB)</f>
      </c>
      <c r="BB396" s="11"/>
    </row>
    <row x14ac:dyDescent="0.25" r="397" customHeight="1" ht="17.25">
      <c r="A397" s="7">
        <v>44966</v>
      </c>
      <c r="B397" s="8" t="s">
        <v>54</v>
      </c>
      <c r="C397" s="8" t="s">
        <v>240</v>
      </c>
      <c r="D397" s="8" t="s">
        <v>241</v>
      </c>
      <c r="E397" s="8" t="s">
        <v>242</v>
      </c>
      <c r="F397" s="8" t="s">
        <v>65</v>
      </c>
      <c r="G397" s="8" t="s">
        <v>66</v>
      </c>
      <c r="H397" s="8" t="s">
        <v>60</v>
      </c>
      <c r="I397" s="8" t="s">
        <v>54</v>
      </c>
      <c r="J397" s="19">
        <v>1</v>
      </c>
      <c r="K397" s="19">
        <v>1</v>
      </c>
      <c r="L397" s="11"/>
      <c r="M397" s="11"/>
      <c r="N397" s="12">
        <v>2023</v>
      </c>
      <c r="O397" s="12">
        <v>2</v>
      </c>
      <c r="P397" s="11" t="s">
        <v>349</v>
      </c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8"/>
      <c r="AF397" s="17"/>
      <c r="AG397" s="17"/>
      <c r="AH397" s="18"/>
      <c r="AI397" s="21">
        <v>92.38</v>
      </c>
      <c r="AJ397" s="17"/>
      <c r="AK397" s="20"/>
      <c r="AL397" s="17"/>
      <c r="AM397" s="20"/>
      <c r="AN397" s="22">
        <f>SUM(Q397:AM397)</f>
      </c>
      <c r="AO397" s="18"/>
      <c r="AP397" s="20"/>
      <c r="AQ397" s="20"/>
      <c r="AR397" s="20"/>
      <c r="AS397" s="20"/>
      <c r="AT397" s="20"/>
      <c r="AU397" s="14">
        <f>SUMIF(E:E,E397,K:K)</f>
      </c>
      <c r="AV397" s="11"/>
      <c r="AW397" s="16"/>
      <c r="AX397" s="22">
        <f>SUM($U397:$AQ397)</f>
      </c>
      <c r="AY397" s="14">
        <f>SUMIF($I:$I,$I397,$O:$O)</f>
      </c>
      <c r="AZ397" s="14">
        <f>COUNTIFS($BB:$BB,"&gt;0",$E:$E,$E397)</f>
      </c>
      <c r="BA397" s="14">
        <f>SUMIF($E:$E,$E397,$BB:$BB)</f>
      </c>
      <c r="BB397" s="11"/>
    </row>
    <row x14ac:dyDescent="0.25" r="398" customHeight="1" ht="17.25">
      <c r="A398" s="7">
        <v>44966</v>
      </c>
      <c r="B398" s="8" t="s">
        <v>54</v>
      </c>
      <c r="C398" s="8" t="s">
        <v>91</v>
      </c>
      <c r="D398" s="20" t="s">
        <v>92</v>
      </c>
      <c r="E398" s="20"/>
      <c r="F398" s="20"/>
      <c r="G398" s="20"/>
      <c r="H398" s="20"/>
      <c r="I398" s="20"/>
      <c r="J398" s="19">
        <v>1</v>
      </c>
      <c r="K398" s="19">
        <v>3</v>
      </c>
      <c r="L398" s="11"/>
      <c r="M398" s="11"/>
      <c r="N398" s="12">
        <v>2023</v>
      </c>
      <c r="O398" s="12">
        <v>2</v>
      </c>
      <c r="P398" s="11" t="s">
        <v>349</v>
      </c>
      <c r="Q398" s="21">
        <v>17.49</v>
      </c>
      <c r="R398" s="17"/>
      <c r="S398" s="21">
        <v>17.49</v>
      </c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8"/>
      <c r="AF398" s="17"/>
      <c r="AG398" s="17"/>
      <c r="AH398" s="18"/>
      <c r="AI398" s="18"/>
      <c r="AJ398" s="17"/>
      <c r="AK398" s="20"/>
      <c r="AL398" s="17"/>
      <c r="AM398" s="20"/>
      <c r="AN398" s="22">
        <f>SUM(Q398:AM398)</f>
      </c>
      <c r="AO398" s="18"/>
      <c r="AP398" s="20"/>
      <c r="AQ398" s="20"/>
      <c r="AR398" s="20"/>
      <c r="AS398" s="20"/>
      <c r="AT398" s="20"/>
      <c r="AU398" s="14">
        <f>SUMIF(E:E,E398,K:K)</f>
      </c>
      <c r="AV398" s="11"/>
      <c r="AW398" s="16"/>
      <c r="AX398" s="22">
        <f>SUM($U398:$AQ398)</f>
      </c>
      <c r="AY398" s="14">
        <f>SUMIF($I:$I,$I398,$O:$O)</f>
      </c>
      <c r="AZ398" s="14">
        <f>COUNTIFS($BB:$BB,"&gt;0",$E:$E,$E398)</f>
      </c>
      <c r="BA398" s="14">
        <f>SUMIF($E:$E,$E398,$BB:$BB)</f>
      </c>
      <c r="BB398" s="11"/>
    </row>
    <row x14ac:dyDescent="0.25" r="399" customHeight="1" ht="17.25">
      <c r="A399" s="7">
        <v>44966</v>
      </c>
      <c r="B399" s="8" t="s">
        <v>54</v>
      </c>
      <c r="C399" s="8" t="s">
        <v>376</v>
      </c>
      <c r="D399" s="20" t="s">
        <v>178</v>
      </c>
      <c r="E399" s="20"/>
      <c r="F399" s="20"/>
      <c r="G399" s="20"/>
      <c r="H399" s="20"/>
      <c r="I399" s="20"/>
      <c r="J399" s="19">
        <v>1</v>
      </c>
      <c r="K399" s="19">
        <v>1</v>
      </c>
      <c r="L399" s="11"/>
      <c r="M399" s="11"/>
      <c r="N399" s="12">
        <v>2023</v>
      </c>
      <c r="O399" s="12">
        <v>2</v>
      </c>
      <c r="P399" s="11" t="s">
        <v>349</v>
      </c>
      <c r="Q399" s="17"/>
      <c r="R399" s="17"/>
      <c r="S399" s="21">
        <v>53.83</v>
      </c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8"/>
      <c r="AF399" s="17"/>
      <c r="AG399" s="17"/>
      <c r="AH399" s="18"/>
      <c r="AI399" s="18"/>
      <c r="AJ399" s="17"/>
      <c r="AK399" s="20"/>
      <c r="AL399" s="17"/>
      <c r="AM399" s="20"/>
      <c r="AN399" s="22">
        <f>SUM(Q399:AM399)</f>
      </c>
      <c r="AO399" s="18"/>
      <c r="AP399" s="20"/>
      <c r="AQ399" s="20"/>
      <c r="AR399" s="20"/>
      <c r="AS399" s="20"/>
      <c r="AT399" s="20"/>
      <c r="AU399" s="14">
        <f>SUMIF(E:E,E399,K:K)</f>
      </c>
      <c r="AV399" s="11"/>
      <c r="AW399" s="16"/>
      <c r="AX399" s="22">
        <f>SUM($U399:$AQ399)</f>
      </c>
      <c r="AY399" s="14">
        <f>SUMIF($I:$I,$I399,$O:$O)</f>
      </c>
      <c r="AZ399" s="14">
        <f>COUNTIFS($BB:$BB,"&gt;0",$E:$E,$E399)</f>
      </c>
      <c r="BA399" s="14">
        <f>SUMIF($E:$E,$E399,$BB:$BB)</f>
      </c>
      <c r="BB399" s="11"/>
    </row>
    <row x14ac:dyDescent="0.25" r="400" customHeight="1" ht="17.25">
      <c r="A400" s="7">
        <v>44967</v>
      </c>
      <c r="B400" s="8" t="s">
        <v>54</v>
      </c>
      <c r="C400" s="8" t="s">
        <v>312</v>
      </c>
      <c r="D400" s="8"/>
      <c r="E400" s="8"/>
      <c r="F400" s="8"/>
      <c r="G400" s="8"/>
      <c r="H400" s="8" t="s">
        <v>60</v>
      </c>
      <c r="I400" s="8" t="s">
        <v>54</v>
      </c>
      <c r="J400" s="19">
        <v>1</v>
      </c>
      <c r="K400" s="19">
        <v>2</v>
      </c>
      <c r="L400" s="11"/>
      <c r="M400" s="11"/>
      <c r="N400" s="12">
        <v>2023</v>
      </c>
      <c r="O400" s="12">
        <v>2</v>
      </c>
      <c r="P400" s="11" t="s">
        <v>349</v>
      </c>
      <c r="Q400" s="17"/>
      <c r="R400" s="17"/>
      <c r="S400" s="19">
        <v>118</v>
      </c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8"/>
      <c r="AF400" s="17"/>
      <c r="AG400" s="17"/>
      <c r="AH400" s="18"/>
      <c r="AI400" s="18"/>
      <c r="AJ400" s="17"/>
      <c r="AK400" s="20"/>
      <c r="AL400" s="17"/>
      <c r="AM400" s="20"/>
      <c r="AN400" s="14">
        <f>SUM(Q400:AM400)</f>
      </c>
      <c r="AO400" s="18"/>
      <c r="AP400" s="20"/>
      <c r="AQ400" s="20"/>
      <c r="AR400" s="20"/>
      <c r="AS400" s="20"/>
      <c r="AT400" s="20"/>
      <c r="AU400" s="14">
        <f>SUMIF(E:E,E400,K:K)</f>
      </c>
      <c r="AV400" s="11"/>
      <c r="AW400" s="16"/>
      <c r="AX400" s="14">
        <f>SUM($U400:$AQ400)</f>
      </c>
      <c r="AY400" s="14">
        <f>SUMIF($I:$I,$I400,$O:$O)</f>
      </c>
      <c r="AZ400" s="14">
        <f>COUNTIFS($BB:$BB,"&gt;0",$E:$E,$E400)</f>
      </c>
      <c r="BA400" s="14">
        <f>SUMIF($E:$E,$E400,$BB:$BB)</f>
      </c>
      <c r="BB400" s="11"/>
    </row>
    <row x14ac:dyDescent="0.25" r="401" customHeight="1" ht="17.25">
      <c r="A401" s="7">
        <v>44967</v>
      </c>
      <c r="B401" s="8" t="s">
        <v>54</v>
      </c>
      <c r="C401" s="8" t="s">
        <v>135</v>
      </c>
      <c r="D401" s="20"/>
      <c r="E401" s="20"/>
      <c r="F401" s="20"/>
      <c r="G401" s="20"/>
      <c r="H401" s="20"/>
      <c r="I401" s="20"/>
      <c r="J401" s="19">
        <v>1</v>
      </c>
      <c r="K401" s="19">
        <v>4</v>
      </c>
      <c r="L401" s="11"/>
      <c r="M401" s="11"/>
      <c r="N401" s="12">
        <v>2023</v>
      </c>
      <c r="O401" s="12">
        <v>2</v>
      </c>
      <c r="P401" s="11" t="s">
        <v>349</v>
      </c>
      <c r="Q401" s="17"/>
      <c r="R401" s="17"/>
      <c r="S401" s="17"/>
      <c r="T401" s="17"/>
      <c r="U401" s="17"/>
      <c r="V401" s="17"/>
      <c r="W401" s="17"/>
      <c r="X401" s="19">
        <v>346</v>
      </c>
      <c r="Y401" s="17"/>
      <c r="Z401" s="17"/>
      <c r="AA401" s="17"/>
      <c r="AB401" s="17"/>
      <c r="AC401" s="17"/>
      <c r="AD401" s="17"/>
      <c r="AE401" s="18"/>
      <c r="AF401" s="17"/>
      <c r="AG401" s="17"/>
      <c r="AH401" s="18"/>
      <c r="AI401" s="21">
        <v>85.8</v>
      </c>
      <c r="AJ401" s="17"/>
      <c r="AK401" s="20"/>
      <c r="AL401" s="17"/>
      <c r="AM401" s="20"/>
      <c r="AN401" s="22">
        <f>SUM(Q401:AM401)</f>
      </c>
      <c r="AO401" s="18"/>
      <c r="AP401" s="20"/>
      <c r="AQ401" s="20"/>
      <c r="AR401" s="20"/>
      <c r="AS401" s="20"/>
      <c r="AT401" s="20"/>
      <c r="AU401" s="14">
        <f>SUMIF(E:E,E401,K:K)</f>
      </c>
      <c r="AV401" s="11"/>
      <c r="AW401" s="16"/>
      <c r="AX401" s="22">
        <f>SUM($U401:$AQ401)</f>
      </c>
      <c r="AY401" s="14">
        <f>SUMIF($I:$I,$I401,$O:$O)</f>
      </c>
      <c r="AZ401" s="14">
        <f>COUNTIFS($BB:$BB,"&gt;0",$E:$E,$E401)</f>
      </c>
      <c r="BA401" s="14">
        <f>SUMIF($E:$E,$E401,$BB:$BB)</f>
      </c>
      <c r="BB401" s="11"/>
    </row>
    <row x14ac:dyDescent="0.25" r="402" customHeight="1" ht="17.25">
      <c r="A402" s="7">
        <v>44967</v>
      </c>
      <c r="B402" s="8" t="s">
        <v>54</v>
      </c>
      <c r="C402" s="8" t="s">
        <v>377</v>
      </c>
      <c r="D402" s="20"/>
      <c r="E402" s="20"/>
      <c r="F402" s="20"/>
      <c r="G402" s="20"/>
      <c r="H402" s="20"/>
      <c r="I402" s="20"/>
      <c r="J402" s="19">
        <v>1</v>
      </c>
      <c r="K402" s="19">
        <v>3</v>
      </c>
      <c r="L402" s="11"/>
      <c r="M402" s="11"/>
      <c r="N402" s="12">
        <v>2023</v>
      </c>
      <c r="O402" s="12">
        <v>2</v>
      </c>
      <c r="P402" s="11" t="s">
        <v>349</v>
      </c>
      <c r="Q402" s="17"/>
      <c r="R402" s="19">
        <v>56</v>
      </c>
      <c r="S402" s="21">
        <v>37.5</v>
      </c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8"/>
      <c r="AF402" s="17"/>
      <c r="AG402" s="17"/>
      <c r="AH402" s="18"/>
      <c r="AI402" s="18"/>
      <c r="AJ402" s="17"/>
      <c r="AK402" s="20"/>
      <c r="AL402" s="17"/>
      <c r="AM402" s="20"/>
      <c r="AN402" s="22">
        <f>SUM(Q402:AM402)</f>
      </c>
      <c r="AO402" s="18"/>
      <c r="AP402" s="20"/>
      <c r="AQ402" s="20"/>
      <c r="AR402" s="20"/>
      <c r="AS402" s="20"/>
      <c r="AT402" s="20"/>
      <c r="AU402" s="14">
        <f>SUMIF(E:E,E402,K:K)</f>
      </c>
      <c r="AV402" s="11"/>
      <c r="AW402" s="16"/>
      <c r="AX402" s="22">
        <f>SUM($U402:$AQ402)</f>
      </c>
      <c r="AY402" s="14">
        <f>SUMIF($I:$I,$I402,$O:$O)</f>
      </c>
      <c r="AZ402" s="14">
        <f>COUNTIFS($BB:$BB,"&gt;0",$E:$E,$E402)</f>
      </c>
      <c r="BA402" s="14">
        <f>SUMIF($E:$E,$E402,$BB:$BB)</f>
      </c>
      <c r="BB402" s="11"/>
    </row>
    <row x14ac:dyDescent="0.25" r="403" customHeight="1" ht="17.25">
      <c r="A403" s="7">
        <v>44967</v>
      </c>
      <c r="B403" s="8" t="s">
        <v>54</v>
      </c>
      <c r="C403" s="8" t="s">
        <v>77</v>
      </c>
      <c r="D403" s="8" t="s">
        <v>78</v>
      </c>
      <c r="E403" s="8" t="s">
        <v>79</v>
      </c>
      <c r="F403" s="8" t="s">
        <v>65</v>
      </c>
      <c r="G403" s="8" t="s">
        <v>66</v>
      </c>
      <c r="H403" s="8" t="s">
        <v>60</v>
      </c>
      <c r="I403" s="8" t="s">
        <v>54</v>
      </c>
      <c r="J403" s="19">
        <v>1</v>
      </c>
      <c r="K403" s="19">
        <v>1</v>
      </c>
      <c r="L403" s="11"/>
      <c r="M403" s="11"/>
      <c r="N403" s="12">
        <v>2023</v>
      </c>
      <c r="O403" s="12">
        <v>2</v>
      </c>
      <c r="P403" s="11" t="s">
        <v>349</v>
      </c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8"/>
      <c r="AF403" s="17"/>
      <c r="AG403" s="17"/>
      <c r="AH403" s="18"/>
      <c r="AI403" s="21">
        <v>83.2</v>
      </c>
      <c r="AJ403" s="17"/>
      <c r="AK403" s="20"/>
      <c r="AL403" s="17"/>
      <c r="AM403" s="20"/>
      <c r="AN403" s="22">
        <f>SUM(Q403:AM403)</f>
      </c>
      <c r="AO403" s="18"/>
      <c r="AP403" s="20"/>
      <c r="AQ403" s="20"/>
      <c r="AR403" s="20"/>
      <c r="AS403" s="20"/>
      <c r="AT403" s="20"/>
      <c r="AU403" s="14">
        <f>SUMIF(E:E,E403,K:K)</f>
      </c>
      <c r="AV403" s="11"/>
      <c r="AW403" s="16"/>
      <c r="AX403" s="22">
        <f>SUM($U403:$AQ403)</f>
      </c>
      <c r="AY403" s="14">
        <f>SUMIF($I:$I,$I403,$O:$O)</f>
      </c>
      <c r="AZ403" s="14">
        <f>COUNTIFS($BB:$BB,"&gt;0",$E:$E,$E403)</f>
      </c>
      <c r="BA403" s="14">
        <f>SUMIF($E:$E,$E403,$BB:$BB)</f>
      </c>
      <c r="BB403" s="11"/>
    </row>
    <row x14ac:dyDescent="0.25" r="404" customHeight="1" ht="17.25">
      <c r="A404" s="7">
        <v>44967</v>
      </c>
      <c r="B404" s="8" t="s">
        <v>54</v>
      </c>
      <c r="C404" s="8" t="s">
        <v>258</v>
      </c>
      <c r="D404" s="8" t="s">
        <v>259</v>
      </c>
      <c r="E404" s="8" t="s">
        <v>260</v>
      </c>
      <c r="F404" s="8" t="s">
        <v>65</v>
      </c>
      <c r="G404" s="8" t="s">
        <v>66</v>
      </c>
      <c r="H404" s="8" t="s">
        <v>60</v>
      </c>
      <c r="I404" s="8" t="s">
        <v>54</v>
      </c>
      <c r="J404" s="19">
        <v>1</v>
      </c>
      <c r="K404" s="19">
        <v>1</v>
      </c>
      <c r="L404" s="11"/>
      <c r="M404" s="11"/>
      <c r="N404" s="12">
        <v>2023</v>
      </c>
      <c r="O404" s="12">
        <v>2</v>
      </c>
      <c r="P404" s="11" t="s">
        <v>349</v>
      </c>
      <c r="Q404" s="17"/>
      <c r="R404" s="17"/>
      <c r="S404" s="21">
        <v>94.72</v>
      </c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8"/>
      <c r="AF404" s="17"/>
      <c r="AG404" s="17"/>
      <c r="AH404" s="18"/>
      <c r="AI404" s="21">
        <v>47.3</v>
      </c>
      <c r="AJ404" s="17"/>
      <c r="AK404" s="20"/>
      <c r="AL404" s="17"/>
      <c r="AM404" s="20"/>
      <c r="AN404" s="22">
        <f>SUM(Q404:AM404)</f>
      </c>
      <c r="AO404" s="18"/>
      <c r="AP404" s="20"/>
      <c r="AQ404" s="20"/>
      <c r="AR404" s="20"/>
      <c r="AS404" s="20"/>
      <c r="AT404" s="20"/>
      <c r="AU404" s="14">
        <f>SUMIF(E:E,E404,K:K)</f>
      </c>
      <c r="AV404" s="11"/>
      <c r="AW404" s="16"/>
      <c r="AX404" s="22">
        <f>SUM($U404:$AQ404)</f>
      </c>
      <c r="AY404" s="14">
        <f>SUMIF($I:$I,$I404,$O:$O)</f>
      </c>
      <c r="AZ404" s="14">
        <f>COUNTIFS($BB:$BB,"&gt;0",$E:$E,$E404)</f>
      </c>
      <c r="BA404" s="14">
        <f>SUMIF($E:$E,$E404,$BB:$BB)</f>
      </c>
      <c r="BB404" s="11"/>
    </row>
    <row x14ac:dyDescent="0.25" r="405" customHeight="1" ht="17.25">
      <c r="A405" s="7">
        <v>44967</v>
      </c>
      <c r="B405" s="8" t="s">
        <v>54</v>
      </c>
      <c r="C405" s="8" t="s">
        <v>298</v>
      </c>
      <c r="D405" s="20"/>
      <c r="E405" s="20"/>
      <c r="F405" s="20"/>
      <c r="G405" s="20"/>
      <c r="H405" s="20"/>
      <c r="I405" s="20"/>
      <c r="J405" s="19">
        <v>1</v>
      </c>
      <c r="K405" s="19">
        <v>1</v>
      </c>
      <c r="L405" s="11"/>
      <c r="M405" s="11"/>
      <c r="N405" s="12">
        <v>2023</v>
      </c>
      <c r="O405" s="12">
        <v>2</v>
      </c>
      <c r="P405" s="11" t="s">
        <v>349</v>
      </c>
      <c r="Q405" s="17"/>
      <c r="R405" s="21">
        <v>78.2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8"/>
      <c r="AF405" s="17"/>
      <c r="AG405" s="17"/>
      <c r="AH405" s="18"/>
      <c r="AI405" s="18"/>
      <c r="AJ405" s="17"/>
      <c r="AK405" s="20"/>
      <c r="AL405" s="17"/>
      <c r="AM405" s="20"/>
      <c r="AN405" s="22">
        <f>SUM(Q405:AM405)</f>
      </c>
      <c r="AO405" s="18"/>
      <c r="AP405" s="20"/>
      <c r="AQ405" s="20"/>
      <c r="AR405" s="20"/>
      <c r="AS405" s="20"/>
      <c r="AT405" s="20"/>
      <c r="AU405" s="14">
        <f>SUMIF(E:E,E405,K:K)</f>
      </c>
      <c r="AV405" s="11"/>
      <c r="AW405" s="16"/>
      <c r="AX405" s="22">
        <f>SUM($U405:$AQ405)</f>
      </c>
      <c r="AY405" s="14">
        <f>SUMIF($I:$I,$I405,$O:$O)</f>
      </c>
      <c r="AZ405" s="14">
        <f>COUNTIFS($BB:$BB,"&gt;0",$E:$E,$E405)</f>
      </c>
      <c r="BA405" s="14">
        <f>SUMIF($E:$E,$E405,$BB:$BB)</f>
      </c>
      <c r="BB405" s="11"/>
    </row>
    <row x14ac:dyDescent="0.25" r="406" customHeight="1" ht="17.25">
      <c r="A406" s="7">
        <v>44967</v>
      </c>
      <c r="B406" s="8" t="s">
        <v>54</v>
      </c>
      <c r="C406" s="8" t="s">
        <v>246</v>
      </c>
      <c r="D406" s="8" t="s">
        <v>247</v>
      </c>
      <c r="E406" s="8" t="s">
        <v>248</v>
      </c>
      <c r="F406" s="8" t="s">
        <v>65</v>
      </c>
      <c r="G406" s="8" t="s">
        <v>66</v>
      </c>
      <c r="H406" s="8" t="s">
        <v>60</v>
      </c>
      <c r="I406" s="8" t="s">
        <v>54</v>
      </c>
      <c r="J406" s="19">
        <v>1</v>
      </c>
      <c r="K406" s="19">
        <v>1</v>
      </c>
      <c r="L406" s="11"/>
      <c r="M406" s="11"/>
      <c r="N406" s="12">
        <v>2023</v>
      </c>
      <c r="O406" s="12">
        <v>2</v>
      </c>
      <c r="P406" s="11" t="s">
        <v>349</v>
      </c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8"/>
      <c r="AF406" s="17"/>
      <c r="AG406" s="17"/>
      <c r="AH406" s="18"/>
      <c r="AI406" s="21">
        <v>88.6</v>
      </c>
      <c r="AJ406" s="17"/>
      <c r="AK406" s="20"/>
      <c r="AL406" s="17"/>
      <c r="AM406" s="20"/>
      <c r="AN406" s="22">
        <f>SUM(Q406:AM406)</f>
      </c>
      <c r="AO406" s="18"/>
      <c r="AP406" s="20"/>
      <c r="AQ406" s="20"/>
      <c r="AR406" s="20"/>
      <c r="AS406" s="20"/>
      <c r="AT406" s="20"/>
      <c r="AU406" s="14">
        <f>SUMIF(E:E,E406,K:K)</f>
      </c>
      <c r="AV406" s="11"/>
      <c r="AW406" s="16"/>
      <c r="AX406" s="22">
        <f>SUM($U406:$AQ406)</f>
      </c>
      <c r="AY406" s="14">
        <f>SUMIF($I:$I,$I406,$O:$O)</f>
      </c>
      <c r="AZ406" s="14">
        <f>COUNTIFS($BB:$BB,"&gt;0",$E:$E,$E406)</f>
      </c>
      <c r="BA406" s="14">
        <f>SUMIF($E:$E,$E406,$BB:$BB)</f>
      </c>
      <c r="BB406" s="11"/>
    </row>
    <row x14ac:dyDescent="0.25" r="407" customHeight="1" ht="17.25">
      <c r="A407" s="7">
        <v>44967</v>
      </c>
      <c r="B407" s="8" t="s">
        <v>54</v>
      </c>
      <c r="C407" s="8" t="s">
        <v>186</v>
      </c>
      <c r="D407" s="20"/>
      <c r="E407" s="20"/>
      <c r="F407" s="20"/>
      <c r="G407" s="20"/>
      <c r="H407" s="20"/>
      <c r="I407" s="20"/>
      <c r="J407" s="19">
        <v>1</v>
      </c>
      <c r="K407" s="19">
        <v>4</v>
      </c>
      <c r="L407" s="11"/>
      <c r="M407" s="11"/>
      <c r="N407" s="12">
        <v>2023</v>
      </c>
      <c r="O407" s="12">
        <v>2</v>
      </c>
      <c r="P407" s="11" t="s">
        <v>349</v>
      </c>
      <c r="Q407" s="21">
        <v>23.5</v>
      </c>
      <c r="R407" s="19">
        <v>50</v>
      </c>
      <c r="S407" s="17"/>
      <c r="T407" s="17"/>
      <c r="U407" s="17"/>
      <c r="V407" s="17"/>
      <c r="W407" s="19">
        <v>11</v>
      </c>
      <c r="X407" s="17"/>
      <c r="Y407" s="17"/>
      <c r="Z407" s="17"/>
      <c r="AA407" s="17"/>
      <c r="AB407" s="17"/>
      <c r="AC407" s="17"/>
      <c r="AD407" s="17"/>
      <c r="AE407" s="18"/>
      <c r="AF407" s="17"/>
      <c r="AG407" s="17"/>
      <c r="AH407" s="18"/>
      <c r="AI407" s="18"/>
      <c r="AJ407" s="17"/>
      <c r="AK407" s="20"/>
      <c r="AL407" s="17"/>
      <c r="AM407" s="20"/>
      <c r="AN407" s="22">
        <f>SUM(Q407:AM407)</f>
      </c>
      <c r="AO407" s="18"/>
      <c r="AP407" s="20"/>
      <c r="AQ407" s="20"/>
      <c r="AR407" s="20"/>
      <c r="AS407" s="20"/>
      <c r="AT407" s="20"/>
      <c r="AU407" s="14">
        <f>SUMIF(E:E,E407,K:K)</f>
      </c>
      <c r="AV407" s="11"/>
      <c r="AW407" s="16"/>
      <c r="AX407" s="22">
        <f>SUM($U407:$AQ407)</f>
      </c>
      <c r="AY407" s="14">
        <f>SUMIF($I:$I,$I407,$O:$O)</f>
      </c>
      <c r="AZ407" s="14">
        <f>COUNTIFS($BB:$BB,"&gt;0",$E:$E,$E407)</f>
      </c>
      <c r="BA407" s="14">
        <f>SUMIF($E:$E,$E407,$BB:$BB)</f>
      </c>
      <c r="BB407" s="11"/>
    </row>
    <row x14ac:dyDescent="0.25" r="408" customHeight="1" ht="17.25">
      <c r="A408" s="7">
        <v>44967</v>
      </c>
      <c r="B408" s="8" t="s">
        <v>54</v>
      </c>
      <c r="C408" s="8" t="s">
        <v>340</v>
      </c>
      <c r="D408" s="20" t="s">
        <v>331</v>
      </c>
      <c r="E408" s="8" t="s">
        <v>332</v>
      </c>
      <c r="F408" s="8" t="s">
        <v>65</v>
      </c>
      <c r="G408" s="8" t="s">
        <v>66</v>
      </c>
      <c r="H408" s="8" t="s">
        <v>60</v>
      </c>
      <c r="I408" s="8" t="s">
        <v>54</v>
      </c>
      <c r="J408" s="19">
        <v>1</v>
      </c>
      <c r="K408" s="19">
        <v>1</v>
      </c>
      <c r="L408" s="11"/>
      <c r="M408" s="11"/>
      <c r="N408" s="12">
        <v>2023</v>
      </c>
      <c r="O408" s="12">
        <v>2</v>
      </c>
      <c r="P408" s="11" t="s">
        <v>349</v>
      </c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8"/>
      <c r="AF408" s="17"/>
      <c r="AG408" s="17"/>
      <c r="AH408" s="18"/>
      <c r="AI408" s="21">
        <v>82.5</v>
      </c>
      <c r="AJ408" s="17"/>
      <c r="AK408" s="20"/>
      <c r="AL408" s="17"/>
      <c r="AM408" s="20"/>
      <c r="AN408" s="22">
        <f>SUM(Q408:AM408)</f>
      </c>
      <c r="AO408" s="18"/>
      <c r="AP408" s="20"/>
      <c r="AQ408" s="20"/>
      <c r="AR408" s="20"/>
      <c r="AS408" s="20"/>
      <c r="AT408" s="20"/>
      <c r="AU408" s="14">
        <f>SUMIF(E:E,E408,K:K)</f>
      </c>
      <c r="AV408" s="11"/>
      <c r="AW408" s="16"/>
      <c r="AX408" s="14">
        <f>SUM($U408:$AQ408)</f>
      </c>
      <c r="AY408" s="14">
        <f>SUMIF($I:$I,$I408,$O:$O)</f>
      </c>
      <c r="AZ408" s="14">
        <f>COUNTIFS($BB:$BB,"&gt;0",$E:$E,$E408)</f>
      </c>
      <c r="BA408" s="14">
        <f>SUMIF($E:$E,$E408,$BB:$BB)</f>
      </c>
      <c r="BB408" s="11"/>
    </row>
    <row x14ac:dyDescent="0.25" r="409" customHeight="1" ht="17.25">
      <c r="A409" s="7">
        <v>44967</v>
      </c>
      <c r="B409" s="8" t="s">
        <v>54</v>
      </c>
      <c r="C409" s="8" t="s">
        <v>67</v>
      </c>
      <c r="D409" s="20" t="s">
        <v>68</v>
      </c>
      <c r="E409" s="20"/>
      <c r="F409" s="20"/>
      <c r="G409" s="8" t="s">
        <v>66</v>
      </c>
      <c r="H409" s="8" t="s">
        <v>60</v>
      </c>
      <c r="I409" s="8" t="s">
        <v>54</v>
      </c>
      <c r="J409" s="19">
        <v>1</v>
      </c>
      <c r="K409" s="19">
        <v>1</v>
      </c>
      <c r="L409" s="11"/>
      <c r="M409" s="11"/>
      <c r="N409" s="12">
        <v>2023</v>
      </c>
      <c r="O409" s="12">
        <v>2</v>
      </c>
      <c r="P409" s="11" t="s">
        <v>349</v>
      </c>
      <c r="Q409" s="21">
        <v>63.94</v>
      </c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8"/>
      <c r="AF409" s="17"/>
      <c r="AG409" s="17"/>
      <c r="AH409" s="18"/>
      <c r="AI409" s="21">
        <v>63.94</v>
      </c>
      <c r="AJ409" s="17"/>
      <c r="AK409" s="20"/>
      <c r="AL409" s="17"/>
      <c r="AM409" s="20"/>
      <c r="AN409" s="22">
        <f>SUM(Q409:AM409)</f>
      </c>
      <c r="AO409" s="18"/>
      <c r="AP409" s="20"/>
      <c r="AQ409" s="20"/>
      <c r="AR409" s="20"/>
      <c r="AS409" s="20"/>
      <c r="AT409" s="20"/>
      <c r="AU409" s="14">
        <f>SUMIF(E:E,E409,K:K)</f>
      </c>
      <c r="AV409" s="11"/>
      <c r="AW409" s="16"/>
      <c r="AX409" s="22">
        <f>SUM($U409:$AQ409)</f>
      </c>
      <c r="AY409" s="14">
        <f>SUMIF($I:$I,$I409,$O:$O)</f>
      </c>
      <c r="AZ409" s="14">
        <f>COUNTIFS($BB:$BB,"&gt;0",$E:$E,$E409)</f>
      </c>
      <c r="BA409" s="14">
        <f>SUMIF($E:$E,$E409,$BB:$BB)</f>
      </c>
      <c r="BB409" s="11"/>
    </row>
    <row x14ac:dyDescent="0.25" r="410" customHeight="1" ht="17.25">
      <c r="A410" s="7">
        <v>44967</v>
      </c>
      <c r="B410" s="8" t="s">
        <v>54</v>
      </c>
      <c r="C410" s="8" t="s">
        <v>378</v>
      </c>
      <c r="D410" s="20" t="s">
        <v>379</v>
      </c>
      <c r="E410" s="20"/>
      <c r="F410" s="20"/>
      <c r="G410" s="20" t="s">
        <v>105</v>
      </c>
      <c r="H410" s="20"/>
      <c r="I410" s="20"/>
      <c r="J410" s="19">
        <v>1</v>
      </c>
      <c r="K410" s="19">
        <v>3</v>
      </c>
      <c r="L410" s="11"/>
      <c r="M410" s="11"/>
      <c r="N410" s="12">
        <v>2023</v>
      </c>
      <c r="O410" s="12">
        <v>2</v>
      </c>
      <c r="P410" s="11" t="s">
        <v>349</v>
      </c>
      <c r="Q410" s="21">
        <v>15.28</v>
      </c>
      <c r="R410" s="21">
        <v>45.46</v>
      </c>
      <c r="S410" s="17"/>
      <c r="T410" s="17"/>
      <c r="U410" s="17"/>
      <c r="V410" s="17"/>
      <c r="W410" s="17"/>
      <c r="X410" s="21">
        <v>29.82</v>
      </c>
      <c r="Y410" s="17"/>
      <c r="Z410" s="17"/>
      <c r="AA410" s="17"/>
      <c r="AB410" s="21">
        <v>46.06</v>
      </c>
      <c r="AC410" s="17"/>
      <c r="AD410" s="17"/>
      <c r="AE410" s="18"/>
      <c r="AF410" s="17"/>
      <c r="AG410" s="17"/>
      <c r="AH410" s="18"/>
      <c r="AI410" s="18"/>
      <c r="AJ410" s="17"/>
      <c r="AK410" s="20"/>
      <c r="AL410" s="17"/>
      <c r="AM410" s="20"/>
      <c r="AN410" s="22">
        <f>SUM(Q410:AM410)</f>
      </c>
      <c r="AO410" s="18"/>
      <c r="AP410" s="20"/>
      <c r="AQ410" s="20"/>
      <c r="AR410" s="20"/>
      <c r="AS410" s="20"/>
      <c r="AT410" s="20"/>
      <c r="AU410" s="14">
        <f>SUMIF(E:E,E410,K:K)</f>
      </c>
      <c r="AV410" s="11"/>
      <c r="AW410" s="16"/>
      <c r="AX410" s="22">
        <f>SUM($U410:$AQ410)</f>
      </c>
      <c r="AY410" s="14">
        <f>SUMIF($I:$I,$I410,$O:$O)</f>
      </c>
      <c r="AZ410" s="14">
        <f>COUNTIFS($BB:$BB,"&gt;0",$E:$E,$E410)</f>
      </c>
      <c r="BA410" s="14">
        <f>SUMIF($E:$E,$E410,$BB:$BB)</f>
      </c>
      <c r="BB410" s="11"/>
    </row>
    <row x14ac:dyDescent="0.25" r="411" customHeight="1" ht="17.25">
      <c r="A411" s="7">
        <v>44967</v>
      </c>
      <c r="B411" s="8" t="s">
        <v>54</v>
      </c>
      <c r="C411" s="8" t="s">
        <v>205</v>
      </c>
      <c r="D411" s="8" t="s">
        <v>169</v>
      </c>
      <c r="E411" s="28">
        <f>IF(D411&lt;&gt;"",CONCATENATE(C411,"-",D411),C411)</f>
      </c>
      <c r="F411" s="8" t="s">
        <v>65</v>
      </c>
      <c r="G411" s="8" t="s">
        <v>73</v>
      </c>
      <c r="H411" s="8" t="s">
        <v>60</v>
      </c>
      <c r="I411" s="8" t="s">
        <v>170</v>
      </c>
      <c r="J411" s="19">
        <v>1</v>
      </c>
      <c r="K411" s="19">
        <v>1</v>
      </c>
      <c r="L411" s="11"/>
      <c r="M411" s="11"/>
      <c r="N411" s="12">
        <v>2023</v>
      </c>
      <c r="O411" s="12">
        <v>2</v>
      </c>
      <c r="P411" s="11" t="s">
        <v>349</v>
      </c>
      <c r="Q411" s="17"/>
      <c r="R411" s="19">
        <v>24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8"/>
      <c r="AF411" s="17"/>
      <c r="AG411" s="17"/>
      <c r="AH411" s="18"/>
      <c r="AI411" s="18"/>
      <c r="AJ411" s="17"/>
      <c r="AK411" s="20"/>
      <c r="AL411" s="17"/>
      <c r="AM411" s="20"/>
      <c r="AN411" s="14">
        <f>SUM(Q411:AM411)</f>
      </c>
      <c r="AO411" s="18"/>
      <c r="AP411" s="20"/>
      <c r="AQ411" s="20"/>
      <c r="AR411" s="20"/>
      <c r="AS411" s="20"/>
      <c r="AT411" s="20"/>
      <c r="AU411" s="14">
        <f>SUMIF(E:E,E411,K:K)</f>
      </c>
      <c r="AV411" s="11"/>
      <c r="AW411" s="16"/>
      <c r="AX411" s="14">
        <f>SUM($U411:$AQ411)</f>
      </c>
      <c r="AY411" s="14">
        <f>SUMIF($I:$I,$I411,$O:$O)</f>
      </c>
      <c r="AZ411" s="14">
        <f>COUNTIFS($BB:$BB,"&gt;0",$E:$E,$E411)</f>
      </c>
      <c r="BA411" s="14">
        <f>SUMIF($E:$E,$E411,$BB:$BB)</f>
      </c>
      <c r="BB411" s="11"/>
    </row>
    <row x14ac:dyDescent="0.25" r="412" customHeight="1" ht="17.25">
      <c r="A412" s="7">
        <v>44967</v>
      </c>
      <c r="B412" s="8" t="s">
        <v>54</v>
      </c>
      <c r="C412" s="8" t="s">
        <v>365</v>
      </c>
      <c r="D412" s="20"/>
      <c r="E412" s="20"/>
      <c r="F412" s="8" t="s">
        <v>58</v>
      </c>
      <c r="G412" s="8" t="s">
        <v>59</v>
      </c>
      <c r="H412" s="8" t="s">
        <v>60</v>
      </c>
      <c r="I412" s="20"/>
      <c r="J412" s="19">
        <v>1</v>
      </c>
      <c r="K412" s="19">
        <v>4</v>
      </c>
      <c r="L412" s="11"/>
      <c r="M412" s="11"/>
      <c r="N412" s="12">
        <v>2023</v>
      </c>
      <c r="O412" s="12">
        <v>2</v>
      </c>
      <c r="P412" s="11" t="s">
        <v>349</v>
      </c>
      <c r="Q412" s="21">
        <v>63.6</v>
      </c>
      <c r="R412" s="19">
        <v>29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8"/>
      <c r="AF412" s="17"/>
      <c r="AG412" s="17"/>
      <c r="AH412" s="18"/>
      <c r="AI412" s="18"/>
      <c r="AJ412" s="17"/>
      <c r="AK412" s="20"/>
      <c r="AL412" s="17"/>
      <c r="AM412" s="20"/>
      <c r="AN412" s="22">
        <f>SUM(Q412:AM412)</f>
      </c>
      <c r="AO412" s="18"/>
      <c r="AP412" s="20"/>
      <c r="AQ412" s="20"/>
      <c r="AR412" s="20"/>
      <c r="AS412" s="20"/>
      <c r="AT412" s="20"/>
      <c r="AU412" s="14">
        <f>SUMIF(E:E,E412,K:K)</f>
      </c>
      <c r="AV412" s="11"/>
      <c r="AW412" s="16"/>
      <c r="AX412" s="22">
        <f>SUM($U412:$AQ412)</f>
      </c>
      <c r="AY412" s="14">
        <f>SUMIF($I:$I,$I412,$O:$O)</f>
      </c>
      <c r="AZ412" s="14">
        <f>COUNTIFS($BB:$BB,"&gt;0",$E:$E,$E412)</f>
      </c>
      <c r="BA412" s="14">
        <f>SUMIF($E:$E,$E412,$BB:$BB)</f>
      </c>
      <c r="BB412" s="11"/>
    </row>
    <row x14ac:dyDescent="0.25" r="413" customHeight="1" ht="17.25">
      <c r="A413" s="7">
        <v>44967</v>
      </c>
      <c r="B413" s="8" t="s">
        <v>54</v>
      </c>
      <c r="C413" s="8" t="s">
        <v>380</v>
      </c>
      <c r="D413" s="20"/>
      <c r="E413" s="20"/>
      <c r="F413" s="20"/>
      <c r="G413" s="20"/>
      <c r="H413" s="20"/>
      <c r="I413" s="20"/>
      <c r="J413" s="19">
        <v>1</v>
      </c>
      <c r="K413" s="19">
        <v>3</v>
      </c>
      <c r="L413" s="11"/>
      <c r="M413" s="11"/>
      <c r="N413" s="12">
        <v>2023</v>
      </c>
      <c r="O413" s="12">
        <v>2</v>
      </c>
      <c r="P413" s="11" t="s">
        <v>349</v>
      </c>
      <c r="Q413" s="17"/>
      <c r="R413" s="17"/>
      <c r="S413" s="19">
        <v>106</v>
      </c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8"/>
      <c r="AF413" s="17"/>
      <c r="AG413" s="17"/>
      <c r="AH413" s="18"/>
      <c r="AI413" s="18"/>
      <c r="AJ413" s="17"/>
      <c r="AK413" s="20"/>
      <c r="AL413" s="17"/>
      <c r="AM413" s="20"/>
      <c r="AN413" s="14">
        <f>SUM(Q413:AM413)</f>
      </c>
      <c r="AO413" s="18"/>
      <c r="AP413" s="20"/>
      <c r="AQ413" s="20"/>
      <c r="AR413" s="20"/>
      <c r="AS413" s="20"/>
      <c r="AT413" s="20"/>
      <c r="AU413" s="14">
        <f>SUMIF(E:E,E413,K:K)</f>
      </c>
      <c r="AV413" s="11"/>
      <c r="AW413" s="16"/>
      <c r="AX413" s="14">
        <f>SUM($U413:$AQ413)</f>
      </c>
      <c r="AY413" s="14">
        <f>SUMIF($I:$I,$I413,$O:$O)</f>
      </c>
      <c r="AZ413" s="14">
        <f>COUNTIFS($BB:$BB,"&gt;0",$E:$E,$E413)</f>
      </c>
      <c r="BA413" s="14">
        <f>SUMIF($E:$E,$E413,$BB:$BB)</f>
      </c>
      <c r="BB413" s="11"/>
    </row>
    <row x14ac:dyDescent="0.25" r="414" customHeight="1" ht="17.25">
      <c r="A414" s="7">
        <v>44967</v>
      </c>
      <c r="B414" s="8" t="s">
        <v>54</v>
      </c>
      <c r="C414" s="8" t="s">
        <v>381</v>
      </c>
      <c r="D414" s="20"/>
      <c r="E414" s="20"/>
      <c r="F414" s="20"/>
      <c r="G414" s="20"/>
      <c r="H414" s="20"/>
      <c r="I414" s="20"/>
      <c r="J414" s="19">
        <v>1</v>
      </c>
      <c r="K414" s="19">
        <v>2</v>
      </c>
      <c r="L414" s="11"/>
      <c r="M414" s="11"/>
      <c r="N414" s="12">
        <v>2023</v>
      </c>
      <c r="O414" s="12">
        <v>2</v>
      </c>
      <c r="P414" s="11" t="s">
        <v>349</v>
      </c>
      <c r="Q414" s="17"/>
      <c r="R414" s="17"/>
      <c r="S414" s="21">
        <v>50.13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8"/>
      <c r="AF414" s="17"/>
      <c r="AG414" s="17"/>
      <c r="AH414" s="18"/>
      <c r="AI414" s="18"/>
      <c r="AJ414" s="17"/>
      <c r="AK414" s="20"/>
      <c r="AL414" s="17"/>
      <c r="AM414" s="20"/>
      <c r="AN414" s="22">
        <f>SUM(Q414:AM414)</f>
      </c>
      <c r="AO414" s="18"/>
      <c r="AP414" s="20"/>
      <c r="AQ414" s="20"/>
      <c r="AR414" s="20"/>
      <c r="AS414" s="20"/>
      <c r="AT414" s="20"/>
      <c r="AU414" s="14">
        <f>SUMIF(E:E,E414,K:K)</f>
      </c>
      <c r="AV414" s="11"/>
      <c r="AW414" s="16"/>
      <c r="AX414" s="22">
        <f>SUM($U414:$AQ414)</f>
      </c>
      <c r="AY414" s="14">
        <f>SUMIF($I:$I,$I414,$O:$O)</f>
      </c>
      <c r="AZ414" s="14">
        <f>COUNTIFS($BB:$BB,"&gt;0",$E:$E,$E414)</f>
      </c>
      <c r="BA414" s="14">
        <f>SUMIF($E:$E,$E414,$BB:$BB)</f>
      </c>
      <c r="BB414" s="11"/>
    </row>
    <row x14ac:dyDescent="0.25" r="415" customHeight="1" ht="17.25">
      <c r="A415" s="7">
        <v>44968</v>
      </c>
      <c r="B415" s="8" t="s">
        <v>54</v>
      </c>
      <c r="C415" s="8" t="s">
        <v>106</v>
      </c>
      <c r="D415" s="8" t="s">
        <v>107</v>
      </c>
      <c r="E415" s="8" t="s">
        <v>108</v>
      </c>
      <c r="F415" s="8" t="s">
        <v>65</v>
      </c>
      <c r="G415" s="8" t="s">
        <v>66</v>
      </c>
      <c r="H415" s="8" t="s">
        <v>60</v>
      </c>
      <c r="I415" s="8" t="s">
        <v>54</v>
      </c>
      <c r="J415" s="19">
        <v>1</v>
      </c>
      <c r="K415" s="19">
        <v>1</v>
      </c>
      <c r="L415" s="11"/>
      <c r="M415" s="11"/>
      <c r="N415" s="12">
        <v>2023</v>
      </c>
      <c r="O415" s="12">
        <v>2</v>
      </c>
      <c r="P415" s="11" t="s">
        <v>349</v>
      </c>
      <c r="Q415" s="17"/>
      <c r="R415" s="19">
        <v>79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8"/>
      <c r="AF415" s="17"/>
      <c r="AG415" s="17"/>
      <c r="AH415" s="18"/>
      <c r="AI415" s="21">
        <v>85.8</v>
      </c>
      <c r="AJ415" s="17"/>
      <c r="AK415" s="20"/>
      <c r="AL415" s="17"/>
      <c r="AM415" s="20"/>
      <c r="AN415" s="22">
        <f>SUM(Q415:AM415)</f>
      </c>
      <c r="AO415" s="18"/>
      <c r="AP415" s="20"/>
      <c r="AQ415" s="20"/>
      <c r="AR415" s="20"/>
      <c r="AS415" s="20"/>
      <c r="AT415" s="20"/>
      <c r="AU415" s="14">
        <f>SUMIF(E:E,E415,K:K)</f>
      </c>
      <c r="AV415" s="11"/>
      <c r="AW415" s="16"/>
      <c r="AX415" s="22">
        <f>SUM($U415:$AQ415)</f>
      </c>
      <c r="AY415" s="14">
        <f>SUMIF($I:$I,$I415,$O:$O)</f>
      </c>
      <c r="AZ415" s="14">
        <f>COUNTIFS($BB:$BB,"&gt;0",$E:$E,$E415)</f>
      </c>
      <c r="BA415" s="14">
        <f>SUMIF($E:$E,$E415,$BB:$BB)</f>
      </c>
      <c r="BB415" s="11"/>
    </row>
    <row x14ac:dyDescent="0.25" r="416" customHeight="1" ht="17.25">
      <c r="A416" s="7">
        <v>44968</v>
      </c>
      <c r="B416" s="8" t="s">
        <v>54</v>
      </c>
      <c r="C416" s="8" t="s">
        <v>122</v>
      </c>
      <c r="D416" s="8" t="s">
        <v>123</v>
      </c>
      <c r="E416" s="8" t="s">
        <v>124</v>
      </c>
      <c r="F416" s="8" t="s">
        <v>70</v>
      </c>
      <c r="G416" s="8" t="s">
        <v>105</v>
      </c>
      <c r="H416" s="8" t="s">
        <v>60</v>
      </c>
      <c r="I416" s="8" t="s">
        <v>125</v>
      </c>
      <c r="J416" s="19">
        <v>1</v>
      </c>
      <c r="K416" s="19">
        <v>3</v>
      </c>
      <c r="L416" s="11"/>
      <c r="M416" s="11"/>
      <c r="N416" s="12">
        <v>2023</v>
      </c>
      <c r="O416" s="12">
        <v>2</v>
      </c>
      <c r="P416" s="11" t="s">
        <v>349</v>
      </c>
      <c r="Q416" s="17"/>
      <c r="R416" s="17"/>
      <c r="S416" s="17"/>
      <c r="T416" s="21">
        <v>32.06</v>
      </c>
      <c r="U416" s="17"/>
      <c r="V416" s="17"/>
      <c r="W416" s="17"/>
      <c r="X416" s="21">
        <v>181.76</v>
      </c>
      <c r="Y416" s="17"/>
      <c r="Z416" s="17"/>
      <c r="AA416" s="17"/>
      <c r="AB416" s="17"/>
      <c r="AC416" s="17"/>
      <c r="AD416" s="21">
        <v>59.3</v>
      </c>
      <c r="AE416" s="18"/>
      <c r="AF416" s="17"/>
      <c r="AG416" s="17"/>
      <c r="AH416" s="18"/>
      <c r="AI416" s="18"/>
      <c r="AJ416" s="17"/>
      <c r="AK416" s="20"/>
      <c r="AL416" s="17"/>
      <c r="AM416" s="20"/>
      <c r="AN416" s="22">
        <f>SUM(Q416:AM416)</f>
      </c>
      <c r="AO416" s="18"/>
      <c r="AP416" s="20"/>
      <c r="AQ416" s="20"/>
      <c r="AR416" s="20"/>
      <c r="AS416" s="20"/>
      <c r="AT416" s="20"/>
      <c r="AU416" s="14">
        <f>SUMIF(E:E,E416,K:K)</f>
      </c>
      <c r="AV416" s="11"/>
      <c r="AW416" s="16"/>
      <c r="AX416" s="22">
        <f>SUM($U416:$AQ416)</f>
      </c>
      <c r="AY416" s="14">
        <f>SUMIF($I:$I,$I416,$O:$O)</f>
      </c>
      <c r="AZ416" s="14">
        <f>COUNTIFS($BB:$BB,"&gt;0",$E:$E,$E416)</f>
      </c>
      <c r="BA416" s="14">
        <f>SUMIF($E:$E,$E416,$BB:$BB)</f>
      </c>
      <c r="BB416" s="11"/>
    </row>
    <row x14ac:dyDescent="0.25" r="417" customHeight="1" ht="17.25">
      <c r="A417" s="7">
        <v>44968</v>
      </c>
      <c r="B417" s="8" t="s">
        <v>54</v>
      </c>
      <c r="C417" s="8" t="s">
        <v>166</v>
      </c>
      <c r="D417" s="20"/>
      <c r="E417" s="20"/>
      <c r="F417" s="20"/>
      <c r="G417" s="20"/>
      <c r="H417" s="20"/>
      <c r="I417" s="20"/>
      <c r="J417" s="19">
        <v>1</v>
      </c>
      <c r="K417" s="19">
        <v>3</v>
      </c>
      <c r="L417" s="11"/>
      <c r="M417" s="11"/>
      <c r="N417" s="12">
        <v>2023</v>
      </c>
      <c r="O417" s="12">
        <v>2</v>
      </c>
      <c r="P417" s="11" t="s">
        <v>349</v>
      </c>
      <c r="Q417" s="17"/>
      <c r="R417" s="17"/>
      <c r="S417" s="17"/>
      <c r="T417" s="17"/>
      <c r="U417" s="17"/>
      <c r="V417" s="17"/>
      <c r="W417" s="17"/>
      <c r="X417" s="21">
        <v>76.4</v>
      </c>
      <c r="Y417" s="17"/>
      <c r="Z417" s="17"/>
      <c r="AA417" s="17"/>
      <c r="AB417" s="17"/>
      <c r="AC417" s="17"/>
      <c r="AD417" s="17"/>
      <c r="AE417" s="18"/>
      <c r="AF417" s="17"/>
      <c r="AG417" s="21">
        <v>4.16</v>
      </c>
      <c r="AH417" s="18"/>
      <c r="AI417" s="18"/>
      <c r="AJ417" s="17"/>
      <c r="AK417" s="20"/>
      <c r="AL417" s="17"/>
      <c r="AM417" s="20"/>
      <c r="AN417" s="22">
        <f>SUM(Q417:AM417)</f>
      </c>
      <c r="AO417" s="18"/>
      <c r="AP417" s="20"/>
      <c r="AQ417" s="20"/>
      <c r="AR417" s="20"/>
      <c r="AS417" s="20"/>
      <c r="AT417" s="20"/>
      <c r="AU417" s="14">
        <f>SUMIF(E:E,E417,K:K)</f>
      </c>
      <c r="AV417" s="11"/>
      <c r="AW417" s="16"/>
      <c r="AX417" s="22">
        <f>SUM($U417:$AQ417)</f>
      </c>
      <c r="AY417" s="14">
        <f>SUMIF($I:$I,$I417,$O:$O)</f>
      </c>
      <c r="AZ417" s="14">
        <f>COUNTIFS($BB:$BB,"&gt;0",$E:$E,$E417)</f>
      </c>
      <c r="BA417" s="14">
        <f>SUMIF($E:$E,$E417,$BB:$BB)</f>
      </c>
      <c r="BB417" s="11"/>
    </row>
    <row x14ac:dyDescent="0.25" r="418" customHeight="1" ht="17.25">
      <c r="A418" s="7">
        <v>44968</v>
      </c>
      <c r="B418" s="8" t="s">
        <v>54</v>
      </c>
      <c r="C418" s="8" t="s">
        <v>86</v>
      </c>
      <c r="D418" s="20" t="s">
        <v>382</v>
      </c>
      <c r="E418" s="20"/>
      <c r="F418" s="8" t="s">
        <v>70</v>
      </c>
      <c r="G418" s="20" t="s">
        <v>105</v>
      </c>
      <c r="H418" s="20"/>
      <c r="I418" s="20"/>
      <c r="J418" s="19">
        <v>1</v>
      </c>
      <c r="K418" s="19">
        <v>4</v>
      </c>
      <c r="L418" s="11"/>
      <c r="M418" s="11"/>
      <c r="N418" s="12">
        <v>2023</v>
      </c>
      <c r="O418" s="12">
        <v>2</v>
      </c>
      <c r="P418" s="11" t="s">
        <v>349</v>
      </c>
      <c r="Q418" s="17"/>
      <c r="R418" s="17"/>
      <c r="S418" s="17"/>
      <c r="T418" s="17"/>
      <c r="U418" s="21">
        <v>29.1</v>
      </c>
      <c r="V418" s="17"/>
      <c r="W418" s="17"/>
      <c r="X418" s="21">
        <v>196.78</v>
      </c>
      <c r="Y418" s="17"/>
      <c r="Z418" s="17"/>
      <c r="AA418" s="17"/>
      <c r="AB418" s="17"/>
      <c r="AC418" s="17"/>
      <c r="AD418" s="17"/>
      <c r="AE418" s="18"/>
      <c r="AF418" s="17"/>
      <c r="AG418" s="17"/>
      <c r="AH418" s="18"/>
      <c r="AI418" s="18"/>
      <c r="AJ418" s="17"/>
      <c r="AK418" s="20"/>
      <c r="AL418" s="17"/>
      <c r="AM418" s="20"/>
      <c r="AN418" s="22">
        <f>SUM(Q418:AM418)</f>
      </c>
      <c r="AO418" s="18"/>
      <c r="AP418" s="20"/>
      <c r="AQ418" s="20"/>
      <c r="AR418" s="20"/>
      <c r="AS418" s="20"/>
      <c r="AT418" s="20"/>
      <c r="AU418" s="14">
        <f>SUMIF(E:E,E418,K:K)</f>
      </c>
      <c r="AV418" s="11"/>
      <c r="AW418" s="16"/>
      <c r="AX418" s="22">
        <f>SUM($U418:$AQ418)</f>
      </c>
      <c r="AY418" s="14">
        <f>SUMIF($I:$I,$I418,$O:$O)</f>
      </c>
      <c r="AZ418" s="14">
        <f>COUNTIFS($BB:$BB,"&gt;0",$E:$E,$E418)</f>
      </c>
      <c r="BA418" s="14">
        <f>SUMIF($E:$E,$E418,$BB:$BB)</f>
      </c>
      <c r="BB418" s="11"/>
    </row>
    <row x14ac:dyDescent="0.25" r="419" customHeight="1" ht="17.25">
      <c r="A419" s="7">
        <v>44968</v>
      </c>
      <c r="B419" s="8" t="s">
        <v>54</v>
      </c>
      <c r="C419" s="8" t="s">
        <v>132</v>
      </c>
      <c r="D419" s="20" t="s">
        <v>133</v>
      </c>
      <c r="E419" s="8" t="s">
        <v>134</v>
      </c>
      <c r="F419" s="8" t="s">
        <v>58</v>
      </c>
      <c r="G419" s="8" t="s">
        <v>105</v>
      </c>
      <c r="H419" s="8" t="s">
        <v>60</v>
      </c>
      <c r="I419" s="8" t="s">
        <v>125</v>
      </c>
      <c r="J419" s="19">
        <v>1</v>
      </c>
      <c r="K419" s="19">
        <v>5</v>
      </c>
      <c r="L419" s="11"/>
      <c r="M419" s="11"/>
      <c r="N419" s="12">
        <v>2023</v>
      </c>
      <c r="O419" s="12">
        <v>2</v>
      </c>
      <c r="P419" s="11" t="s">
        <v>349</v>
      </c>
      <c r="Q419" s="17"/>
      <c r="R419" s="17"/>
      <c r="S419" s="17"/>
      <c r="T419" s="21">
        <v>134.1</v>
      </c>
      <c r="U419" s="21">
        <v>83.28</v>
      </c>
      <c r="V419" s="17"/>
      <c r="W419" s="17"/>
      <c r="X419" s="21">
        <v>166.24</v>
      </c>
      <c r="Y419" s="17"/>
      <c r="Z419" s="17"/>
      <c r="AA419" s="17"/>
      <c r="AB419" s="17"/>
      <c r="AC419" s="17"/>
      <c r="AD419" s="17"/>
      <c r="AE419" s="18"/>
      <c r="AF419" s="17"/>
      <c r="AG419" s="17"/>
      <c r="AH419" s="18"/>
      <c r="AI419" s="18"/>
      <c r="AJ419" s="17"/>
      <c r="AK419" s="20"/>
      <c r="AL419" s="17"/>
      <c r="AM419" s="20"/>
      <c r="AN419" s="22">
        <f>SUM(Q419:AM419)</f>
      </c>
      <c r="AO419" s="18"/>
      <c r="AP419" s="20"/>
      <c r="AQ419" s="20"/>
      <c r="AR419" s="20"/>
      <c r="AS419" s="20"/>
      <c r="AT419" s="20"/>
      <c r="AU419" s="14">
        <f>SUMIF(E:E,E419,K:K)</f>
      </c>
      <c r="AV419" s="11"/>
      <c r="AW419" s="16"/>
      <c r="AX419" s="22">
        <f>SUM($U419:$AQ419)</f>
      </c>
      <c r="AY419" s="14">
        <f>SUMIF($I:$I,$I419,$O:$O)</f>
      </c>
      <c r="AZ419" s="14">
        <f>COUNTIFS($BB:$BB,"&gt;0",$E:$E,$E419)</f>
      </c>
      <c r="BA419" s="14">
        <f>SUMIF($E:$E,$E419,$BB:$BB)</f>
      </c>
      <c r="BB419" s="11"/>
    </row>
    <row x14ac:dyDescent="0.25" r="420" customHeight="1" ht="17.25">
      <c r="A420" s="7">
        <v>44968</v>
      </c>
      <c r="B420" s="8" t="s">
        <v>54</v>
      </c>
      <c r="C420" s="8" t="s">
        <v>55</v>
      </c>
      <c r="D420" s="8" t="s">
        <v>56</v>
      </c>
      <c r="E420" s="8" t="s">
        <v>57</v>
      </c>
      <c r="F420" s="8" t="s">
        <v>58</v>
      </c>
      <c r="G420" s="8" t="s">
        <v>59</v>
      </c>
      <c r="H420" s="8" t="s">
        <v>60</v>
      </c>
      <c r="I420" s="8" t="s">
        <v>54</v>
      </c>
      <c r="J420" s="19">
        <v>1</v>
      </c>
      <c r="K420" s="19">
        <v>4</v>
      </c>
      <c r="L420" s="11"/>
      <c r="M420" s="11"/>
      <c r="N420" s="12">
        <v>2023</v>
      </c>
      <c r="O420" s="12">
        <v>2</v>
      </c>
      <c r="P420" s="11" t="s">
        <v>349</v>
      </c>
      <c r="Q420" s="19">
        <v>51</v>
      </c>
      <c r="R420" s="17"/>
      <c r="S420" s="19">
        <v>20</v>
      </c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8"/>
      <c r="AF420" s="17"/>
      <c r="AG420" s="17"/>
      <c r="AH420" s="18"/>
      <c r="AI420" s="18"/>
      <c r="AJ420" s="17"/>
      <c r="AK420" s="20"/>
      <c r="AL420" s="17"/>
      <c r="AM420" s="20"/>
      <c r="AN420" s="14">
        <f>SUM(Q420:AM420)</f>
      </c>
      <c r="AO420" s="18"/>
      <c r="AP420" s="20"/>
      <c r="AQ420" s="20"/>
      <c r="AR420" s="20"/>
      <c r="AS420" s="20"/>
      <c r="AT420" s="20"/>
      <c r="AU420" s="14">
        <f>SUMIF(E:E,E420,K:K)</f>
      </c>
      <c r="AV420" s="11"/>
      <c r="AW420" s="16"/>
      <c r="AX420" s="14">
        <f>SUM($U420:$AQ420)</f>
      </c>
      <c r="AY420" s="14">
        <f>SUMIF($I:$I,$I420,$O:$O)</f>
      </c>
      <c r="AZ420" s="14">
        <f>COUNTIFS($BB:$BB,"&gt;0",$E:$E,$E420)</f>
      </c>
      <c r="BA420" s="14">
        <f>SUMIF($E:$E,$E420,$BB:$BB)</f>
      </c>
      <c r="BB420" s="11"/>
    </row>
    <row x14ac:dyDescent="0.25" r="421" customHeight="1" ht="17.25">
      <c r="A421" s="7">
        <v>44968</v>
      </c>
      <c r="B421" s="8" t="s">
        <v>54</v>
      </c>
      <c r="C421" s="8" t="s">
        <v>192</v>
      </c>
      <c r="D421" s="8" t="s">
        <v>193</v>
      </c>
      <c r="E421" s="8" t="s">
        <v>194</v>
      </c>
      <c r="F421" s="8" t="s">
        <v>65</v>
      </c>
      <c r="G421" s="8" t="s">
        <v>66</v>
      </c>
      <c r="H421" s="8" t="s">
        <v>60</v>
      </c>
      <c r="I421" s="8" t="s">
        <v>54</v>
      </c>
      <c r="J421" s="19">
        <v>1</v>
      </c>
      <c r="K421" s="19">
        <v>1</v>
      </c>
      <c r="L421" s="11"/>
      <c r="M421" s="11"/>
      <c r="N421" s="12">
        <v>2023</v>
      </c>
      <c r="O421" s="12">
        <v>2</v>
      </c>
      <c r="P421" s="11" t="s">
        <v>349</v>
      </c>
      <c r="Q421" s="17"/>
      <c r="R421" s="21">
        <v>50.2</v>
      </c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8"/>
      <c r="AF421" s="17"/>
      <c r="AG421" s="17"/>
      <c r="AH421" s="18"/>
      <c r="AI421" s="19">
        <v>40</v>
      </c>
      <c r="AJ421" s="17"/>
      <c r="AK421" s="20"/>
      <c r="AL421" s="17"/>
      <c r="AM421" s="20"/>
      <c r="AN421" s="22">
        <f>SUM(Q421:AM421)</f>
      </c>
      <c r="AO421" s="18"/>
      <c r="AP421" s="20"/>
      <c r="AQ421" s="20"/>
      <c r="AR421" s="20"/>
      <c r="AS421" s="20"/>
      <c r="AT421" s="20"/>
      <c r="AU421" s="14">
        <f>SUMIF(E:E,E421,K:K)</f>
      </c>
      <c r="AV421" s="11"/>
      <c r="AW421" s="16"/>
      <c r="AX421" s="22">
        <f>SUM($U421:$AQ421)</f>
      </c>
      <c r="AY421" s="14">
        <f>SUMIF($I:$I,$I421,$O:$O)</f>
      </c>
      <c r="AZ421" s="14">
        <f>COUNTIFS($BB:$BB,"&gt;0",$E:$E,$E421)</f>
      </c>
      <c r="BA421" s="14">
        <f>SUMIF($E:$E,$E421,$BB:$BB)</f>
      </c>
      <c r="BB421" s="11"/>
    </row>
    <row x14ac:dyDescent="0.25" r="422" customHeight="1" ht="17.25">
      <c r="A422" s="7">
        <v>44968</v>
      </c>
      <c r="B422" s="8" t="s">
        <v>54</v>
      </c>
      <c r="C422" s="8" t="s">
        <v>383</v>
      </c>
      <c r="D422" s="20" t="s">
        <v>384</v>
      </c>
      <c r="E422" s="20"/>
      <c r="F422" s="20"/>
      <c r="G422" s="20"/>
      <c r="H422" s="20"/>
      <c r="I422" s="20"/>
      <c r="J422" s="19">
        <v>1</v>
      </c>
      <c r="K422" s="19">
        <v>2</v>
      </c>
      <c r="L422" s="11"/>
      <c r="M422" s="11"/>
      <c r="N422" s="12">
        <v>2023</v>
      </c>
      <c r="O422" s="12">
        <v>2</v>
      </c>
      <c r="P422" s="11" t="s">
        <v>349</v>
      </c>
      <c r="Q422" s="17"/>
      <c r="R422" s="17"/>
      <c r="S422" s="19">
        <v>138</v>
      </c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8"/>
      <c r="AF422" s="17"/>
      <c r="AG422" s="17"/>
      <c r="AH422" s="18"/>
      <c r="AI422" s="18"/>
      <c r="AJ422" s="17"/>
      <c r="AK422" s="20"/>
      <c r="AL422" s="17"/>
      <c r="AM422" s="20"/>
      <c r="AN422" s="14">
        <f>SUM(Q422:AM422)</f>
      </c>
      <c r="AO422" s="18"/>
      <c r="AP422" s="20"/>
      <c r="AQ422" s="20"/>
      <c r="AR422" s="20"/>
      <c r="AS422" s="20"/>
      <c r="AT422" s="20"/>
      <c r="AU422" s="14">
        <f>SUMIF(E:E,E422,K:K)</f>
      </c>
      <c r="AV422" s="11"/>
      <c r="AW422" s="16"/>
      <c r="AX422" s="14">
        <f>SUM($U422:$AQ422)</f>
      </c>
      <c r="AY422" s="14">
        <f>SUMIF($I:$I,$I422,$O:$O)</f>
      </c>
      <c r="AZ422" s="14">
        <f>COUNTIFS($BB:$BB,"&gt;0",$E:$E,$E422)</f>
      </c>
      <c r="BA422" s="14">
        <f>SUMIF($E:$E,$E422,$BB:$BB)</f>
      </c>
      <c r="BB422" s="11"/>
    </row>
    <row x14ac:dyDescent="0.25" r="423" customHeight="1" ht="17.25">
      <c r="A423" s="7">
        <v>44968</v>
      </c>
      <c r="B423" s="8" t="s">
        <v>54</v>
      </c>
      <c r="C423" s="8" t="s">
        <v>385</v>
      </c>
      <c r="D423" s="20" t="s">
        <v>386</v>
      </c>
      <c r="E423" s="20"/>
      <c r="F423" s="20"/>
      <c r="G423" s="20"/>
      <c r="H423" s="20"/>
      <c r="I423" s="20"/>
      <c r="J423" s="19">
        <v>1</v>
      </c>
      <c r="K423" s="19">
        <v>3</v>
      </c>
      <c r="L423" s="11"/>
      <c r="M423" s="11"/>
      <c r="N423" s="12">
        <v>2023</v>
      </c>
      <c r="O423" s="12">
        <v>2</v>
      </c>
      <c r="P423" s="11" t="s">
        <v>349</v>
      </c>
      <c r="Q423" s="17"/>
      <c r="R423" s="17"/>
      <c r="S423" s="19">
        <v>200</v>
      </c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8"/>
      <c r="AF423" s="17"/>
      <c r="AG423" s="17"/>
      <c r="AH423" s="18"/>
      <c r="AI423" s="18"/>
      <c r="AJ423" s="17"/>
      <c r="AK423" s="20"/>
      <c r="AL423" s="17"/>
      <c r="AM423" s="20"/>
      <c r="AN423" s="14">
        <f>SUM(Q423:AM423)</f>
      </c>
      <c r="AO423" s="18"/>
      <c r="AP423" s="20"/>
      <c r="AQ423" s="20"/>
      <c r="AR423" s="20"/>
      <c r="AS423" s="20"/>
      <c r="AT423" s="20"/>
      <c r="AU423" s="14">
        <f>SUMIF(E:E,E423,K:K)</f>
      </c>
      <c r="AV423" s="11"/>
      <c r="AW423" s="16"/>
      <c r="AX423" s="14">
        <f>SUM($U423:$AQ423)</f>
      </c>
      <c r="AY423" s="14">
        <f>SUMIF($I:$I,$I423,$O:$O)</f>
      </c>
      <c r="AZ423" s="14">
        <f>COUNTIFS($BB:$BB,"&gt;0",$E:$E,$E423)</f>
      </c>
      <c r="BA423" s="14">
        <f>SUMIF($E:$E,$E423,$BB:$BB)</f>
      </c>
      <c r="BB423" s="11"/>
    </row>
    <row x14ac:dyDescent="0.25" r="424" customHeight="1" ht="17.25">
      <c r="A424" s="7">
        <v>44968</v>
      </c>
      <c r="B424" s="8" t="s">
        <v>54</v>
      </c>
      <c r="C424" s="8" t="s">
        <v>387</v>
      </c>
      <c r="D424" s="20"/>
      <c r="E424" s="20"/>
      <c r="F424" s="20"/>
      <c r="G424" s="20"/>
      <c r="H424" s="20"/>
      <c r="I424" s="20"/>
      <c r="J424" s="19">
        <v>1</v>
      </c>
      <c r="K424" s="19">
        <v>3</v>
      </c>
      <c r="L424" s="11"/>
      <c r="M424" s="11"/>
      <c r="N424" s="12">
        <v>2023</v>
      </c>
      <c r="O424" s="12">
        <v>2</v>
      </c>
      <c r="P424" s="11" t="s">
        <v>349</v>
      </c>
      <c r="Q424" s="17"/>
      <c r="R424" s="19">
        <v>28</v>
      </c>
      <c r="S424" s="19">
        <v>50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8"/>
      <c r="AF424" s="17"/>
      <c r="AG424" s="17"/>
      <c r="AH424" s="18"/>
      <c r="AI424" s="18"/>
      <c r="AJ424" s="17"/>
      <c r="AK424" s="20"/>
      <c r="AL424" s="17"/>
      <c r="AM424" s="20"/>
      <c r="AN424" s="14">
        <f>SUM(Q424:AM424)</f>
      </c>
      <c r="AO424" s="18"/>
      <c r="AP424" s="20"/>
      <c r="AQ424" s="20"/>
      <c r="AR424" s="20"/>
      <c r="AS424" s="20"/>
      <c r="AT424" s="20"/>
      <c r="AU424" s="14">
        <f>SUMIF(E:E,E424,K:K)</f>
      </c>
      <c r="AV424" s="11"/>
      <c r="AW424" s="16"/>
      <c r="AX424" s="14">
        <f>SUM($U424:$AQ424)</f>
      </c>
      <c r="AY424" s="14">
        <f>SUMIF($I:$I,$I424,$O:$O)</f>
      </c>
      <c r="AZ424" s="14">
        <f>COUNTIFS($BB:$BB,"&gt;0",$E:$E,$E424)</f>
      </c>
      <c r="BA424" s="14">
        <f>SUMIF($E:$E,$E424,$BB:$BB)</f>
      </c>
      <c r="BB424" s="11"/>
    </row>
    <row x14ac:dyDescent="0.25" r="425" customHeight="1" ht="17.25">
      <c r="A425" s="7">
        <v>44968</v>
      </c>
      <c r="B425" s="8" t="s">
        <v>54</v>
      </c>
      <c r="C425" s="8" t="s">
        <v>388</v>
      </c>
      <c r="D425" s="20"/>
      <c r="E425" s="20"/>
      <c r="F425" s="20"/>
      <c r="G425" s="20"/>
      <c r="H425" s="20"/>
      <c r="I425" s="20"/>
      <c r="J425" s="19">
        <v>1</v>
      </c>
      <c r="K425" s="19">
        <v>3</v>
      </c>
      <c r="L425" s="11"/>
      <c r="M425" s="11"/>
      <c r="N425" s="12">
        <v>2023</v>
      </c>
      <c r="O425" s="12">
        <v>2</v>
      </c>
      <c r="P425" s="11" t="s">
        <v>349</v>
      </c>
      <c r="Q425" s="17"/>
      <c r="R425" s="17"/>
      <c r="S425" s="19">
        <v>142</v>
      </c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8"/>
      <c r="AF425" s="17"/>
      <c r="AG425" s="17"/>
      <c r="AH425" s="18"/>
      <c r="AI425" s="18"/>
      <c r="AJ425" s="17"/>
      <c r="AK425" s="20"/>
      <c r="AL425" s="17"/>
      <c r="AM425" s="20"/>
      <c r="AN425" s="14">
        <f>SUM(Q425:AM425)</f>
      </c>
      <c r="AO425" s="18"/>
      <c r="AP425" s="20"/>
      <c r="AQ425" s="20"/>
      <c r="AR425" s="20"/>
      <c r="AS425" s="20"/>
      <c r="AT425" s="20"/>
      <c r="AU425" s="14">
        <f>SUMIF(E:E,E425,K:K)</f>
      </c>
      <c r="AV425" s="11"/>
      <c r="AW425" s="16"/>
      <c r="AX425" s="14">
        <f>SUM($U425:$AQ425)</f>
      </c>
      <c r="AY425" s="14">
        <f>SUMIF($I:$I,$I425,$O:$O)</f>
      </c>
      <c r="AZ425" s="14">
        <f>COUNTIFS($BB:$BB,"&gt;0",$E:$E,$E425)</f>
      </c>
      <c r="BA425" s="14">
        <f>SUMIF($E:$E,$E425,$BB:$BB)</f>
      </c>
      <c r="BB425" s="11"/>
    </row>
    <row x14ac:dyDescent="0.25" r="426" customHeight="1" ht="17.25">
      <c r="A426" s="7">
        <v>44968</v>
      </c>
      <c r="B426" s="8" t="s">
        <v>54</v>
      </c>
      <c r="C426" s="8" t="s">
        <v>293</v>
      </c>
      <c r="D426" s="8" t="s">
        <v>294</v>
      </c>
      <c r="E426" s="28">
        <f>IF(D426&lt;&gt;"",CONCATENATE(C426,"-",D426),C426)</f>
      </c>
      <c r="F426" s="8" t="s">
        <v>112</v>
      </c>
      <c r="G426" s="8" t="s">
        <v>59</v>
      </c>
      <c r="H426" s="8" t="s">
        <v>60</v>
      </c>
      <c r="I426" s="26" t="s">
        <v>113</v>
      </c>
      <c r="J426" s="19">
        <v>1</v>
      </c>
      <c r="K426" s="19">
        <v>4</v>
      </c>
      <c r="L426" s="11"/>
      <c r="M426" s="11"/>
      <c r="N426" s="12">
        <v>2023</v>
      </c>
      <c r="O426" s="12">
        <v>2</v>
      </c>
      <c r="P426" s="11" t="s">
        <v>349</v>
      </c>
      <c r="Q426" s="21">
        <v>34.8</v>
      </c>
      <c r="R426" s="19">
        <v>87</v>
      </c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8"/>
      <c r="AF426" s="17"/>
      <c r="AG426" s="17"/>
      <c r="AH426" s="18"/>
      <c r="AI426" s="18"/>
      <c r="AJ426" s="17"/>
      <c r="AK426" s="20"/>
      <c r="AL426" s="17"/>
      <c r="AM426" s="20"/>
      <c r="AN426" s="22">
        <f>SUM(Q426:AM426)</f>
      </c>
      <c r="AO426" s="18"/>
      <c r="AP426" s="20"/>
      <c r="AQ426" s="20"/>
      <c r="AR426" s="20"/>
      <c r="AS426" s="20"/>
      <c r="AT426" s="20"/>
      <c r="AU426" s="14">
        <f>SUMIF(E:E,E426,K:K)</f>
      </c>
      <c r="AV426" s="11"/>
      <c r="AW426" s="16"/>
      <c r="AX426" s="22">
        <f>SUM($U426:$AQ426)</f>
      </c>
      <c r="AY426" s="14">
        <f>SUMIF($I:$I,$I426,$O:$O)</f>
      </c>
      <c r="AZ426" s="14">
        <f>COUNTIFS($BB:$BB,"&gt;0",$E:$E,$E426)</f>
      </c>
      <c r="BA426" s="14">
        <f>SUMIF($E:$E,$E426,$BB:$BB)</f>
      </c>
      <c r="BB426" s="11"/>
    </row>
    <row x14ac:dyDescent="0.25" r="427" customHeight="1" ht="17.25">
      <c r="A427" s="7">
        <v>44968</v>
      </c>
      <c r="B427" s="8" t="s">
        <v>54</v>
      </c>
      <c r="C427" s="8" t="s">
        <v>231</v>
      </c>
      <c r="D427" s="8" t="s">
        <v>232</v>
      </c>
      <c r="E427" s="8" t="s">
        <v>233</v>
      </c>
      <c r="F427" s="20" t="s">
        <v>234</v>
      </c>
      <c r="G427" s="20"/>
      <c r="H427" s="8" t="s">
        <v>60</v>
      </c>
      <c r="I427" s="20" t="s">
        <v>181</v>
      </c>
      <c r="J427" s="19">
        <v>1</v>
      </c>
      <c r="K427" s="19">
        <v>4</v>
      </c>
      <c r="L427" s="11"/>
      <c r="M427" s="11"/>
      <c r="N427" s="12">
        <v>2023</v>
      </c>
      <c r="O427" s="12">
        <v>2</v>
      </c>
      <c r="P427" s="11" t="s">
        <v>349</v>
      </c>
      <c r="Q427" s="19">
        <v>37</v>
      </c>
      <c r="R427" s="19">
        <v>58</v>
      </c>
      <c r="S427" s="19">
        <v>25</v>
      </c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8"/>
      <c r="AF427" s="17"/>
      <c r="AG427" s="17"/>
      <c r="AH427" s="18"/>
      <c r="AI427" s="18"/>
      <c r="AJ427" s="17"/>
      <c r="AK427" s="20"/>
      <c r="AL427" s="17"/>
      <c r="AM427" s="20"/>
      <c r="AN427" s="14">
        <f>SUM(Q427:AM427)</f>
      </c>
      <c r="AO427" s="18"/>
      <c r="AP427" s="20"/>
      <c r="AQ427" s="20"/>
      <c r="AR427" s="20"/>
      <c r="AS427" s="20"/>
      <c r="AT427" s="20"/>
      <c r="AU427" s="14">
        <f>SUMIF(E:E,E427,K:K)</f>
      </c>
      <c r="AV427" s="11"/>
      <c r="AW427" s="16"/>
      <c r="AX427" s="14">
        <f>SUM($U427:$AQ427)</f>
      </c>
      <c r="AY427" s="14">
        <f>SUMIF($I:$I,$I427,$O:$O)</f>
      </c>
      <c r="AZ427" s="14">
        <f>COUNTIFS($BB:$BB,"&gt;0",$E:$E,$E427)</f>
      </c>
      <c r="BA427" s="14">
        <f>SUMIF($E:$E,$E427,$BB:$BB)</f>
      </c>
      <c r="BB427" s="11"/>
    </row>
    <row x14ac:dyDescent="0.25" r="428" customHeight="1" ht="17.25">
      <c r="A428" s="7">
        <v>44968</v>
      </c>
      <c r="B428" s="8" t="s">
        <v>54</v>
      </c>
      <c r="C428" s="8" t="s">
        <v>367</v>
      </c>
      <c r="D428" s="20" t="s">
        <v>389</v>
      </c>
      <c r="E428" s="20"/>
      <c r="F428" s="20"/>
      <c r="G428" s="20"/>
      <c r="H428" s="20"/>
      <c r="I428" s="20"/>
      <c r="J428" s="19">
        <v>1</v>
      </c>
      <c r="K428" s="19">
        <v>4</v>
      </c>
      <c r="L428" s="11"/>
      <c r="M428" s="11"/>
      <c r="N428" s="12">
        <v>2023</v>
      </c>
      <c r="O428" s="12">
        <v>2</v>
      </c>
      <c r="P428" s="11" t="s">
        <v>349</v>
      </c>
      <c r="Q428" s="17"/>
      <c r="R428" s="19">
        <v>28</v>
      </c>
      <c r="S428" s="17"/>
      <c r="T428" s="17"/>
      <c r="U428" s="17"/>
      <c r="V428" s="19">
        <v>14</v>
      </c>
      <c r="W428" s="17"/>
      <c r="X428" s="19">
        <v>10</v>
      </c>
      <c r="Y428" s="17"/>
      <c r="Z428" s="17"/>
      <c r="AA428" s="17"/>
      <c r="AB428" s="17"/>
      <c r="AC428" s="17"/>
      <c r="AD428" s="17"/>
      <c r="AE428" s="18"/>
      <c r="AF428" s="17"/>
      <c r="AG428" s="19">
        <v>21</v>
      </c>
      <c r="AH428" s="18"/>
      <c r="AI428" s="18"/>
      <c r="AJ428" s="17"/>
      <c r="AK428" s="20"/>
      <c r="AL428" s="17"/>
      <c r="AM428" s="20"/>
      <c r="AN428" s="14">
        <f>SUM(Q428:AM428)</f>
      </c>
      <c r="AO428" s="18"/>
      <c r="AP428" s="20"/>
      <c r="AQ428" s="20"/>
      <c r="AR428" s="20"/>
      <c r="AS428" s="20"/>
      <c r="AT428" s="20"/>
      <c r="AU428" s="14">
        <f>SUMIF(E:E,E428,K:K)</f>
      </c>
      <c r="AV428" s="11"/>
      <c r="AW428" s="16"/>
      <c r="AX428" s="14">
        <f>SUM($U428:$AQ428)</f>
      </c>
      <c r="AY428" s="14">
        <f>SUMIF($I:$I,$I428,$O:$O)</f>
      </c>
      <c r="AZ428" s="14">
        <f>COUNTIFS($BB:$BB,"&gt;0",$E:$E,$E428)</f>
      </c>
      <c r="BA428" s="14">
        <f>SUMIF($E:$E,$E428,$BB:$BB)</f>
      </c>
      <c r="BB428" s="11"/>
    </row>
    <row x14ac:dyDescent="0.25" r="429" customHeight="1" ht="17.25">
      <c r="A429" s="7">
        <v>44968</v>
      </c>
      <c r="B429" s="8" t="s">
        <v>54</v>
      </c>
      <c r="C429" s="8" t="s">
        <v>376</v>
      </c>
      <c r="D429" s="20"/>
      <c r="E429" s="20"/>
      <c r="F429" s="20"/>
      <c r="G429" s="20"/>
      <c r="H429" s="20"/>
      <c r="I429" s="20"/>
      <c r="J429" s="19">
        <v>1</v>
      </c>
      <c r="K429" s="19">
        <v>2</v>
      </c>
      <c r="L429" s="11"/>
      <c r="M429" s="11"/>
      <c r="N429" s="12">
        <v>2023</v>
      </c>
      <c r="O429" s="12">
        <v>2</v>
      </c>
      <c r="P429" s="11" t="s">
        <v>349</v>
      </c>
      <c r="Q429" s="17"/>
      <c r="R429" s="17"/>
      <c r="S429" s="19">
        <v>44</v>
      </c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8"/>
      <c r="AF429" s="17"/>
      <c r="AG429" s="17"/>
      <c r="AH429" s="18"/>
      <c r="AI429" s="18"/>
      <c r="AJ429" s="17"/>
      <c r="AK429" s="20"/>
      <c r="AL429" s="17"/>
      <c r="AM429" s="20"/>
      <c r="AN429" s="14">
        <f>SUM(Q429:AM429)</f>
      </c>
      <c r="AO429" s="18"/>
      <c r="AP429" s="20"/>
      <c r="AQ429" s="20"/>
      <c r="AR429" s="20"/>
      <c r="AS429" s="20"/>
      <c r="AT429" s="20"/>
      <c r="AU429" s="14">
        <f>SUMIF(E:E,E429,K:K)</f>
      </c>
      <c r="AV429" s="11"/>
      <c r="AW429" s="16"/>
      <c r="AX429" s="14">
        <f>SUM($U429:$AQ429)</f>
      </c>
      <c r="AY429" s="14">
        <f>SUMIF($I:$I,$I429,$O:$O)</f>
      </c>
      <c r="AZ429" s="14">
        <f>COUNTIFS($BB:$BB,"&gt;0",$E:$E,$E429)</f>
      </c>
      <c r="BA429" s="14">
        <f>SUMIF($E:$E,$E429,$BB:$BB)</f>
      </c>
      <c r="BB429" s="11"/>
    </row>
    <row x14ac:dyDescent="0.25" r="430" customHeight="1" ht="17.25">
      <c r="A430" s="7">
        <v>44968</v>
      </c>
      <c r="B430" s="8" t="s">
        <v>54</v>
      </c>
      <c r="C430" s="8" t="s">
        <v>198</v>
      </c>
      <c r="D430" s="20"/>
      <c r="E430" s="20"/>
      <c r="F430" s="20"/>
      <c r="G430" s="20"/>
      <c r="H430" s="20"/>
      <c r="I430" s="20"/>
      <c r="J430" s="19">
        <v>1</v>
      </c>
      <c r="K430" s="19">
        <v>2</v>
      </c>
      <c r="L430" s="11"/>
      <c r="M430" s="11"/>
      <c r="N430" s="12">
        <v>2023</v>
      </c>
      <c r="O430" s="12">
        <v>2</v>
      </c>
      <c r="P430" s="11" t="s">
        <v>349</v>
      </c>
      <c r="Q430" s="17"/>
      <c r="R430" s="17"/>
      <c r="S430" s="19">
        <v>81</v>
      </c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8"/>
      <c r="AF430" s="17"/>
      <c r="AG430" s="17"/>
      <c r="AH430" s="18"/>
      <c r="AI430" s="18"/>
      <c r="AJ430" s="17"/>
      <c r="AK430" s="20"/>
      <c r="AL430" s="17"/>
      <c r="AM430" s="20"/>
      <c r="AN430" s="14">
        <f>SUM(Q430:AM430)</f>
      </c>
      <c r="AO430" s="18"/>
      <c r="AP430" s="20"/>
      <c r="AQ430" s="20"/>
      <c r="AR430" s="20"/>
      <c r="AS430" s="20"/>
      <c r="AT430" s="20"/>
      <c r="AU430" s="14">
        <f>SUMIF(E:E,E430,K:K)</f>
      </c>
      <c r="AV430" s="11"/>
      <c r="AW430" s="16"/>
      <c r="AX430" s="14">
        <f>SUM($U430:$AQ430)</f>
      </c>
      <c r="AY430" s="14">
        <f>SUMIF($I:$I,$I430,$O:$O)</f>
      </c>
      <c r="AZ430" s="14">
        <f>COUNTIFS($BB:$BB,"&gt;0",$E:$E,$E430)</f>
      </c>
      <c r="BA430" s="14">
        <f>SUMIF($E:$E,$E430,$BB:$BB)</f>
      </c>
      <c r="BB430" s="11"/>
    </row>
    <row x14ac:dyDescent="0.25" r="431" customHeight="1" ht="17.25">
      <c r="A431" s="7">
        <v>44968</v>
      </c>
      <c r="B431" s="8" t="s">
        <v>54</v>
      </c>
      <c r="C431" s="8" t="s">
        <v>182</v>
      </c>
      <c r="D431" s="20"/>
      <c r="E431" s="20"/>
      <c r="F431" s="20"/>
      <c r="G431" s="20"/>
      <c r="H431" s="20"/>
      <c r="I431" s="20"/>
      <c r="J431" s="19">
        <v>1</v>
      </c>
      <c r="K431" s="19">
        <v>2</v>
      </c>
      <c r="L431" s="11"/>
      <c r="M431" s="11"/>
      <c r="N431" s="12">
        <v>2023</v>
      </c>
      <c r="O431" s="12">
        <v>2</v>
      </c>
      <c r="P431" s="11" t="s">
        <v>349</v>
      </c>
      <c r="Q431" s="17"/>
      <c r="R431" s="17"/>
      <c r="S431" s="19">
        <v>103</v>
      </c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8"/>
      <c r="AF431" s="17"/>
      <c r="AG431" s="17"/>
      <c r="AH431" s="18"/>
      <c r="AI431" s="18"/>
      <c r="AJ431" s="17"/>
      <c r="AK431" s="20"/>
      <c r="AL431" s="17"/>
      <c r="AM431" s="20"/>
      <c r="AN431" s="14">
        <f>SUM(Q431:AM431)</f>
      </c>
      <c r="AO431" s="18"/>
      <c r="AP431" s="20"/>
      <c r="AQ431" s="20"/>
      <c r="AR431" s="20"/>
      <c r="AS431" s="20"/>
      <c r="AT431" s="20"/>
      <c r="AU431" s="14">
        <f>SUMIF(E:E,E431,K:K)</f>
      </c>
      <c r="AV431" s="11"/>
      <c r="AW431" s="16"/>
      <c r="AX431" s="14">
        <f>SUM($U431:$AQ431)</f>
      </c>
      <c r="AY431" s="14">
        <f>SUMIF($I:$I,$I431,$O:$O)</f>
      </c>
      <c r="AZ431" s="14">
        <f>COUNTIFS($BB:$BB,"&gt;0",$E:$E,$E431)</f>
      </c>
      <c r="BA431" s="14">
        <f>SUMIF($E:$E,$E431,$BB:$BB)</f>
      </c>
      <c r="BB431" s="11"/>
    </row>
    <row x14ac:dyDescent="0.25" r="432" customHeight="1" ht="17.25">
      <c r="A432" s="7">
        <v>44969</v>
      </c>
      <c r="B432" s="8" t="s">
        <v>54</v>
      </c>
      <c r="C432" s="8" t="s">
        <v>390</v>
      </c>
      <c r="D432" s="20"/>
      <c r="E432" s="8"/>
      <c r="F432" s="8" t="s">
        <v>58</v>
      </c>
      <c r="G432" s="8" t="s">
        <v>105</v>
      </c>
      <c r="H432" s="8" t="s">
        <v>60</v>
      </c>
      <c r="I432" s="8" t="s">
        <v>125</v>
      </c>
      <c r="J432" s="19">
        <v>1</v>
      </c>
      <c r="K432" s="19">
        <v>3</v>
      </c>
      <c r="L432" s="11"/>
      <c r="M432" s="11"/>
      <c r="N432" s="12">
        <v>2023</v>
      </c>
      <c r="O432" s="12">
        <v>2</v>
      </c>
      <c r="P432" s="11" t="s">
        <v>349</v>
      </c>
      <c r="Q432" s="17"/>
      <c r="R432" s="17"/>
      <c r="S432" s="17"/>
      <c r="T432" s="17"/>
      <c r="U432" s="17"/>
      <c r="V432" s="17"/>
      <c r="W432" s="17"/>
      <c r="X432" s="19">
        <v>208</v>
      </c>
      <c r="Y432" s="17"/>
      <c r="Z432" s="17"/>
      <c r="AA432" s="17"/>
      <c r="AB432" s="17"/>
      <c r="AC432" s="17"/>
      <c r="AD432" s="17"/>
      <c r="AE432" s="18"/>
      <c r="AF432" s="17"/>
      <c r="AG432" s="17"/>
      <c r="AH432" s="18"/>
      <c r="AI432" s="18"/>
      <c r="AJ432" s="17"/>
      <c r="AK432" s="20"/>
      <c r="AL432" s="17"/>
      <c r="AM432" s="20"/>
      <c r="AN432" s="14">
        <f>SUM(Q432:AM432)</f>
      </c>
      <c r="AO432" s="18"/>
      <c r="AP432" s="20"/>
      <c r="AQ432" s="20"/>
      <c r="AR432" s="20"/>
      <c r="AS432" s="20"/>
      <c r="AT432" s="20"/>
      <c r="AU432" s="14">
        <f>SUMIF(E:E,E432,K:K)</f>
      </c>
      <c r="AV432" s="11"/>
      <c r="AW432" s="16"/>
      <c r="AX432" s="14">
        <f>SUM($U432:$AQ432)</f>
      </c>
      <c r="AY432" s="14">
        <f>SUMIF($I:$I,$I432,$O:$O)</f>
      </c>
      <c r="AZ432" s="14">
        <f>COUNTIFS($BB:$BB,"&gt;0",$E:$E,$E432)</f>
      </c>
      <c r="BA432" s="14">
        <f>SUMIF($E:$E,$E432,$BB:$BB)</f>
      </c>
      <c r="BB432" s="11"/>
    </row>
    <row x14ac:dyDescent="0.25" r="433" customHeight="1" ht="17.25">
      <c r="A433" s="7">
        <v>44969</v>
      </c>
      <c r="B433" s="8" t="s">
        <v>54</v>
      </c>
      <c r="C433" s="8" t="s">
        <v>391</v>
      </c>
      <c r="D433" s="8" t="s">
        <v>247</v>
      </c>
      <c r="E433" s="8" t="s">
        <v>248</v>
      </c>
      <c r="F433" s="8" t="s">
        <v>65</v>
      </c>
      <c r="G433" s="8" t="s">
        <v>66</v>
      </c>
      <c r="H433" s="8" t="s">
        <v>60</v>
      </c>
      <c r="I433" s="8" t="s">
        <v>54</v>
      </c>
      <c r="J433" s="19">
        <v>1</v>
      </c>
      <c r="K433" s="19">
        <v>1</v>
      </c>
      <c r="L433" s="11"/>
      <c r="M433" s="11"/>
      <c r="N433" s="12">
        <v>2023</v>
      </c>
      <c r="O433" s="12">
        <v>2</v>
      </c>
      <c r="P433" s="11" t="s">
        <v>349</v>
      </c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8"/>
      <c r="AF433" s="17"/>
      <c r="AG433" s="17"/>
      <c r="AH433" s="18"/>
      <c r="AI433" s="21">
        <v>78.5</v>
      </c>
      <c r="AJ433" s="17"/>
      <c r="AK433" s="20"/>
      <c r="AL433" s="17"/>
      <c r="AM433" s="20"/>
      <c r="AN433" s="22">
        <f>SUM(Q433:AM433)</f>
      </c>
      <c r="AO433" s="18"/>
      <c r="AP433" s="20"/>
      <c r="AQ433" s="20"/>
      <c r="AR433" s="20"/>
      <c r="AS433" s="20"/>
      <c r="AT433" s="20"/>
      <c r="AU433" s="14">
        <f>SUMIF(E:E,E433,K:K)</f>
      </c>
      <c r="AV433" s="11"/>
      <c r="AW433" s="16"/>
      <c r="AX433" s="14">
        <f>SUM($U433:$AQ433)</f>
      </c>
      <c r="AY433" s="14">
        <f>SUMIF($I:$I,$I433,$O:$O)</f>
      </c>
      <c r="AZ433" s="14">
        <f>COUNTIFS($BB:$BB,"&gt;0",$E:$E,$E433)</f>
      </c>
      <c r="BA433" s="14">
        <f>SUMIF($E:$E,$E433,$BB:$BB)</f>
      </c>
      <c r="BB433" s="11"/>
    </row>
    <row x14ac:dyDescent="0.25" r="434" customHeight="1" ht="17.25">
      <c r="A434" s="7">
        <v>44969</v>
      </c>
      <c r="B434" s="8" t="s">
        <v>54</v>
      </c>
      <c r="C434" s="8" t="s">
        <v>62</v>
      </c>
      <c r="D434" s="8" t="s">
        <v>63</v>
      </c>
      <c r="E434" s="8" t="s">
        <v>64</v>
      </c>
      <c r="F434" s="8" t="s">
        <v>65</v>
      </c>
      <c r="G434" s="8" t="s">
        <v>66</v>
      </c>
      <c r="H434" s="8" t="s">
        <v>60</v>
      </c>
      <c r="I434" s="8" t="s">
        <v>54</v>
      </c>
      <c r="J434" s="19">
        <v>1</v>
      </c>
      <c r="K434" s="19">
        <v>1</v>
      </c>
      <c r="L434" s="11"/>
      <c r="M434" s="11"/>
      <c r="N434" s="12">
        <v>2023</v>
      </c>
      <c r="O434" s="12">
        <v>2</v>
      </c>
      <c r="P434" s="11" t="s">
        <v>349</v>
      </c>
      <c r="Q434" s="19">
        <v>20</v>
      </c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8"/>
      <c r="AF434" s="17"/>
      <c r="AG434" s="17"/>
      <c r="AH434" s="18"/>
      <c r="AI434" s="19">
        <v>64</v>
      </c>
      <c r="AJ434" s="17"/>
      <c r="AK434" s="20"/>
      <c r="AL434" s="17"/>
      <c r="AM434" s="20"/>
      <c r="AN434" s="14">
        <f>SUM(Q434:AM434)</f>
      </c>
      <c r="AO434" s="18"/>
      <c r="AP434" s="20"/>
      <c r="AQ434" s="20"/>
      <c r="AR434" s="20"/>
      <c r="AS434" s="20"/>
      <c r="AT434" s="20"/>
      <c r="AU434" s="14">
        <f>SUMIF(E:E,E434,K:K)</f>
      </c>
      <c r="AV434" s="11"/>
      <c r="AW434" s="16"/>
      <c r="AX434" s="14">
        <f>SUM($U434:$AQ434)</f>
      </c>
      <c r="AY434" s="14">
        <f>SUMIF($I:$I,$I434,$O:$O)</f>
      </c>
      <c r="AZ434" s="14">
        <f>COUNTIFS($BB:$BB,"&gt;0",$E:$E,$E434)</f>
      </c>
      <c r="BA434" s="14">
        <f>SUMIF($E:$E,$E434,$BB:$BB)</f>
      </c>
      <c r="BB434" s="11"/>
    </row>
    <row x14ac:dyDescent="0.25" r="435" customHeight="1" ht="17.25">
      <c r="A435" s="7">
        <v>44969</v>
      </c>
      <c r="B435" s="8" t="s">
        <v>54</v>
      </c>
      <c r="C435" s="8" t="s">
        <v>109</v>
      </c>
      <c r="D435" s="8" t="s">
        <v>110</v>
      </c>
      <c r="E435" s="28">
        <f>IF(D435&lt;&gt;"",CONCATENATE(C435,"-",D435),C435)</f>
      </c>
      <c r="F435" s="8" t="s">
        <v>112</v>
      </c>
      <c r="G435" s="8" t="s">
        <v>59</v>
      </c>
      <c r="H435" s="8" t="s">
        <v>60</v>
      </c>
      <c r="I435" s="26" t="s">
        <v>113</v>
      </c>
      <c r="J435" s="19">
        <v>1</v>
      </c>
      <c r="K435" s="19">
        <v>4</v>
      </c>
      <c r="L435" s="11"/>
      <c r="M435" s="11"/>
      <c r="N435" s="12">
        <v>2023</v>
      </c>
      <c r="O435" s="12">
        <v>2</v>
      </c>
      <c r="P435" s="11" t="s">
        <v>349</v>
      </c>
      <c r="Q435" s="19">
        <v>115</v>
      </c>
      <c r="R435" s="17"/>
      <c r="S435" s="19">
        <v>15</v>
      </c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8"/>
      <c r="AF435" s="17"/>
      <c r="AG435" s="17"/>
      <c r="AH435" s="18"/>
      <c r="AI435" s="18"/>
      <c r="AJ435" s="17"/>
      <c r="AK435" s="20"/>
      <c r="AL435" s="17"/>
      <c r="AM435" s="20"/>
      <c r="AN435" s="14">
        <f>SUM(Q435:AM435)</f>
      </c>
      <c r="AO435" s="18"/>
      <c r="AP435" s="20"/>
      <c r="AQ435" s="20"/>
      <c r="AR435" s="20"/>
      <c r="AS435" s="20"/>
      <c r="AT435" s="20"/>
      <c r="AU435" s="14">
        <f>SUMIF(E:E,E435,K:K)</f>
      </c>
      <c r="AV435" s="11"/>
      <c r="AW435" s="16"/>
      <c r="AX435" s="14">
        <f>SUM($U435:$AQ435)</f>
      </c>
      <c r="AY435" s="14">
        <f>SUMIF($I:$I,$I435,$O:$O)</f>
      </c>
      <c r="AZ435" s="14">
        <f>COUNTIFS($BB:$BB,"&gt;0",$E:$E,$E435)</f>
      </c>
      <c r="BA435" s="14">
        <f>SUMIF($E:$E,$E435,$BB:$BB)</f>
      </c>
      <c r="BB435" s="11"/>
    </row>
    <row x14ac:dyDescent="0.25" r="436" customHeight="1" ht="17.25">
      <c r="A436" s="7">
        <v>44969</v>
      </c>
      <c r="B436" s="8" t="s">
        <v>54</v>
      </c>
      <c r="C436" s="8" t="s">
        <v>74</v>
      </c>
      <c r="D436" s="8" t="s">
        <v>75</v>
      </c>
      <c r="E436" s="8" t="s">
        <v>76</v>
      </c>
      <c r="F436" s="8" t="s">
        <v>65</v>
      </c>
      <c r="G436" s="8" t="s">
        <v>66</v>
      </c>
      <c r="H436" s="8" t="s">
        <v>60</v>
      </c>
      <c r="I436" s="8" t="s">
        <v>54</v>
      </c>
      <c r="J436" s="19">
        <v>1</v>
      </c>
      <c r="K436" s="19">
        <v>1</v>
      </c>
      <c r="L436" s="11"/>
      <c r="M436" s="11"/>
      <c r="N436" s="12">
        <v>2023</v>
      </c>
      <c r="O436" s="12">
        <v>2</v>
      </c>
      <c r="P436" s="11" t="s">
        <v>349</v>
      </c>
      <c r="Q436" s="19">
        <v>41</v>
      </c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8"/>
      <c r="AF436" s="17"/>
      <c r="AG436" s="17"/>
      <c r="AH436" s="18"/>
      <c r="AI436" s="19">
        <v>195</v>
      </c>
      <c r="AJ436" s="17"/>
      <c r="AK436" s="20"/>
      <c r="AL436" s="17"/>
      <c r="AM436" s="20"/>
      <c r="AN436" s="14">
        <f>SUM(Q436:AM436)</f>
      </c>
      <c r="AO436" s="18"/>
      <c r="AP436" s="20"/>
      <c r="AQ436" s="20"/>
      <c r="AR436" s="20"/>
      <c r="AS436" s="20"/>
      <c r="AT436" s="20"/>
      <c r="AU436" s="14">
        <f>SUMIF(E:E,E436,K:K)</f>
      </c>
      <c r="AV436" s="11"/>
      <c r="AW436" s="16"/>
      <c r="AX436" s="14">
        <f>SUM($U436:$AQ436)</f>
      </c>
      <c r="AY436" s="14">
        <f>SUMIF($I:$I,$I436,$O:$O)</f>
      </c>
      <c r="AZ436" s="14">
        <f>COUNTIFS($BB:$BB,"&gt;0",$E:$E,$E436)</f>
      </c>
      <c r="BA436" s="14">
        <f>SUMIF($E:$E,$E436,$BB:$BB)</f>
      </c>
      <c r="BB436" s="11"/>
    </row>
    <row x14ac:dyDescent="0.25" r="437" customHeight="1" ht="17.25">
      <c r="A437" s="7">
        <v>44969</v>
      </c>
      <c r="B437" s="8" t="s">
        <v>54</v>
      </c>
      <c r="C437" s="8" t="s">
        <v>334</v>
      </c>
      <c r="D437" s="20"/>
      <c r="E437" s="20"/>
      <c r="F437" s="20"/>
      <c r="G437" s="20"/>
      <c r="H437" s="20"/>
      <c r="I437" s="20"/>
      <c r="J437" s="19">
        <v>1</v>
      </c>
      <c r="K437" s="19">
        <v>4</v>
      </c>
      <c r="L437" s="11"/>
      <c r="M437" s="11"/>
      <c r="N437" s="12">
        <v>2023</v>
      </c>
      <c r="O437" s="12">
        <v>2</v>
      </c>
      <c r="P437" s="11" t="s">
        <v>349</v>
      </c>
      <c r="Q437" s="17"/>
      <c r="R437" s="19">
        <v>233</v>
      </c>
      <c r="S437" s="17"/>
      <c r="T437" s="17"/>
      <c r="U437" s="17"/>
      <c r="V437" s="19">
        <v>35</v>
      </c>
      <c r="W437" s="17"/>
      <c r="X437" s="17"/>
      <c r="Y437" s="17"/>
      <c r="Z437" s="17"/>
      <c r="AA437" s="17"/>
      <c r="AB437" s="17"/>
      <c r="AC437" s="17"/>
      <c r="AD437" s="19">
        <v>40</v>
      </c>
      <c r="AE437" s="18"/>
      <c r="AF437" s="17"/>
      <c r="AG437" s="17"/>
      <c r="AH437" s="18"/>
      <c r="AI437" s="18"/>
      <c r="AJ437" s="17"/>
      <c r="AK437" s="20"/>
      <c r="AL437" s="17"/>
      <c r="AM437" s="20"/>
      <c r="AN437" s="14">
        <f>SUM(Q437:AM437)</f>
      </c>
      <c r="AO437" s="18"/>
      <c r="AP437" s="20"/>
      <c r="AQ437" s="20"/>
      <c r="AR437" s="20"/>
      <c r="AS437" s="20"/>
      <c r="AT437" s="20"/>
      <c r="AU437" s="14">
        <f>SUMIF(E:E,E437,K:K)</f>
      </c>
      <c r="AV437" s="11"/>
      <c r="AW437" s="16"/>
      <c r="AX437" s="14">
        <f>SUM($U437:$AQ437)</f>
      </c>
      <c r="AY437" s="14">
        <f>SUMIF($I:$I,$I437,$O:$O)</f>
      </c>
      <c r="AZ437" s="14">
        <f>COUNTIFS($BB:$BB,"&gt;0",$E:$E,$E437)</f>
      </c>
      <c r="BA437" s="14">
        <f>SUMIF($E:$E,$E437,$BB:$BB)</f>
      </c>
      <c r="BB437" s="11"/>
    </row>
    <row x14ac:dyDescent="0.25" r="438" customHeight="1" ht="17.25">
      <c r="A438" s="7">
        <v>44969</v>
      </c>
      <c r="B438" s="8" t="s">
        <v>54</v>
      </c>
      <c r="C438" s="8" t="s">
        <v>162</v>
      </c>
      <c r="D438" s="20"/>
      <c r="E438" s="20"/>
      <c r="F438" s="20"/>
      <c r="G438" s="20"/>
      <c r="H438" s="20"/>
      <c r="I438" s="20"/>
      <c r="J438" s="19">
        <v>1</v>
      </c>
      <c r="K438" s="19">
        <v>4</v>
      </c>
      <c r="L438" s="11"/>
      <c r="M438" s="11"/>
      <c r="N438" s="12">
        <v>2023</v>
      </c>
      <c r="O438" s="12">
        <v>2</v>
      </c>
      <c r="P438" s="11" t="s">
        <v>349</v>
      </c>
      <c r="Q438" s="17"/>
      <c r="R438" s="17"/>
      <c r="S438" s="17"/>
      <c r="T438" s="17"/>
      <c r="U438" s="17"/>
      <c r="V438" s="17"/>
      <c r="W438" s="17"/>
      <c r="X438" s="19">
        <v>322</v>
      </c>
      <c r="Y438" s="17"/>
      <c r="Z438" s="17"/>
      <c r="AA438" s="17"/>
      <c r="AB438" s="17"/>
      <c r="AC438" s="17"/>
      <c r="AD438" s="17"/>
      <c r="AE438" s="18"/>
      <c r="AF438" s="17"/>
      <c r="AG438" s="17"/>
      <c r="AH438" s="18"/>
      <c r="AI438" s="18"/>
      <c r="AJ438" s="17"/>
      <c r="AK438" s="20"/>
      <c r="AL438" s="17"/>
      <c r="AM438" s="20"/>
      <c r="AN438" s="14">
        <f>SUM(Q438:AM438)</f>
      </c>
      <c r="AO438" s="18"/>
      <c r="AP438" s="20"/>
      <c r="AQ438" s="20"/>
      <c r="AR438" s="20"/>
      <c r="AS438" s="20"/>
      <c r="AT438" s="20"/>
      <c r="AU438" s="14">
        <f>SUMIF(E:E,E438,K:K)</f>
      </c>
      <c r="AV438" s="11"/>
      <c r="AW438" s="16"/>
      <c r="AX438" s="14">
        <f>SUM($U438:$AQ438)</f>
      </c>
      <c r="AY438" s="14">
        <f>SUMIF($I:$I,$I438,$O:$O)</f>
      </c>
      <c r="AZ438" s="14">
        <f>COUNTIFS($BB:$BB,"&gt;0",$E:$E,$E438)</f>
      </c>
      <c r="BA438" s="14">
        <f>SUMIF($E:$E,$E438,$BB:$BB)</f>
      </c>
      <c r="BB438" s="11"/>
    </row>
    <row x14ac:dyDescent="0.25" r="439" customHeight="1" ht="17.25">
      <c r="A439" s="7">
        <v>44969</v>
      </c>
      <c r="B439" s="8" t="s">
        <v>54</v>
      </c>
      <c r="C439" s="8" t="s">
        <v>223</v>
      </c>
      <c r="D439" s="20" t="s">
        <v>224</v>
      </c>
      <c r="E439" s="20"/>
      <c r="F439" s="20"/>
      <c r="G439" s="20"/>
      <c r="H439" s="20"/>
      <c r="I439" s="20"/>
      <c r="J439" s="19">
        <v>1</v>
      </c>
      <c r="K439" s="19">
        <v>4</v>
      </c>
      <c r="L439" s="11"/>
      <c r="M439" s="11"/>
      <c r="N439" s="12">
        <v>2023</v>
      </c>
      <c r="O439" s="12">
        <v>2</v>
      </c>
      <c r="P439" s="11" t="s">
        <v>349</v>
      </c>
      <c r="Q439" s="17"/>
      <c r="R439" s="17"/>
      <c r="S439" s="17"/>
      <c r="T439" s="17"/>
      <c r="U439" s="19">
        <v>61</v>
      </c>
      <c r="V439" s="17"/>
      <c r="W439" s="17"/>
      <c r="X439" s="19">
        <v>170</v>
      </c>
      <c r="Y439" s="17"/>
      <c r="Z439" s="17"/>
      <c r="AA439" s="17"/>
      <c r="AB439" s="17"/>
      <c r="AC439" s="17"/>
      <c r="AD439" s="17"/>
      <c r="AE439" s="18"/>
      <c r="AF439" s="17"/>
      <c r="AG439" s="19">
        <v>32</v>
      </c>
      <c r="AH439" s="18"/>
      <c r="AI439" s="18"/>
      <c r="AJ439" s="17"/>
      <c r="AK439" s="20"/>
      <c r="AL439" s="17"/>
      <c r="AM439" s="20"/>
      <c r="AN439" s="14">
        <f>SUM(Q439:AM439)</f>
      </c>
      <c r="AO439" s="18"/>
      <c r="AP439" s="20"/>
      <c r="AQ439" s="20"/>
      <c r="AR439" s="20"/>
      <c r="AS439" s="20"/>
      <c r="AT439" s="20"/>
      <c r="AU439" s="14">
        <f>SUMIF(E:E,E439,K:K)</f>
      </c>
      <c r="AV439" s="11"/>
      <c r="AW439" s="16"/>
      <c r="AX439" s="14">
        <f>SUM($U439:$AQ439)</f>
      </c>
      <c r="AY439" s="14">
        <f>SUMIF($I:$I,$I439,$O:$O)</f>
      </c>
      <c r="AZ439" s="14">
        <f>COUNTIFS($BB:$BB,"&gt;0",$E:$E,$E439)</f>
      </c>
      <c r="BA439" s="14">
        <f>SUMIF($E:$E,$E439,$BB:$BB)</f>
      </c>
      <c r="BB439" s="11"/>
    </row>
    <row x14ac:dyDescent="0.25" r="440" customHeight="1" ht="17.25">
      <c r="A440" s="7">
        <v>44969</v>
      </c>
      <c r="B440" s="8" t="s">
        <v>54</v>
      </c>
      <c r="C440" s="8" t="s">
        <v>138</v>
      </c>
      <c r="D440" s="20"/>
      <c r="E440" s="20"/>
      <c r="F440" s="20"/>
      <c r="G440" s="20"/>
      <c r="H440" s="20"/>
      <c r="I440" s="20"/>
      <c r="J440" s="19">
        <v>1</v>
      </c>
      <c r="K440" s="19">
        <v>4</v>
      </c>
      <c r="L440" s="11"/>
      <c r="M440" s="11"/>
      <c r="N440" s="12">
        <v>2023</v>
      </c>
      <c r="O440" s="12">
        <v>2</v>
      </c>
      <c r="P440" s="11" t="s">
        <v>349</v>
      </c>
      <c r="Q440" s="17"/>
      <c r="R440" s="17"/>
      <c r="S440" s="17"/>
      <c r="T440" s="17"/>
      <c r="U440" s="19">
        <v>451</v>
      </c>
      <c r="V440" s="17"/>
      <c r="W440" s="17"/>
      <c r="X440" s="17"/>
      <c r="Y440" s="17"/>
      <c r="Z440" s="17"/>
      <c r="AA440" s="17"/>
      <c r="AB440" s="17"/>
      <c r="AC440" s="17"/>
      <c r="AD440" s="17"/>
      <c r="AE440" s="18"/>
      <c r="AF440" s="17"/>
      <c r="AG440" s="17"/>
      <c r="AH440" s="18"/>
      <c r="AI440" s="18"/>
      <c r="AJ440" s="17"/>
      <c r="AK440" s="20"/>
      <c r="AL440" s="17"/>
      <c r="AM440" s="20"/>
      <c r="AN440" s="14">
        <f>SUM(Q440:AM440)</f>
      </c>
      <c r="AO440" s="18"/>
      <c r="AP440" s="20"/>
      <c r="AQ440" s="20"/>
      <c r="AR440" s="20"/>
      <c r="AS440" s="20"/>
      <c r="AT440" s="20"/>
      <c r="AU440" s="14">
        <f>SUMIF(E:E,E440,K:K)</f>
      </c>
      <c r="AV440" s="11"/>
      <c r="AW440" s="16"/>
      <c r="AX440" s="14">
        <f>SUM($U440:$AQ440)</f>
      </c>
      <c r="AY440" s="14">
        <f>SUMIF($I:$I,$I440,$O:$O)</f>
      </c>
      <c r="AZ440" s="14">
        <f>COUNTIFS($BB:$BB,"&gt;0",$E:$E,$E440)</f>
      </c>
      <c r="BA440" s="14">
        <f>SUMIF($E:$E,$E440,$BB:$BB)</f>
      </c>
      <c r="BB440" s="11"/>
    </row>
    <row x14ac:dyDescent="0.25" r="441" customHeight="1" ht="17.25">
      <c r="A441" s="7">
        <v>44969</v>
      </c>
      <c r="B441" s="8" t="s">
        <v>54</v>
      </c>
      <c r="C441" s="8" t="s">
        <v>189</v>
      </c>
      <c r="D441" s="8" t="s">
        <v>190</v>
      </c>
      <c r="E441" s="8" t="s">
        <v>191</v>
      </c>
      <c r="F441" s="8" t="s">
        <v>112</v>
      </c>
      <c r="G441" s="8" t="s">
        <v>59</v>
      </c>
      <c r="H441" s="8" t="s">
        <v>60</v>
      </c>
      <c r="I441" s="26" t="s">
        <v>113</v>
      </c>
      <c r="J441" s="19">
        <v>1</v>
      </c>
      <c r="K441" s="19">
        <v>3</v>
      </c>
      <c r="L441" s="11"/>
      <c r="M441" s="11"/>
      <c r="N441" s="12">
        <v>2023</v>
      </c>
      <c r="O441" s="12">
        <v>2</v>
      </c>
      <c r="P441" s="11" t="s">
        <v>349</v>
      </c>
      <c r="Q441" s="19">
        <v>80</v>
      </c>
      <c r="R441" s="19">
        <v>33</v>
      </c>
      <c r="S441" s="17"/>
      <c r="T441" s="17"/>
      <c r="U441" s="17"/>
      <c r="V441" s="21">
        <v>19.6</v>
      </c>
      <c r="W441" s="17"/>
      <c r="X441" s="17"/>
      <c r="Y441" s="17"/>
      <c r="Z441" s="17"/>
      <c r="AA441" s="17"/>
      <c r="AB441" s="17"/>
      <c r="AC441" s="17"/>
      <c r="AD441" s="17"/>
      <c r="AE441" s="18"/>
      <c r="AF441" s="17"/>
      <c r="AG441" s="17"/>
      <c r="AH441" s="18"/>
      <c r="AI441" s="18"/>
      <c r="AJ441" s="17"/>
      <c r="AK441" s="20"/>
      <c r="AL441" s="17"/>
      <c r="AM441" s="20"/>
      <c r="AN441" s="22">
        <f>SUM(Q441:AM441)</f>
      </c>
      <c r="AO441" s="18"/>
      <c r="AP441" s="20"/>
      <c r="AQ441" s="20"/>
      <c r="AR441" s="20"/>
      <c r="AS441" s="20"/>
      <c r="AT441" s="20"/>
      <c r="AU441" s="14">
        <f>SUMIF(E:E,E441,K:K)</f>
      </c>
      <c r="AV441" s="11"/>
      <c r="AW441" s="16"/>
      <c r="AX441" s="22">
        <f>SUM($U441:$AQ441)</f>
      </c>
      <c r="AY441" s="14">
        <f>SUMIF($I:$I,$I441,$O:$O)</f>
      </c>
      <c r="AZ441" s="14">
        <f>COUNTIFS($BB:$BB,"&gt;0",$E:$E,$E441)</f>
      </c>
      <c r="BA441" s="14">
        <f>SUMIF($E:$E,$E441,$BB:$BB)</f>
      </c>
      <c r="BB441" s="11"/>
    </row>
    <row x14ac:dyDescent="0.25" r="442" customHeight="1" ht="17.25">
      <c r="A442" s="7">
        <v>44969</v>
      </c>
      <c r="B442" s="8" t="s">
        <v>54</v>
      </c>
      <c r="C442" s="8" t="s">
        <v>156</v>
      </c>
      <c r="D442" s="20"/>
      <c r="E442" s="20"/>
      <c r="F442" s="20"/>
      <c r="G442" s="20"/>
      <c r="H442" s="20"/>
      <c r="I442" s="20"/>
      <c r="J442" s="19">
        <v>1</v>
      </c>
      <c r="K442" s="19">
        <v>3</v>
      </c>
      <c r="L442" s="11"/>
      <c r="M442" s="11"/>
      <c r="N442" s="12">
        <v>2023</v>
      </c>
      <c r="O442" s="12">
        <v>2</v>
      </c>
      <c r="P442" s="11" t="s">
        <v>349</v>
      </c>
      <c r="Q442" s="17"/>
      <c r="R442" s="17"/>
      <c r="S442" s="17"/>
      <c r="T442" s="17"/>
      <c r="U442" s="17"/>
      <c r="V442" s="17"/>
      <c r="W442" s="17"/>
      <c r="X442" s="21">
        <v>110.5</v>
      </c>
      <c r="Y442" s="17"/>
      <c r="Z442" s="17"/>
      <c r="AA442" s="17"/>
      <c r="AB442" s="17"/>
      <c r="AC442" s="17"/>
      <c r="AD442" s="17"/>
      <c r="AE442" s="18"/>
      <c r="AF442" s="17"/>
      <c r="AG442" s="17"/>
      <c r="AH442" s="18"/>
      <c r="AI442" s="18"/>
      <c r="AJ442" s="17"/>
      <c r="AK442" s="20"/>
      <c r="AL442" s="17"/>
      <c r="AM442" s="20"/>
      <c r="AN442" s="22">
        <f>SUM(Q442:AM442)</f>
      </c>
      <c r="AO442" s="18"/>
      <c r="AP442" s="20"/>
      <c r="AQ442" s="20"/>
      <c r="AR442" s="20"/>
      <c r="AS442" s="20"/>
      <c r="AT442" s="20"/>
      <c r="AU442" s="14">
        <f>SUMIF(E:E,E442,K:K)</f>
      </c>
      <c r="AV442" s="11"/>
      <c r="AW442" s="16"/>
      <c r="AX442" s="14">
        <f>SUM($U442:$AQ442)</f>
      </c>
      <c r="AY442" s="14">
        <f>SUMIF($I:$I,$I442,$O:$O)</f>
      </c>
      <c r="AZ442" s="14">
        <f>COUNTIFS($BB:$BB,"&gt;0",$E:$E,$E442)</f>
      </c>
      <c r="BA442" s="14">
        <f>SUMIF($E:$E,$E442,$BB:$BB)</f>
      </c>
      <c r="BB442" s="11"/>
    </row>
    <row x14ac:dyDescent="0.25" r="443" customHeight="1" ht="17.25">
      <c r="A443" s="7">
        <v>44969</v>
      </c>
      <c r="B443" s="8" t="s">
        <v>54</v>
      </c>
      <c r="C443" s="8" t="s">
        <v>392</v>
      </c>
      <c r="D443" s="20"/>
      <c r="E443" s="20"/>
      <c r="F443" s="20"/>
      <c r="G443" s="20"/>
      <c r="H443" s="20"/>
      <c r="I443" s="20"/>
      <c r="J443" s="19">
        <v>1</v>
      </c>
      <c r="K443" s="19">
        <v>3</v>
      </c>
      <c r="L443" s="11"/>
      <c r="M443" s="11"/>
      <c r="N443" s="12">
        <v>2023</v>
      </c>
      <c r="O443" s="12">
        <v>2</v>
      </c>
      <c r="P443" s="11" t="s">
        <v>349</v>
      </c>
      <c r="Q443" s="17"/>
      <c r="R443" s="21">
        <v>30.5</v>
      </c>
      <c r="S443" s="21">
        <v>62.3</v>
      </c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8"/>
      <c r="AF443" s="17"/>
      <c r="AG443" s="17"/>
      <c r="AH443" s="18"/>
      <c r="AI443" s="18"/>
      <c r="AJ443" s="17"/>
      <c r="AK443" s="20"/>
      <c r="AL443" s="17"/>
      <c r="AM443" s="20"/>
      <c r="AN443" s="22">
        <f>SUM(Q443:AM443)</f>
      </c>
      <c r="AO443" s="18"/>
      <c r="AP443" s="20"/>
      <c r="AQ443" s="20"/>
      <c r="AR443" s="20"/>
      <c r="AS443" s="20"/>
      <c r="AT443" s="20"/>
      <c r="AU443" s="14">
        <f>SUMIF(E:E,E443,K:K)</f>
      </c>
      <c r="AV443" s="11"/>
      <c r="AW443" s="16"/>
      <c r="AX443" s="22">
        <f>SUM($U443:$AQ443)</f>
      </c>
      <c r="AY443" s="14">
        <f>SUMIF($I:$I,$I443,$O:$O)</f>
      </c>
      <c r="AZ443" s="14">
        <f>COUNTIFS($BB:$BB,"&gt;0",$E:$E,$E443)</f>
      </c>
      <c r="BA443" s="14">
        <f>SUMIF($E:$E,$E443,$BB:$BB)</f>
      </c>
      <c r="BB443" s="11"/>
    </row>
    <row x14ac:dyDescent="0.25" r="444" customHeight="1" ht="17.25">
      <c r="A444" s="7">
        <v>44969</v>
      </c>
      <c r="B444" s="8" t="s">
        <v>54</v>
      </c>
      <c r="C444" s="8" t="s">
        <v>312</v>
      </c>
      <c r="D444" s="20"/>
      <c r="E444" s="20"/>
      <c r="F444" s="20"/>
      <c r="G444" s="20"/>
      <c r="H444" s="20"/>
      <c r="I444" s="20"/>
      <c r="J444" s="19">
        <v>1</v>
      </c>
      <c r="K444" s="19">
        <v>3</v>
      </c>
      <c r="L444" s="11"/>
      <c r="M444" s="11"/>
      <c r="N444" s="12">
        <v>2023</v>
      </c>
      <c r="O444" s="12">
        <v>2</v>
      </c>
      <c r="P444" s="11" t="s">
        <v>349</v>
      </c>
      <c r="Q444" s="17"/>
      <c r="R444" s="17"/>
      <c r="S444" s="21">
        <v>163.5</v>
      </c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8"/>
      <c r="AF444" s="17"/>
      <c r="AG444" s="17"/>
      <c r="AH444" s="18"/>
      <c r="AI444" s="18"/>
      <c r="AJ444" s="17"/>
      <c r="AK444" s="20"/>
      <c r="AL444" s="17"/>
      <c r="AM444" s="20"/>
      <c r="AN444" s="22">
        <f>SUM(Q444:AM444)</f>
      </c>
      <c r="AO444" s="18"/>
      <c r="AP444" s="20"/>
      <c r="AQ444" s="20"/>
      <c r="AR444" s="20"/>
      <c r="AS444" s="20"/>
      <c r="AT444" s="20"/>
      <c r="AU444" s="14">
        <f>SUMIF(E:E,E444,K:K)</f>
      </c>
      <c r="AV444" s="11"/>
      <c r="AW444" s="16"/>
      <c r="AX444" s="22">
        <f>SUM($U444:$AQ444)</f>
      </c>
      <c r="AY444" s="14">
        <f>SUMIF($I:$I,$I444,$O:$O)</f>
      </c>
      <c r="AZ444" s="14">
        <f>COUNTIFS($BB:$BB,"&gt;0",$E:$E,$E444)</f>
      </c>
      <c r="BA444" s="14">
        <f>SUMIF($E:$E,$E444,$BB:$BB)</f>
      </c>
      <c r="BB444" s="11"/>
    </row>
    <row x14ac:dyDescent="0.25" r="445" customHeight="1" ht="17.25">
      <c r="A445" s="7">
        <v>44969</v>
      </c>
      <c r="B445" s="8" t="s">
        <v>54</v>
      </c>
      <c r="C445" s="8" t="s">
        <v>393</v>
      </c>
      <c r="D445" s="20"/>
      <c r="E445" s="20"/>
      <c r="F445" s="20"/>
      <c r="G445" s="20"/>
      <c r="H445" s="20"/>
      <c r="I445" s="20"/>
      <c r="J445" s="19">
        <v>1</v>
      </c>
      <c r="K445" s="19">
        <v>5</v>
      </c>
      <c r="L445" s="11"/>
      <c r="M445" s="11"/>
      <c r="N445" s="12">
        <v>2023</v>
      </c>
      <c r="O445" s="12">
        <v>2</v>
      </c>
      <c r="P445" s="11" t="s">
        <v>349</v>
      </c>
      <c r="Q445" s="17"/>
      <c r="R445" s="17"/>
      <c r="S445" s="17"/>
      <c r="T445" s="17"/>
      <c r="U445" s="17"/>
      <c r="V445" s="17"/>
      <c r="W445" s="17"/>
      <c r="X445" s="19">
        <v>385</v>
      </c>
      <c r="Y445" s="17"/>
      <c r="Z445" s="17"/>
      <c r="AA445" s="17"/>
      <c r="AB445" s="17"/>
      <c r="AC445" s="17"/>
      <c r="AD445" s="17"/>
      <c r="AE445" s="18"/>
      <c r="AF445" s="17"/>
      <c r="AG445" s="17"/>
      <c r="AH445" s="18"/>
      <c r="AI445" s="18"/>
      <c r="AJ445" s="17"/>
      <c r="AK445" s="20"/>
      <c r="AL445" s="17"/>
      <c r="AM445" s="20"/>
      <c r="AN445" s="14">
        <f>SUM(Q445:AM445)</f>
      </c>
      <c r="AO445" s="18"/>
      <c r="AP445" s="20"/>
      <c r="AQ445" s="20"/>
      <c r="AR445" s="20"/>
      <c r="AS445" s="20"/>
      <c r="AT445" s="20"/>
      <c r="AU445" s="14">
        <f>SUMIF(E:E,E445,K:K)</f>
      </c>
      <c r="AV445" s="11"/>
      <c r="AW445" s="16"/>
      <c r="AX445" s="14">
        <f>SUM($U445:$AQ445)</f>
      </c>
      <c r="AY445" s="14">
        <f>SUMIF($I:$I,$I445,$O:$O)</f>
      </c>
      <c r="AZ445" s="14">
        <f>COUNTIFS($BB:$BB,"&gt;0",$E:$E,$E445)</f>
      </c>
      <c r="BA445" s="14">
        <f>SUMIF($E:$E,$E445,$BB:$BB)</f>
      </c>
      <c r="BB445" s="11"/>
    </row>
    <row x14ac:dyDescent="0.25" r="446" customHeight="1" ht="17.25">
      <c r="A446" s="7">
        <v>44971</v>
      </c>
      <c r="B446" s="8" t="s">
        <v>54</v>
      </c>
      <c r="C446" s="8" t="s">
        <v>77</v>
      </c>
      <c r="D446" s="8" t="s">
        <v>78</v>
      </c>
      <c r="E446" s="8" t="s">
        <v>79</v>
      </c>
      <c r="F446" s="8" t="s">
        <v>65</v>
      </c>
      <c r="G446" s="8" t="s">
        <v>66</v>
      </c>
      <c r="H446" s="8" t="s">
        <v>60</v>
      </c>
      <c r="I446" s="8" t="s">
        <v>54</v>
      </c>
      <c r="J446" s="19">
        <v>1</v>
      </c>
      <c r="K446" s="19">
        <v>1</v>
      </c>
      <c r="L446" s="11"/>
      <c r="M446" s="11"/>
      <c r="N446" s="12">
        <v>2023</v>
      </c>
      <c r="O446" s="12">
        <v>2</v>
      </c>
      <c r="P446" s="11" t="s">
        <v>349</v>
      </c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8"/>
      <c r="AF446" s="17"/>
      <c r="AG446" s="17"/>
      <c r="AH446" s="18"/>
      <c r="AI446" s="21">
        <v>201.5</v>
      </c>
      <c r="AJ446" s="17"/>
      <c r="AK446" s="20"/>
      <c r="AL446" s="17"/>
      <c r="AM446" s="20"/>
      <c r="AN446" s="22">
        <f>SUM(Q446:AM446)</f>
      </c>
      <c r="AO446" s="18"/>
      <c r="AP446" s="20"/>
      <c r="AQ446" s="20"/>
      <c r="AR446" s="20"/>
      <c r="AS446" s="20"/>
      <c r="AT446" s="20"/>
      <c r="AU446" s="14">
        <f>SUMIF(E:E,E446,K:K)</f>
      </c>
      <c r="AV446" s="11"/>
      <c r="AW446" s="16"/>
      <c r="AX446" s="14">
        <f>SUM($U446:$AQ446)</f>
      </c>
      <c r="AY446" s="14">
        <f>SUMIF($I:$I,$I446,$O:$O)</f>
      </c>
      <c r="AZ446" s="14">
        <f>COUNTIFS($BB:$BB,"&gt;0",$E:$E,$E446)</f>
      </c>
      <c r="BA446" s="14">
        <f>SUMIF($E:$E,$E446,$BB:$BB)</f>
      </c>
      <c r="BB446" s="11"/>
    </row>
    <row x14ac:dyDescent="0.25" r="447" customHeight="1" ht="17.25">
      <c r="A447" s="7">
        <v>44971</v>
      </c>
      <c r="B447" s="8" t="s">
        <v>54</v>
      </c>
      <c r="C447" s="8" t="s">
        <v>258</v>
      </c>
      <c r="D447" s="8" t="s">
        <v>259</v>
      </c>
      <c r="E447" s="8" t="s">
        <v>260</v>
      </c>
      <c r="F447" s="8" t="s">
        <v>65</v>
      </c>
      <c r="G447" s="8" t="s">
        <v>66</v>
      </c>
      <c r="H447" s="8" t="s">
        <v>60</v>
      </c>
      <c r="I447" s="8" t="s">
        <v>54</v>
      </c>
      <c r="J447" s="19">
        <v>1</v>
      </c>
      <c r="K447" s="19">
        <v>1</v>
      </c>
      <c r="L447" s="11"/>
      <c r="M447" s="11"/>
      <c r="N447" s="12">
        <v>2023</v>
      </c>
      <c r="O447" s="12">
        <v>2</v>
      </c>
      <c r="P447" s="11" t="s">
        <v>349</v>
      </c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8"/>
      <c r="AF447" s="17"/>
      <c r="AG447" s="17"/>
      <c r="AH447" s="18"/>
      <c r="AI447" s="19">
        <v>143</v>
      </c>
      <c r="AJ447" s="17"/>
      <c r="AK447" s="20"/>
      <c r="AL447" s="17"/>
      <c r="AM447" s="20"/>
      <c r="AN447" s="14">
        <f>SUM(Q447:AM447)</f>
      </c>
      <c r="AO447" s="18"/>
      <c r="AP447" s="20"/>
      <c r="AQ447" s="20"/>
      <c r="AR447" s="20"/>
      <c r="AS447" s="20"/>
      <c r="AT447" s="20"/>
      <c r="AU447" s="14">
        <f>SUMIF(E:E,E447,K:K)</f>
      </c>
      <c r="AV447" s="11"/>
      <c r="AW447" s="16"/>
      <c r="AX447" s="14">
        <f>SUM($U447:$AQ447)</f>
      </c>
      <c r="AY447" s="14">
        <f>SUMIF($I:$I,$I447,$O:$O)</f>
      </c>
      <c r="AZ447" s="14">
        <f>COUNTIFS($BB:$BB,"&gt;0",$E:$E,$E447)</f>
      </c>
      <c r="BA447" s="14">
        <f>SUMIF($E:$E,$E447,$BB:$BB)</f>
      </c>
      <c r="BB447" s="11"/>
    </row>
    <row x14ac:dyDescent="0.25" r="448" customHeight="1" ht="17.25">
      <c r="A448" s="7">
        <v>44971</v>
      </c>
      <c r="B448" s="8" t="s">
        <v>54</v>
      </c>
      <c r="C448" s="8" t="s">
        <v>192</v>
      </c>
      <c r="D448" s="8" t="s">
        <v>193</v>
      </c>
      <c r="E448" s="8" t="s">
        <v>194</v>
      </c>
      <c r="F448" s="8" t="s">
        <v>65</v>
      </c>
      <c r="G448" s="8" t="s">
        <v>66</v>
      </c>
      <c r="H448" s="8" t="s">
        <v>60</v>
      </c>
      <c r="I448" s="8" t="s">
        <v>54</v>
      </c>
      <c r="J448" s="19">
        <v>1</v>
      </c>
      <c r="K448" s="19">
        <v>4</v>
      </c>
      <c r="L448" s="11"/>
      <c r="M448" s="11"/>
      <c r="N448" s="12">
        <v>2023</v>
      </c>
      <c r="O448" s="12">
        <v>2</v>
      </c>
      <c r="P448" s="11" t="s">
        <v>349</v>
      </c>
      <c r="Q448" s="21">
        <v>37.95</v>
      </c>
      <c r="R448" s="19">
        <v>20</v>
      </c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8"/>
      <c r="AF448" s="17"/>
      <c r="AG448" s="17"/>
      <c r="AH448" s="18"/>
      <c r="AI448" s="19">
        <v>68</v>
      </c>
      <c r="AJ448" s="17"/>
      <c r="AK448" s="20"/>
      <c r="AL448" s="17"/>
      <c r="AM448" s="20"/>
      <c r="AN448" s="22">
        <f>SUM(Q448:AM448)</f>
      </c>
      <c r="AO448" s="18"/>
      <c r="AP448" s="20"/>
      <c r="AQ448" s="20"/>
      <c r="AR448" s="20"/>
      <c r="AS448" s="20"/>
      <c r="AT448" s="20"/>
      <c r="AU448" s="14">
        <f>SUMIF(E:E,E448,K:K)</f>
      </c>
      <c r="AV448" s="11"/>
      <c r="AW448" s="16"/>
      <c r="AX448" s="22">
        <f>SUM($U448:$AQ448)</f>
      </c>
      <c r="AY448" s="14">
        <f>SUMIF($I:$I,$I448,$O:$O)</f>
      </c>
      <c r="AZ448" s="14">
        <f>COUNTIFS($BB:$BB,"&gt;0",$E:$E,$E448)</f>
      </c>
      <c r="BA448" s="14">
        <f>SUMIF($E:$E,$E448,$BB:$BB)</f>
      </c>
      <c r="BB448" s="11"/>
    </row>
    <row x14ac:dyDescent="0.25" r="449" customHeight="1" ht="17.25">
      <c r="A449" s="7">
        <v>44971</v>
      </c>
      <c r="B449" s="8" t="s">
        <v>54</v>
      </c>
      <c r="C449" s="8" t="s">
        <v>394</v>
      </c>
      <c r="D449" s="20" t="s">
        <v>395</v>
      </c>
      <c r="E449" s="20"/>
      <c r="F449" s="20"/>
      <c r="G449" s="20"/>
      <c r="H449" s="20"/>
      <c r="I449" s="20"/>
      <c r="J449" s="19">
        <v>1</v>
      </c>
      <c r="K449" s="19">
        <v>2</v>
      </c>
      <c r="L449" s="11"/>
      <c r="M449" s="11"/>
      <c r="N449" s="12">
        <v>2023</v>
      </c>
      <c r="O449" s="12">
        <v>2</v>
      </c>
      <c r="P449" s="11" t="s">
        <v>349</v>
      </c>
      <c r="Q449" s="21">
        <v>5.96</v>
      </c>
      <c r="R449" s="21">
        <v>30.68</v>
      </c>
      <c r="S449" s="17"/>
      <c r="T449" s="19">
        <v>12</v>
      </c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8"/>
      <c r="AF449" s="17"/>
      <c r="AG449" s="17"/>
      <c r="AH449" s="18"/>
      <c r="AI449" s="18"/>
      <c r="AJ449" s="17"/>
      <c r="AK449" s="20"/>
      <c r="AL449" s="17"/>
      <c r="AM449" s="20"/>
      <c r="AN449" s="22">
        <f>SUM(Q449:AM449)</f>
      </c>
      <c r="AO449" s="18"/>
      <c r="AP449" s="20"/>
      <c r="AQ449" s="20"/>
      <c r="AR449" s="20"/>
      <c r="AS449" s="20"/>
      <c r="AT449" s="20"/>
      <c r="AU449" s="14">
        <f>SUMIF(E:E,E449,K:K)</f>
      </c>
      <c r="AV449" s="11"/>
      <c r="AW449" s="16"/>
      <c r="AX449" s="22">
        <f>SUM($U449:$AQ449)</f>
      </c>
      <c r="AY449" s="14">
        <f>SUMIF($I:$I,$I449,$O:$O)</f>
      </c>
      <c r="AZ449" s="14">
        <f>COUNTIFS($BB:$BB,"&gt;0",$E:$E,$E449)</f>
      </c>
      <c r="BA449" s="14">
        <f>SUMIF($E:$E,$E449,$BB:$BB)</f>
      </c>
      <c r="BB449" s="11"/>
    </row>
    <row x14ac:dyDescent="0.25" r="450" customHeight="1" ht="17.25">
      <c r="A450" s="7">
        <v>44971</v>
      </c>
      <c r="B450" s="8" t="s">
        <v>54</v>
      </c>
      <c r="C450" s="8" t="s">
        <v>396</v>
      </c>
      <c r="D450" s="20"/>
      <c r="E450" s="20"/>
      <c r="F450" s="8" t="s">
        <v>58</v>
      </c>
      <c r="G450" s="20"/>
      <c r="H450" s="20"/>
      <c r="I450" s="20"/>
      <c r="J450" s="19">
        <v>1</v>
      </c>
      <c r="K450" s="19">
        <v>4</v>
      </c>
      <c r="L450" s="11"/>
      <c r="M450" s="11"/>
      <c r="N450" s="12">
        <v>2023</v>
      </c>
      <c r="O450" s="12">
        <v>2</v>
      </c>
      <c r="P450" s="11" t="s">
        <v>349</v>
      </c>
      <c r="Q450" s="17"/>
      <c r="R450" s="17"/>
      <c r="S450" s="17"/>
      <c r="T450" s="17"/>
      <c r="U450" s="21">
        <v>73.58</v>
      </c>
      <c r="V450" s="17"/>
      <c r="W450" s="17"/>
      <c r="X450" s="21">
        <v>80.58</v>
      </c>
      <c r="Y450" s="17"/>
      <c r="Z450" s="17"/>
      <c r="AA450" s="17"/>
      <c r="AB450" s="17"/>
      <c r="AC450" s="17"/>
      <c r="AD450" s="17"/>
      <c r="AE450" s="18"/>
      <c r="AF450" s="17"/>
      <c r="AG450" s="17"/>
      <c r="AH450" s="18"/>
      <c r="AI450" s="18"/>
      <c r="AJ450" s="17"/>
      <c r="AK450" s="20"/>
      <c r="AL450" s="17"/>
      <c r="AM450" s="20"/>
      <c r="AN450" s="22">
        <f>SUM(Q450:AM450)</f>
      </c>
      <c r="AO450" s="18"/>
      <c r="AP450" s="20"/>
      <c r="AQ450" s="20"/>
      <c r="AR450" s="20"/>
      <c r="AS450" s="20"/>
      <c r="AT450" s="20"/>
      <c r="AU450" s="14">
        <f>SUMIF(E:E,E450,K:K)</f>
      </c>
      <c r="AV450" s="11"/>
      <c r="AW450" s="16"/>
      <c r="AX450" s="22">
        <f>SUM($U450:$AQ450)</f>
      </c>
      <c r="AY450" s="14">
        <f>SUMIF($I:$I,$I450,$O:$O)</f>
      </c>
      <c r="AZ450" s="14">
        <f>COUNTIFS($BB:$BB,"&gt;0",$E:$E,$E450)</f>
      </c>
      <c r="BA450" s="14">
        <f>SUMIF($E:$E,$E450,$BB:$BB)</f>
      </c>
      <c r="BB450" s="11"/>
    </row>
    <row x14ac:dyDescent="0.25" r="451" customHeight="1" ht="17.25">
      <c r="A451" s="7">
        <v>44971</v>
      </c>
      <c r="B451" s="8" t="s">
        <v>54</v>
      </c>
      <c r="C451" s="8" t="s">
        <v>236</v>
      </c>
      <c r="D451" s="20" t="s">
        <v>397</v>
      </c>
      <c r="E451" s="20"/>
      <c r="F451" s="20"/>
      <c r="G451" s="20"/>
      <c r="H451" s="20"/>
      <c r="I451" s="20"/>
      <c r="J451" s="19">
        <v>1</v>
      </c>
      <c r="K451" s="19">
        <v>2</v>
      </c>
      <c r="L451" s="11"/>
      <c r="M451" s="11"/>
      <c r="N451" s="12">
        <v>2023</v>
      </c>
      <c r="O451" s="12">
        <v>2</v>
      </c>
      <c r="P451" s="11" t="s">
        <v>349</v>
      </c>
      <c r="Q451" s="17"/>
      <c r="R451" s="17"/>
      <c r="S451" s="21">
        <v>82.17</v>
      </c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8"/>
      <c r="AF451" s="17"/>
      <c r="AG451" s="17"/>
      <c r="AH451" s="18"/>
      <c r="AI451" s="18"/>
      <c r="AJ451" s="17"/>
      <c r="AK451" s="20"/>
      <c r="AL451" s="17"/>
      <c r="AM451" s="20"/>
      <c r="AN451" s="22">
        <f>SUM(Q451:AM451)</f>
      </c>
      <c r="AO451" s="18"/>
      <c r="AP451" s="20"/>
      <c r="AQ451" s="20"/>
      <c r="AR451" s="20"/>
      <c r="AS451" s="20"/>
      <c r="AT451" s="20"/>
      <c r="AU451" s="14">
        <f>SUMIF(E:E,E451,K:K)</f>
      </c>
      <c r="AV451" s="11"/>
      <c r="AW451" s="16"/>
      <c r="AX451" s="22">
        <f>SUM($U451:$AQ451)</f>
      </c>
      <c r="AY451" s="14">
        <f>SUMIF($I:$I,$I451,$O:$O)</f>
      </c>
      <c r="AZ451" s="14">
        <f>COUNTIFS($BB:$BB,"&gt;0",$E:$E,$E451)</f>
      </c>
      <c r="BA451" s="14">
        <f>SUMIF($E:$E,$E451,$BB:$BB)</f>
      </c>
      <c r="BB451" s="11"/>
    </row>
    <row x14ac:dyDescent="0.25" r="452" customHeight="1" ht="17.25">
      <c r="A452" s="7">
        <v>44971</v>
      </c>
      <c r="B452" s="8" t="s">
        <v>54</v>
      </c>
      <c r="C452" s="8" t="s">
        <v>398</v>
      </c>
      <c r="D452" s="20" t="s">
        <v>399</v>
      </c>
      <c r="E452" s="20"/>
      <c r="F452" s="20"/>
      <c r="G452" s="20"/>
      <c r="H452" s="20"/>
      <c r="I452" s="20"/>
      <c r="J452" s="19">
        <v>1</v>
      </c>
      <c r="K452" s="19">
        <v>2</v>
      </c>
      <c r="L452" s="11"/>
      <c r="M452" s="11"/>
      <c r="N452" s="12">
        <v>2023</v>
      </c>
      <c r="O452" s="12">
        <v>2</v>
      </c>
      <c r="P452" s="11" t="s">
        <v>349</v>
      </c>
      <c r="Q452" s="17"/>
      <c r="R452" s="17"/>
      <c r="S452" s="21">
        <v>133.68</v>
      </c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8"/>
      <c r="AF452" s="17"/>
      <c r="AG452" s="17"/>
      <c r="AH452" s="18"/>
      <c r="AI452" s="18"/>
      <c r="AJ452" s="17"/>
      <c r="AK452" s="20"/>
      <c r="AL452" s="17"/>
      <c r="AM452" s="20"/>
      <c r="AN452" s="22">
        <f>SUM(Q452:AM452)</f>
      </c>
      <c r="AO452" s="18"/>
      <c r="AP452" s="20"/>
      <c r="AQ452" s="20"/>
      <c r="AR452" s="20"/>
      <c r="AS452" s="20"/>
      <c r="AT452" s="20"/>
      <c r="AU452" s="14">
        <f>SUMIF(E:E,E452,K:K)</f>
      </c>
      <c r="AV452" s="11"/>
      <c r="AW452" s="16"/>
      <c r="AX452" s="22">
        <f>SUM($U452:$AQ452)</f>
      </c>
      <c r="AY452" s="14">
        <f>SUMIF($I:$I,$I452,$O:$O)</f>
      </c>
      <c r="AZ452" s="14">
        <f>COUNTIFS($BB:$BB,"&gt;0",$E:$E,$E452)</f>
      </c>
      <c r="BA452" s="14">
        <f>SUMIF($E:$E,$E452,$BB:$BB)</f>
      </c>
      <c r="BB452" s="11"/>
    </row>
    <row x14ac:dyDescent="0.25" r="453" customHeight="1" ht="17.25">
      <c r="A453" s="7">
        <v>44971</v>
      </c>
      <c r="B453" s="8" t="s">
        <v>54</v>
      </c>
      <c r="C453" s="8" t="s">
        <v>400</v>
      </c>
      <c r="D453" s="20" t="s">
        <v>401</v>
      </c>
      <c r="E453" s="20"/>
      <c r="F453" s="20"/>
      <c r="G453" s="20"/>
      <c r="H453" s="20"/>
      <c r="I453" s="20"/>
      <c r="J453" s="19">
        <v>1</v>
      </c>
      <c r="K453" s="19">
        <v>2</v>
      </c>
      <c r="L453" s="11"/>
      <c r="M453" s="11"/>
      <c r="N453" s="12">
        <v>2023</v>
      </c>
      <c r="O453" s="12">
        <v>2</v>
      </c>
      <c r="P453" s="11" t="s">
        <v>349</v>
      </c>
      <c r="Q453" s="17"/>
      <c r="R453" s="17"/>
      <c r="S453" s="19">
        <v>50</v>
      </c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8"/>
      <c r="AF453" s="17"/>
      <c r="AG453" s="17"/>
      <c r="AH453" s="18"/>
      <c r="AI453" s="18"/>
      <c r="AJ453" s="17"/>
      <c r="AK453" s="20"/>
      <c r="AL453" s="17"/>
      <c r="AM453" s="20"/>
      <c r="AN453" s="14">
        <f>SUM(Q453:AM453)</f>
      </c>
      <c r="AO453" s="18"/>
      <c r="AP453" s="20"/>
      <c r="AQ453" s="20"/>
      <c r="AR453" s="20"/>
      <c r="AS453" s="20"/>
      <c r="AT453" s="20"/>
      <c r="AU453" s="14">
        <f>SUMIF(E:E,E453,K:K)</f>
      </c>
      <c r="AV453" s="11"/>
      <c r="AW453" s="16"/>
      <c r="AX453" s="14">
        <f>SUM($U453:$AQ453)</f>
      </c>
      <c r="AY453" s="14">
        <f>SUMIF($I:$I,$I453,$O:$O)</f>
      </c>
      <c r="AZ453" s="14">
        <f>COUNTIFS($BB:$BB,"&gt;0",$E:$E,$E453)</f>
      </c>
      <c r="BA453" s="14">
        <f>SUMIF($E:$E,$E453,$BB:$BB)</f>
      </c>
      <c r="BB453" s="11"/>
    </row>
    <row x14ac:dyDescent="0.25" r="454" customHeight="1" ht="17.25">
      <c r="A454" s="7">
        <v>44971</v>
      </c>
      <c r="B454" s="8" t="s">
        <v>54</v>
      </c>
      <c r="C454" s="8" t="s">
        <v>89</v>
      </c>
      <c r="D454" s="20"/>
      <c r="E454" s="20"/>
      <c r="F454" s="20"/>
      <c r="G454" s="20"/>
      <c r="H454" s="20"/>
      <c r="I454" s="20"/>
      <c r="J454" s="19">
        <v>1</v>
      </c>
      <c r="K454" s="19">
        <v>2</v>
      </c>
      <c r="L454" s="11"/>
      <c r="M454" s="11"/>
      <c r="N454" s="12">
        <v>2023</v>
      </c>
      <c r="O454" s="12">
        <v>2</v>
      </c>
      <c r="P454" s="11" t="s">
        <v>349</v>
      </c>
      <c r="Q454" s="17"/>
      <c r="R454" s="17"/>
      <c r="S454" s="21">
        <v>74.62</v>
      </c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8"/>
      <c r="AF454" s="17"/>
      <c r="AG454" s="17"/>
      <c r="AH454" s="18"/>
      <c r="AI454" s="18"/>
      <c r="AJ454" s="17"/>
      <c r="AK454" s="20"/>
      <c r="AL454" s="17"/>
      <c r="AM454" s="20"/>
      <c r="AN454" s="22">
        <f>SUM(Q454:AM454)</f>
      </c>
      <c r="AO454" s="18"/>
      <c r="AP454" s="20"/>
      <c r="AQ454" s="20"/>
      <c r="AR454" s="20"/>
      <c r="AS454" s="20"/>
      <c r="AT454" s="20"/>
      <c r="AU454" s="14">
        <f>SUMIF(E:E,E454,K:K)</f>
      </c>
      <c r="AV454" s="11"/>
      <c r="AW454" s="16"/>
      <c r="AX454" s="22">
        <f>SUM($U454:$AQ454)</f>
      </c>
      <c r="AY454" s="14">
        <f>SUMIF($I:$I,$I454,$O:$O)</f>
      </c>
      <c r="AZ454" s="14">
        <f>COUNTIFS($BB:$BB,"&gt;0",$E:$E,$E454)</f>
      </c>
      <c r="BA454" s="14">
        <f>SUMIF($E:$E,$E454,$BB:$BB)</f>
      </c>
      <c r="BB454" s="11"/>
    </row>
    <row x14ac:dyDescent="0.25" r="455" customHeight="1" ht="17.25">
      <c r="A455" s="7">
        <v>44971</v>
      </c>
      <c r="B455" s="8" t="s">
        <v>54</v>
      </c>
      <c r="C455" s="8" t="s">
        <v>376</v>
      </c>
      <c r="D455" s="20"/>
      <c r="E455" s="20"/>
      <c r="F455" s="20"/>
      <c r="G455" s="20"/>
      <c r="H455" s="20"/>
      <c r="I455" s="20"/>
      <c r="J455" s="19">
        <v>1</v>
      </c>
      <c r="K455" s="19">
        <v>2</v>
      </c>
      <c r="L455" s="11"/>
      <c r="M455" s="11"/>
      <c r="N455" s="12">
        <v>2023</v>
      </c>
      <c r="O455" s="12">
        <v>2</v>
      </c>
      <c r="P455" s="11" t="s">
        <v>349</v>
      </c>
      <c r="Q455" s="17"/>
      <c r="R455" s="17"/>
      <c r="S455" s="21">
        <v>103.78</v>
      </c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8"/>
      <c r="AF455" s="17"/>
      <c r="AG455" s="17"/>
      <c r="AH455" s="18"/>
      <c r="AI455" s="18"/>
      <c r="AJ455" s="17"/>
      <c r="AK455" s="20"/>
      <c r="AL455" s="17"/>
      <c r="AM455" s="20"/>
      <c r="AN455" s="22">
        <f>SUM(Q455:AM455)</f>
      </c>
      <c r="AO455" s="18"/>
      <c r="AP455" s="20"/>
      <c r="AQ455" s="20"/>
      <c r="AR455" s="20"/>
      <c r="AS455" s="20"/>
      <c r="AT455" s="20"/>
      <c r="AU455" s="14">
        <f>SUMIF(E:E,E455,K:K)</f>
      </c>
      <c r="AV455" s="11"/>
      <c r="AW455" s="16"/>
      <c r="AX455" s="22">
        <f>SUM($U455:$AQ455)</f>
      </c>
      <c r="AY455" s="14">
        <f>SUMIF($I:$I,$I455,$O:$O)</f>
      </c>
      <c r="AZ455" s="14">
        <f>COUNTIFS($BB:$BB,"&gt;0",$E:$E,$E455)</f>
      </c>
      <c r="BA455" s="14">
        <f>SUMIF($E:$E,$E455,$BB:$BB)</f>
      </c>
      <c r="BB455" s="11"/>
    </row>
    <row x14ac:dyDescent="0.25" r="456" customHeight="1" ht="17.25">
      <c r="A456" s="7">
        <v>44971</v>
      </c>
      <c r="B456" s="8" t="s">
        <v>54</v>
      </c>
      <c r="C456" s="8" t="s">
        <v>91</v>
      </c>
      <c r="D456" s="20"/>
      <c r="E456" s="20"/>
      <c r="F456" s="20"/>
      <c r="G456" s="20"/>
      <c r="H456" s="20"/>
      <c r="I456" s="20"/>
      <c r="J456" s="19">
        <v>1</v>
      </c>
      <c r="K456" s="19">
        <v>2</v>
      </c>
      <c r="L456" s="11"/>
      <c r="M456" s="11"/>
      <c r="N456" s="12">
        <v>2023</v>
      </c>
      <c r="O456" s="12">
        <v>2</v>
      </c>
      <c r="P456" s="11" t="s">
        <v>349</v>
      </c>
      <c r="Q456" s="17"/>
      <c r="R456" s="17"/>
      <c r="S456" s="21">
        <v>77.24</v>
      </c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8"/>
      <c r="AF456" s="17"/>
      <c r="AG456" s="17"/>
      <c r="AH456" s="18"/>
      <c r="AI456" s="18"/>
      <c r="AJ456" s="17"/>
      <c r="AK456" s="20"/>
      <c r="AL456" s="17"/>
      <c r="AM456" s="20"/>
      <c r="AN456" s="22">
        <f>SUM(Q456:AM456)</f>
      </c>
      <c r="AO456" s="18"/>
      <c r="AP456" s="20"/>
      <c r="AQ456" s="20"/>
      <c r="AR456" s="20"/>
      <c r="AS456" s="20"/>
      <c r="AT456" s="20"/>
      <c r="AU456" s="14">
        <f>SUMIF(E:E,E456,K:K)</f>
      </c>
      <c r="AV456" s="11"/>
      <c r="AW456" s="16"/>
      <c r="AX456" s="22">
        <f>SUM($U456:$AQ456)</f>
      </c>
      <c r="AY456" s="14">
        <f>SUMIF($I:$I,$I456,$O:$O)</f>
      </c>
      <c r="AZ456" s="14">
        <f>COUNTIFS($BB:$BB,"&gt;0",$E:$E,$E456)</f>
      </c>
      <c r="BA456" s="14">
        <f>SUMIF($E:$E,$E456,$BB:$BB)</f>
      </c>
      <c r="BB456" s="11"/>
    </row>
    <row x14ac:dyDescent="0.25" r="457" customHeight="1" ht="17.25">
      <c r="A457" s="7">
        <v>44971</v>
      </c>
      <c r="B457" s="8" t="s">
        <v>54</v>
      </c>
      <c r="C457" s="8" t="s">
        <v>198</v>
      </c>
      <c r="D457" s="20"/>
      <c r="E457" s="20"/>
      <c r="F457" s="20"/>
      <c r="G457" s="20"/>
      <c r="H457" s="20"/>
      <c r="I457" s="20"/>
      <c r="J457" s="19">
        <v>1</v>
      </c>
      <c r="K457" s="19">
        <v>3</v>
      </c>
      <c r="L457" s="11"/>
      <c r="M457" s="11"/>
      <c r="N457" s="12">
        <v>2023</v>
      </c>
      <c r="O457" s="12">
        <v>2</v>
      </c>
      <c r="P457" s="11" t="s">
        <v>349</v>
      </c>
      <c r="Q457" s="17"/>
      <c r="R457" s="21">
        <v>70.68</v>
      </c>
      <c r="S457" s="19">
        <v>5042</v>
      </c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21">
        <v>20.3</v>
      </c>
      <c r="AF457" s="17"/>
      <c r="AG457" s="17"/>
      <c r="AH457" s="18"/>
      <c r="AI457" s="18"/>
      <c r="AJ457" s="17"/>
      <c r="AK457" s="20"/>
      <c r="AL457" s="17"/>
      <c r="AM457" s="20"/>
      <c r="AN457" s="22">
        <f>SUM(Q457:AM457)</f>
      </c>
      <c r="AO457" s="18"/>
      <c r="AP457" s="20"/>
      <c r="AQ457" s="20"/>
      <c r="AR457" s="20"/>
      <c r="AS457" s="20"/>
      <c r="AT457" s="20"/>
      <c r="AU457" s="14">
        <f>SUMIF(E:E,E457,K:K)</f>
      </c>
      <c r="AV457" s="11"/>
      <c r="AW457" s="16"/>
      <c r="AX457" s="22">
        <f>SUM($U457:$AQ457)</f>
      </c>
      <c r="AY457" s="14">
        <f>SUMIF($I:$I,$I457,$O:$O)</f>
      </c>
      <c r="AZ457" s="14">
        <f>COUNTIFS($BB:$BB,"&gt;0",$E:$E,$E457)</f>
      </c>
      <c r="BA457" s="14">
        <f>SUMIF($E:$E,$E457,$BB:$BB)</f>
      </c>
      <c r="BB457" s="11"/>
    </row>
    <row x14ac:dyDescent="0.25" r="458" customHeight="1" ht="17.25">
      <c r="A458" s="7">
        <v>44971</v>
      </c>
      <c r="B458" s="8" t="s">
        <v>54</v>
      </c>
      <c r="C458" s="8" t="s">
        <v>402</v>
      </c>
      <c r="D458" s="20"/>
      <c r="E458" s="20"/>
      <c r="F458" s="20"/>
      <c r="G458" s="20"/>
      <c r="H458" s="20"/>
      <c r="I458" s="20"/>
      <c r="J458" s="19">
        <v>1</v>
      </c>
      <c r="K458" s="19">
        <v>3</v>
      </c>
      <c r="L458" s="11"/>
      <c r="M458" s="11"/>
      <c r="N458" s="12">
        <v>2023</v>
      </c>
      <c r="O458" s="12">
        <v>2</v>
      </c>
      <c r="P458" s="11" t="s">
        <v>349</v>
      </c>
      <c r="Q458" s="17"/>
      <c r="R458" s="21">
        <v>67.04</v>
      </c>
      <c r="S458" s="21">
        <v>50.26</v>
      </c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21">
        <v>15.92</v>
      </c>
      <c r="AF458" s="17"/>
      <c r="AG458" s="17"/>
      <c r="AH458" s="18"/>
      <c r="AI458" s="18"/>
      <c r="AJ458" s="17"/>
      <c r="AK458" s="20"/>
      <c r="AL458" s="17"/>
      <c r="AM458" s="20"/>
      <c r="AN458" s="22">
        <f>SUM(Q458:AM458)</f>
      </c>
      <c r="AO458" s="18"/>
      <c r="AP458" s="20"/>
      <c r="AQ458" s="20"/>
      <c r="AR458" s="20"/>
      <c r="AS458" s="20"/>
      <c r="AT458" s="20"/>
      <c r="AU458" s="14">
        <f>SUMIF(E:E,E458,K:K)</f>
      </c>
      <c r="AV458" s="11"/>
      <c r="AW458" s="16"/>
      <c r="AX458" s="22">
        <f>SUM($U458:$AQ458)</f>
      </c>
      <c r="AY458" s="14">
        <f>SUMIF($I:$I,$I458,$O:$O)</f>
      </c>
      <c r="AZ458" s="14">
        <f>COUNTIFS($BB:$BB,"&gt;0",$E:$E,$E458)</f>
      </c>
      <c r="BA458" s="14">
        <f>SUMIF($E:$E,$E458,$BB:$BB)</f>
      </c>
      <c r="BB458" s="11"/>
    </row>
    <row x14ac:dyDescent="0.25" r="459" customHeight="1" ht="17.25">
      <c r="A459" s="7">
        <v>44971</v>
      </c>
      <c r="B459" s="8" t="s">
        <v>54</v>
      </c>
      <c r="C459" s="8" t="s">
        <v>403</v>
      </c>
      <c r="D459" s="20"/>
      <c r="E459" s="20"/>
      <c r="F459" s="20"/>
      <c r="G459" s="20"/>
      <c r="H459" s="20"/>
      <c r="I459" s="20"/>
      <c r="J459" s="19">
        <v>1</v>
      </c>
      <c r="K459" s="19">
        <v>1</v>
      </c>
      <c r="L459" s="11"/>
      <c r="M459" s="11"/>
      <c r="N459" s="12">
        <v>2023</v>
      </c>
      <c r="O459" s="12">
        <v>2</v>
      </c>
      <c r="P459" s="11" t="s">
        <v>349</v>
      </c>
      <c r="Q459" s="17"/>
      <c r="R459" s="17"/>
      <c r="S459" s="21">
        <v>126.4</v>
      </c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8"/>
      <c r="AF459" s="17"/>
      <c r="AG459" s="17"/>
      <c r="AH459" s="18"/>
      <c r="AI459" s="18"/>
      <c r="AJ459" s="17"/>
      <c r="AK459" s="20"/>
      <c r="AL459" s="17"/>
      <c r="AM459" s="20"/>
      <c r="AN459" s="22">
        <f>SUM(Q459:AM459)</f>
      </c>
      <c r="AO459" s="18"/>
      <c r="AP459" s="20"/>
      <c r="AQ459" s="20"/>
      <c r="AR459" s="20"/>
      <c r="AS459" s="20"/>
      <c r="AT459" s="20"/>
      <c r="AU459" s="14">
        <f>SUMIF(E:E,E459,K:K)</f>
      </c>
      <c r="AV459" s="11"/>
      <c r="AW459" s="16"/>
      <c r="AX459" s="22">
        <f>SUM($U459:$AQ459)</f>
      </c>
      <c r="AY459" s="14">
        <f>SUMIF($I:$I,$I459,$O:$O)</f>
      </c>
      <c r="AZ459" s="14">
        <f>COUNTIFS($BB:$BB,"&gt;0",$E:$E,$E459)</f>
      </c>
      <c r="BA459" s="14">
        <f>SUMIF($E:$E,$E459,$BB:$BB)</f>
      </c>
      <c r="BB459" s="11"/>
    </row>
    <row x14ac:dyDescent="0.25" r="460" customHeight="1" ht="17.25">
      <c r="A460" s="7">
        <v>44972</v>
      </c>
      <c r="B460" s="8" t="s">
        <v>54</v>
      </c>
      <c r="C460" s="8" t="s">
        <v>346</v>
      </c>
      <c r="D460" s="20"/>
      <c r="E460" s="20"/>
      <c r="F460" s="8" t="s">
        <v>65</v>
      </c>
      <c r="G460" s="8" t="s">
        <v>66</v>
      </c>
      <c r="H460" s="8" t="s">
        <v>60</v>
      </c>
      <c r="I460" s="8" t="s">
        <v>54</v>
      </c>
      <c r="J460" s="19">
        <v>1</v>
      </c>
      <c r="K460" s="19">
        <v>1</v>
      </c>
      <c r="L460" s="11"/>
      <c r="M460" s="11"/>
      <c r="N460" s="12">
        <v>2023</v>
      </c>
      <c r="O460" s="12">
        <v>2</v>
      </c>
      <c r="P460" s="11" t="s">
        <v>349</v>
      </c>
      <c r="Q460" s="17"/>
      <c r="R460" s="17"/>
      <c r="S460" s="21">
        <v>48.08</v>
      </c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8"/>
      <c r="AF460" s="17"/>
      <c r="AG460" s="17"/>
      <c r="AH460" s="18"/>
      <c r="AI460" s="21">
        <v>85.66</v>
      </c>
      <c r="AJ460" s="17"/>
      <c r="AK460" s="20"/>
      <c r="AL460" s="17"/>
      <c r="AM460" s="20"/>
      <c r="AN460" s="22">
        <f>SUM(Q460:AM460)</f>
      </c>
      <c r="AO460" s="18"/>
      <c r="AP460" s="20"/>
      <c r="AQ460" s="20"/>
      <c r="AR460" s="20"/>
      <c r="AS460" s="20"/>
      <c r="AT460" s="20"/>
      <c r="AU460" s="14">
        <f>SUMIF(E:E,E460,K:K)</f>
      </c>
      <c r="AV460" s="11"/>
      <c r="AW460" s="16"/>
      <c r="AX460" s="22">
        <f>SUM($U460:$AQ460)</f>
      </c>
      <c r="AY460" s="14">
        <f>SUMIF($I:$I,$I460,$O:$O)</f>
      </c>
      <c r="AZ460" s="14">
        <f>COUNTIFS($BB:$BB,"&gt;0",$E:$E,$E460)</f>
      </c>
      <c r="BA460" s="14">
        <f>SUMIF($E:$E,$E460,$BB:$BB)</f>
      </c>
      <c r="BB460" s="11"/>
    </row>
    <row x14ac:dyDescent="0.25" r="461" customHeight="1" ht="17.25">
      <c r="A461" s="7">
        <v>44972</v>
      </c>
      <c r="B461" s="8" t="s">
        <v>54</v>
      </c>
      <c r="C461" s="8" t="s">
        <v>404</v>
      </c>
      <c r="D461" s="20"/>
      <c r="E461" s="20"/>
      <c r="F461" s="20"/>
      <c r="G461" s="20"/>
      <c r="H461" s="20"/>
      <c r="I461" s="20"/>
      <c r="J461" s="19">
        <v>1</v>
      </c>
      <c r="K461" s="19">
        <v>3</v>
      </c>
      <c r="L461" s="11"/>
      <c r="M461" s="11"/>
      <c r="N461" s="12">
        <v>2023</v>
      </c>
      <c r="O461" s="12">
        <v>2</v>
      </c>
      <c r="P461" s="11" t="s">
        <v>349</v>
      </c>
      <c r="Q461" s="17"/>
      <c r="R461" s="17"/>
      <c r="S461" s="19">
        <v>7</v>
      </c>
      <c r="T461" s="17"/>
      <c r="U461" s="17"/>
      <c r="V461" s="21">
        <v>138.06</v>
      </c>
      <c r="W461" s="17"/>
      <c r="X461" s="17"/>
      <c r="Y461" s="17"/>
      <c r="Z461" s="17"/>
      <c r="AA461" s="17"/>
      <c r="AB461" s="17"/>
      <c r="AC461" s="17"/>
      <c r="AD461" s="17"/>
      <c r="AE461" s="18"/>
      <c r="AF461" s="17"/>
      <c r="AG461" s="17"/>
      <c r="AH461" s="18"/>
      <c r="AI461" s="18"/>
      <c r="AJ461" s="17"/>
      <c r="AK461" s="20"/>
      <c r="AL461" s="17"/>
      <c r="AM461" s="20"/>
      <c r="AN461" s="22">
        <f>SUM(Q461:AM461)</f>
      </c>
      <c r="AO461" s="18"/>
      <c r="AP461" s="20"/>
      <c r="AQ461" s="20"/>
      <c r="AR461" s="20"/>
      <c r="AS461" s="20"/>
      <c r="AT461" s="20"/>
      <c r="AU461" s="14">
        <f>SUMIF(E:E,E461,K:K)</f>
      </c>
      <c r="AV461" s="11"/>
      <c r="AW461" s="16"/>
      <c r="AX461" s="22">
        <f>SUM($U461:$AQ461)</f>
      </c>
      <c r="AY461" s="14">
        <f>SUMIF($I:$I,$I461,$O:$O)</f>
      </c>
      <c r="AZ461" s="14">
        <f>COUNTIFS($BB:$BB,"&gt;0",$E:$E,$E461)</f>
      </c>
      <c r="BA461" s="14">
        <f>SUMIF($E:$E,$E461,$BB:$BB)</f>
      </c>
      <c r="BB461" s="11"/>
    </row>
    <row x14ac:dyDescent="0.25" r="462" customHeight="1" ht="17.25">
      <c r="A462" s="7">
        <v>44972</v>
      </c>
      <c r="B462" s="8" t="s">
        <v>54</v>
      </c>
      <c r="C462" s="8" t="s">
        <v>67</v>
      </c>
      <c r="D462" s="20"/>
      <c r="E462" s="20"/>
      <c r="F462" s="20"/>
      <c r="G462" s="8" t="s">
        <v>66</v>
      </c>
      <c r="H462" s="8" t="s">
        <v>60</v>
      </c>
      <c r="I462" s="8" t="s">
        <v>54</v>
      </c>
      <c r="J462" s="19">
        <v>1</v>
      </c>
      <c r="K462" s="19">
        <v>1</v>
      </c>
      <c r="L462" s="11"/>
      <c r="M462" s="11"/>
      <c r="N462" s="12">
        <v>2023</v>
      </c>
      <c r="O462" s="12">
        <v>2</v>
      </c>
      <c r="P462" s="11" t="s">
        <v>349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8"/>
      <c r="AF462" s="17"/>
      <c r="AG462" s="17"/>
      <c r="AH462" s="18"/>
      <c r="AI462" s="21">
        <v>41.45</v>
      </c>
      <c r="AJ462" s="17"/>
      <c r="AK462" s="20"/>
      <c r="AL462" s="17"/>
      <c r="AM462" s="20"/>
      <c r="AN462" s="22">
        <f>SUM(Q462:AM462)</f>
      </c>
      <c r="AO462" s="18"/>
      <c r="AP462" s="20"/>
      <c r="AQ462" s="20"/>
      <c r="AR462" s="20"/>
      <c r="AS462" s="20"/>
      <c r="AT462" s="20"/>
      <c r="AU462" s="14">
        <f>SUMIF(E:E,E462,K:K)</f>
      </c>
      <c r="AV462" s="11"/>
      <c r="AW462" s="16"/>
      <c r="AX462" s="22">
        <f>SUM($U462:$AQ462)</f>
      </c>
      <c r="AY462" s="14">
        <f>SUMIF($I:$I,$I462,$O:$O)</f>
      </c>
      <c r="AZ462" s="14">
        <f>COUNTIFS($BB:$BB,"&gt;0",$E:$E,$E462)</f>
      </c>
      <c r="BA462" s="14">
        <f>SUMIF($E:$E,$E462,$BB:$BB)</f>
      </c>
      <c r="BB462" s="11"/>
    </row>
    <row x14ac:dyDescent="0.25" r="463" customHeight="1" ht="17.25">
      <c r="A463" s="7">
        <v>44972</v>
      </c>
      <c r="B463" s="8" t="s">
        <v>54</v>
      </c>
      <c r="C463" s="8" t="s">
        <v>143</v>
      </c>
      <c r="D463" s="20"/>
      <c r="E463" s="20"/>
      <c r="F463" s="8" t="s">
        <v>70</v>
      </c>
      <c r="G463" s="20"/>
      <c r="H463" s="20"/>
      <c r="I463" s="20"/>
      <c r="J463" s="19">
        <v>1</v>
      </c>
      <c r="K463" s="19">
        <v>4</v>
      </c>
      <c r="L463" s="11"/>
      <c r="M463" s="11"/>
      <c r="N463" s="12">
        <v>2023</v>
      </c>
      <c r="O463" s="12">
        <v>2</v>
      </c>
      <c r="P463" s="11" t="s">
        <v>349</v>
      </c>
      <c r="Q463" s="17"/>
      <c r="R463" s="17"/>
      <c r="S463" s="17"/>
      <c r="T463" s="17"/>
      <c r="U463" s="19">
        <v>332</v>
      </c>
      <c r="V463" s="17"/>
      <c r="W463" s="17"/>
      <c r="X463" s="17"/>
      <c r="Y463" s="17"/>
      <c r="Z463" s="17"/>
      <c r="AA463" s="17"/>
      <c r="AB463" s="17"/>
      <c r="AC463" s="17"/>
      <c r="AD463" s="17"/>
      <c r="AE463" s="18"/>
      <c r="AF463" s="17"/>
      <c r="AG463" s="17"/>
      <c r="AH463" s="18"/>
      <c r="AI463" s="18"/>
      <c r="AJ463" s="17"/>
      <c r="AK463" s="20"/>
      <c r="AL463" s="17"/>
      <c r="AM463" s="20"/>
      <c r="AN463" s="14">
        <f>SUM(Q463:AM463)</f>
      </c>
      <c r="AO463" s="18"/>
      <c r="AP463" s="20"/>
      <c r="AQ463" s="20"/>
      <c r="AR463" s="20"/>
      <c r="AS463" s="20"/>
      <c r="AT463" s="20"/>
      <c r="AU463" s="14">
        <f>SUMIF(E:E,E463,K:K)</f>
      </c>
      <c r="AV463" s="11"/>
      <c r="AW463" s="16"/>
      <c r="AX463" s="14">
        <f>SUM($U463:$AQ463)</f>
      </c>
      <c r="AY463" s="14">
        <f>SUMIF($I:$I,$I463,$O:$O)</f>
      </c>
      <c r="AZ463" s="14">
        <f>COUNTIFS($BB:$BB,"&gt;0",$E:$E,$E463)</f>
      </c>
      <c r="BA463" s="14">
        <f>SUMIF($E:$E,$E463,$BB:$BB)</f>
      </c>
      <c r="BB463" s="11"/>
    </row>
    <row x14ac:dyDescent="0.25" r="464" customHeight="1" ht="17.25">
      <c r="A464" s="7">
        <v>44972</v>
      </c>
      <c r="B464" s="8" t="s">
        <v>54</v>
      </c>
      <c r="C464" s="8" t="s">
        <v>405</v>
      </c>
      <c r="D464" s="20" t="s">
        <v>406</v>
      </c>
      <c r="E464" s="20"/>
      <c r="F464" s="20"/>
      <c r="G464" s="20"/>
      <c r="H464" s="20"/>
      <c r="I464" s="20"/>
      <c r="J464" s="19">
        <v>1</v>
      </c>
      <c r="K464" s="19">
        <v>2</v>
      </c>
      <c r="L464" s="11"/>
      <c r="M464" s="11"/>
      <c r="N464" s="12">
        <v>2023</v>
      </c>
      <c r="O464" s="12">
        <v>2</v>
      </c>
      <c r="P464" s="11" t="s">
        <v>349</v>
      </c>
      <c r="Q464" s="17"/>
      <c r="R464" s="21">
        <v>40.08</v>
      </c>
      <c r="S464" s="21">
        <v>11.26</v>
      </c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21">
        <v>8.27</v>
      </c>
      <c r="AF464" s="17"/>
      <c r="AG464" s="17"/>
      <c r="AH464" s="18"/>
      <c r="AI464" s="18"/>
      <c r="AJ464" s="17"/>
      <c r="AK464" s="20"/>
      <c r="AL464" s="17"/>
      <c r="AM464" s="20"/>
      <c r="AN464" s="22">
        <f>SUM(Q464:AM464)</f>
      </c>
      <c r="AO464" s="18"/>
      <c r="AP464" s="20"/>
      <c r="AQ464" s="20"/>
      <c r="AR464" s="20"/>
      <c r="AS464" s="20"/>
      <c r="AT464" s="20"/>
      <c r="AU464" s="14">
        <f>SUMIF(E:E,E464,K:K)</f>
      </c>
      <c r="AV464" s="11"/>
      <c r="AW464" s="16"/>
      <c r="AX464" s="22">
        <f>SUM($U464:$AQ464)</f>
      </c>
      <c r="AY464" s="14">
        <f>SUMIF($I:$I,$I464,$O:$O)</f>
      </c>
      <c r="AZ464" s="14">
        <f>COUNTIFS($BB:$BB,"&gt;0",$E:$E,$E464)</f>
      </c>
      <c r="BA464" s="14">
        <f>SUMIF($E:$E,$E464,$BB:$BB)</f>
      </c>
      <c r="BB464" s="11"/>
    </row>
    <row x14ac:dyDescent="0.25" r="465" customHeight="1" ht="17.25">
      <c r="A465" s="7">
        <v>44972</v>
      </c>
      <c r="B465" s="8" t="s">
        <v>54</v>
      </c>
      <c r="C465" s="8" t="s">
        <v>255</v>
      </c>
      <c r="D465" s="20" t="s">
        <v>256</v>
      </c>
      <c r="E465" s="20"/>
      <c r="F465" s="20"/>
      <c r="G465" s="20"/>
      <c r="H465" s="20"/>
      <c r="I465" s="20"/>
      <c r="J465" s="19">
        <v>1</v>
      </c>
      <c r="K465" s="19">
        <v>1</v>
      </c>
      <c r="L465" s="11"/>
      <c r="M465" s="11"/>
      <c r="N465" s="12">
        <v>2023</v>
      </c>
      <c r="O465" s="12">
        <v>2</v>
      </c>
      <c r="P465" s="11" t="s">
        <v>349</v>
      </c>
      <c r="Q465" s="17"/>
      <c r="R465" s="17"/>
      <c r="S465" s="21">
        <v>56.1</v>
      </c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8"/>
      <c r="AF465" s="17"/>
      <c r="AG465" s="17"/>
      <c r="AH465" s="18"/>
      <c r="AI465" s="18"/>
      <c r="AJ465" s="17"/>
      <c r="AK465" s="20"/>
      <c r="AL465" s="17"/>
      <c r="AM465" s="20"/>
      <c r="AN465" s="22">
        <f>SUM(Q465:AM465)</f>
      </c>
      <c r="AO465" s="18"/>
      <c r="AP465" s="20"/>
      <c r="AQ465" s="20"/>
      <c r="AR465" s="20"/>
      <c r="AS465" s="20"/>
      <c r="AT465" s="20"/>
      <c r="AU465" s="14">
        <f>SUMIF(E:E,E465,K:K)</f>
      </c>
      <c r="AV465" s="11"/>
      <c r="AW465" s="16"/>
      <c r="AX465" s="22">
        <f>SUM($U465:$AQ465)</f>
      </c>
      <c r="AY465" s="14">
        <f>SUMIF($I:$I,$I465,$O:$O)</f>
      </c>
      <c r="AZ465" s="14">
        <f>COUNTIFS($BB:$BB,"&gt;0",$E:$E,$E465)</f>
      </c>
      <c r="BA465" s="14">
        <f>SUMIF($E:$E,$E465,$BB:$BB)</f>
      </c>
      <c r="BB465" s="11"/>
    </row>
    <row x14ac:dyDescent="0.25" r="466" customHeight="1" ht="17.25">
      <c r="A466" s="7">
        <v>44972</v>
      </c>
      <c r="B466" s="8" t="s">
        <v>54</v>
      </c>
      <c r="C466" s="8" t="s">
        <v>263</v>
      </c>
      <c r="D466" s="20" t="s">
        <v>407</v>
      </c>
      <c r="E466" s="20"/>
      <c r="F466" s="20"/>
      <c r="G466" s="20"/>
      <c r="H466" s="20"/>
      <c r="I466" s="20"/>
      <c r="J466" s="19">
        <v>1</v>
      </c>
      <c r="K466" s="19">
        <v>1</v>
      </c>
      <c r="L466" s="11"/>
      <c r="M466" s="11"/>
      <c r="N466" s="12">
        <v>2023</v>
      </c>
      <c r="O466" s="12">
        <v>2</v>
      </c>
      <c r="P466" s="11" t="s">
        <v>349</v>
      </c>
      <c r="Q466" s="17"/>
      <c r="R466" s="17"/>
      <c r="S466" s="19">
        <v>69</v>
      </c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8"/>
      <c r="AF466" s="17"/>
      <c r="AG466" s="17"/>
      <c r="AH466" s="18"/>
      <c r="AI466" s="18"/>
      <c r="AJ466" s="17"/>
      <c r="AK466" s="20"/>
      <c r="AL466" s="17"/>
      <c r="AM466" s="20"/>
      <c r="AN466" s="14">
        <f>SUM(Q466:AM466)</f>
      </c>
      <c r="AO466" s="18"/>
      <c r="AP466" s="20"/>
      <c r="AQ466" s="20"/>
      <c r="AR466" s="20"/>
      <c r="AS466" s="20"/>
      <c r="AT466" s="20"/>
      <c r="AU466" s="14">
        <f>SUMIF(E:E,E466,K:K)</f>
      </c>
      <c r="AV466" s="11"/>
      <c r="AW466" s="16"/>
      <c r="AX466" s="14">
        <f>SUM($U466:$AQ466)</f>
      </c>
      <c r="AY466" s="14">
        <f>SUMIF($I:$I,$I466,$O:$O)</f>
      </c>
      <c r="AZ466" s="14">
        <f>COUNTIFS($BB:$BB,"&gt;0",$E:$E,$E466)</f>
      </c>
      <c r="BA466" s="14">
        <f>SUMIF($E:$E,$E466,$BB:$BB)</f>
      </c>
      <c r="BB466" s="11"/>
    </row>
    <row x14ac:dyDescent="0.25" r="467" customHeight="1" ht="17.25">
      <c r="A467" s="7">
        <v>44972</v>
      </c>
      <c r="B467" s="8" t="s">
        <v>54</v>
      </c>
      <c r="C467" s="8" t="s">
        <v>408</v>
      </c>
      <c r="D467" s="20" t="s">
        <v>409</v>
      </c>
      <c r="E467" s="20"/>
      <c r="F467" s="20"/>
      <c r="G467" s="20"/>
      <c r="H467" s="20"/>
      <c r="I467" s="20"/>
      <c r="J467" s="19">
        <v>1</v>
      </c>
      <c r="K467" s="19">
        <v>2</v>
      </c>
      <c r="L467" s="11"/>
      <c r="M467" s="11"/>
      <c r="N467" s="12">
        <v>2023</v>
      </c>
      <c r="O467" s="12">
        <v>2</v>
      </c>
      <c r="P467" s="11" t="s">
        <v>349</v>
      </c>
      <c r="Q467" s="17"/>
      <c r="R467" s="17"/>
      <c r="S467" s="19">
        <v>45</v>
      </c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8"/>
      <c r="AF467" s="17"/>
      <c r="AG467" s="17"/>
      <c r="AH467" s="18"/>
      <c r="AI467" s="18"/>
      <c r="AJ467" s="17"/>
      <c r="AK467" s="20"/>
      <c r="AL467" s="17"/>
      <c r="AM467" s="20"/>
      <c r="AN467" s="14">
        <f>SUM(Q467:AM467)</f>
      </c>
      <c r="AO467" s="18"/>
      <c r="AP467" s="20"/>
      <c r="AQ467" s="20"/>
      <c r="AR467" s="20"/>
      <c r="AS467" s="20"/>
      <c r="AT467" s="20"/>
      <c r="AU467" s="14">
        <f>SUMIF(E:E,E467,K:K)</f>
      </c>
      <c r="AV467" s="11"/>
      <c r="AW467" s="16"/>
      <c r="AX467" s="14">
        <f>SUM($U467:$AQ467)</f>
      </c>
      <c r="AY467" s="14">
        <f>SUMIF($I:$I,$I467,$O:$O)</f>
      </c>
      <c r="AZ467" s="14">
        <f>COUNTIFS($BB:$BB,"&gt;0",$E:$E,$E467)</f>
      </c>
      <c r="BA467" s="14">
        <f>SUMIF($E:$E,$E467,$BB:$BB)</f>
      </c>
      <c r="BB467" s="11"/>
    </row>
    <row x14ac:dyDescent="0.25" r="468" customHeight="1" ht="17.25">
      <c r="A468" s="7">
        <v>44972</v>
      </c>
      <c r="B468" s="8" t="s">
        <v>54</v>
      </c>
      <c r="C468" s="8" t="s">
        <v>410</v>
      </c>
      <c r="D468" s="20" t="s">
        <v>411</v>
      </c>
      <c r="E468" s="20"/>
      <c r="F468" s="20"/>
      <c r="G468" s="20"/>
      <c r="H468" s="20"/>
      <c r="I468" s="20"/>
      <c r="J468" s="19">
        <v>1</v>
      </c>
      <c r="K468" s="19">
        <v>2</v>
      </c>
      <c r="L468" s="11"/>
      <c r="M468" s="11"/>
      <c r="N468" s="12">
        <v>2023</v>
      </c>
      <c r="O468" s="12">
        <v>2</v>
      </c>
      <c r="P468" s="11" t="s">
        <v>349</v>
      </c>
      <c r="Q468" s="17"/>
      <c r="R468" s="17"/>
      <c r="S468" s="21">
        <v>33.02</v>
      </c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21">
        <v>12.29</v>
      </c>
      <c r="AF468" s="17"/>
      <c r="AG468" s="17"/>
      <c r="AH468" s="18"/>
      <c r="AI468" s="18"/>
      <c r="AJ468" s="17"/>
      <c r="AK468" s="20"/>
      <c r="AL468" s="17"/>
      <c r="AM468" s="20"/>
      <c r="AN468" s="22">
        <f>SUM(Q468:AM468)</f>
      </c>
      <c r="AO468" s="18"/>
      <c r="AP468" s="20"/>
      <c r="AQ468" s="20"/>
      <c r="AR468" s="20"/>
      <c r="AS468" s="20"/>
      <c r="AT468" s="20"/>
      <c r="AU468" s="14">
        <f>SUMIF(E:E,E468,K:K)</f>
      </c>
      <c r="AV468" s="11"/>
      <c r="AW468" s="16"/>
      <c r="AX468" s="22">
        <f>SUM($U468:$AQ468)</f>
      </c>
      <c r="AY468" s="14">
        <f>SUMIF($I:$I,$I468,$O:$O)</f>
      </c>
      <c r="AZ468" s="14">
        <f>COUNTIFS($BB:$BB,"&gt;0",$E:$E,$E468)</f>
      </c>
      <c r="BA468" s="14">
        <f>SUMIF($E:$E,$E468,$BB:$BB)</f>
      </c>
      <c r="BB468" s="11"/>
    </row>
    <row x14ac:dyDescent="0.25" r="469" customHeight="1" ht="17.25">
      <c r="A469" s="7">
        <v>44972</v>
      </c>
      <c r="B469" s="8" t="s">
        <v>54</v>
      </c>
      <c r="C469" s="8" t="s">
        <v>171</v>
      </c>
      <c r="D469" s="20" t="s">
        <v>412</v>
      </c>
      <c r="E469" s="20"/>
      <c r="F469" s="20"/>
      <c r="G469" s="20"/>
      <c r="H469" s="20"/>
      <c r="I469" s="20"/>
      <c r="J469" s="19">
        <v>1</v>
      </c>
      <c r="K469" s="19">
        <v>1</v>
      </c>
      <c r="L469" s="11"/>
      <c r="M469" s="11"/>
      <c r="N469" s="12">
        <v>2023</v>
      </c>
      <c r="O469" s="12">
        <v>2</v>
      </c>
      <c r="P469" s="11" t="s">
        <v>349</v>
      </c>
      <c r="Q469" s="17"/>
      <c r="R469" s="17"/>
      <c r="S469" s="21">
        <v>77.7</v>
      </c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8"/>
      <c r="AF469" s="17"/>
      <c r="AG469" s="17"/>
      <c r="AH469" s="18"/>
      <c r="AI469" s="18"/>
      <c r="AJ469" s="17"/>
      <c r="AK469" s="20"/>
      <c r="AL469" s="17"/>
      <c r="AM469" s="20"/>
      <c r="AN469" s="22">
        <f>SUM(Q469:AM469)</f>
      </c>
      <c r="AO469" s="18"/>
      <c r="AP469" s="20"/>
      <c r="AQ469" s="20"/>
      <c r="AR469" s="20"/>
      <c r="AS469" s="20"/>
      <c r="AT469" s="20"/>
      <c r="AU469" s="14">
        <f>SUMIF(E:E,E469,K:K)</f>
      </c>
      <c r="AV469" s="11"/>
      <c r="AW469" s="16"/>
      <c r="AX469" s="22">
        <f>SUM($U469:$AQ469)</f>
      </c>
      <c r="AY469" s="14">
        <f>SUMIF($I:$I,$I469,$O:$O)</f>
      </c>
      <c r="AZ469" s="14">
        <f>COUNTIFS($BB:$BB,"&gt;0",$E:$E,$E469)</f>
      </c>
      <c r="BA469" s="14">
        <f>SUMIF($E:$E,$E469,$BB:$BB)</f>
      </c>
      <c r="BB469" s="11"/>
    </row>
    <row x14ac:dyDescent="0.25" r="470" customHeight="1" ht="17.25">
      <c r="A470" s="7">
        <v>44972</v>
      </c>
      <c r="B470" s="8" t="s">
        <v>54</v>
      </c>
      <c r="C470" s="8" t="s">
        <v>80</v>
      </c>
      <c r="D470" s="8" t="s">
        <v>81</v>
      </c>
      <c r="E470" s="8" t="s">
        <v>82</v>
      </c>
      <c r="F470" s="8" t="s">
        <v>65</v>
      </c>
      <c r="G470" s="8" t="s">
        <v>66</v>
      </c>
      <c r="H470" s="8" t="s">
        <v>60</v>
      </c>
      <c r="I470" s="8" t="s">
        <v>54</v>
      </c>
      <c r="J470" s="19">
        <v>1</v>
      </c>
      <c r="K470" s="19">
        <v>1</v>
      </c>
      <c r="L470" s="11"/>
      <c r="M470" s="11"/>
      <c r="N470" s="12">
        <v>2023</v>
      </c>
      <c r="O470" s="12">
        <v>2</v>
      </c>
      <c r="P470" s="11" t="s">
        <v>349</v>
      </c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8"/>
      <c r="AF470" s="17"/>
      <c r="AG470" s="17"/>
      <c r="AH470" s="18"/>
      <c r="AI470" s="21">
        <v>150.59</v>
      </c>
      <c r="AJ470" s="17"/>
      <c r="AK470" s="20"/>
      <c r="AL470" s="17"/>
      <c r="AM470" s="20"/>
      <c r="AN470" s="22">
        <f>SUM(Q470:AM470)</f>
      </c>
      <c r="AO470" s="18"/>
      <c r="AP470" s="20"/>
      <c r="AQ470" s="20"/>
      <c r="AR470" s="20"/>
      <c r="AS470" s="20"/>
      <c r="AT470" s="20"/>
      <c r="AU470" s="14">
        <f>SUMIF(E:E,E470,K:K)</f>
      </c>
      <c r="AV470" s="11"/>
      <c r="AW470" s="16"/>
      <c r="AX470" s="22">
        <f>SUM($U470:$AQ470)</f>
      </c>
      <c r="AY470" s="14">
        <f>SUMIF($I:$I,$I470,$O:$O)</f>
      </c>
      <c r="AZ470" s="14">
        <f>COUNTIFS($BB:$BB,"&gt;0",$E:$E,$E470)</f>
      </c>
      <c r="BA470" s="14">
        <f>SUMIF($E:$E,$E470,$BB:$BB)</f>
      </c>
      <c r="BB470" s="11"/>
    </row>
    <row x14ac:dyDescent="0.25" r="471" customHeight="1" ht="17.25">
      <c r="A471" s="7">
        <v>44972</v>
      </c>
      <c r="B471" s="8" t="s">
        <v>54</v>
      </c>
      <c r="C471" s="8" t="s">
        <v>74</v>
      </c>
      <c r="D471" s="8" t="s">
        <v>75</v>
      </c>
      <c r="E471" s="8" t="s">
        <v>76</v>
      </c>
      <c r="F471" s="8" t="s">
        <v>65</v>
      </c>
      <c r="G471" s="8" t="s">
        <v>66</v>
      </c>
      <c r="H471" s="8" t="s">
        <v>60</v>
      </c>
      <c r="I471" s="8" t="s">
        <v>54</v>
      </c>
      <c r="J471" s="19">
        <v>1</v>
      </c>
      <c r="K471" s="19">
        <v>1</v>
      </c>
      <c r="L471" s="11"/>
      <c r="M471" s="11"/>
      <c r="N471" s="12">
        <v>2023</v>
      </c>
      <c r="O471" s="12">
        <v>2</v>
      </c>
      <c r="P471" s="11" t="s">
        <v>349</v>
      </c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8"/>
      <c r="AF471" s="17"/>
      <c r="AG471" s="17"/>
      <c r="AH471" s="18"/>
      <c r="AI471" s="21">
        <v>75.52</v>
      </c>
      <c r="AJ471" s="17"/>
      <c r="AK471" s="20"/>
      <c r="AL471" s="17"/>
      <c r="AM471" s="20"/>
      <c r="AN471" s="22">
        <f>SUM(Q471:AM471)</f>
      </c>
      <c r="AO471" s="18"/>
      <c r="AP471" s="20"/>
      <c r="AQ471" s="20"/>
      <c r="AR471" s="20"/>
      <c r="AS471" s="20"/>
      <c r="AT471" s="20"/>
      <c r="AU471" s="14">
        <f>SUMIF(E:E,E471,K:K)</f>
      </c>
      <c r="AV471" s="11"/>
      <c r="AW471" s="16"/>
      <c r="AX471" s="22">
        <f>SUM($U471:$AQ471)</f>
      </c>
      <c r="AY471" s="14">
        <f>SUMIF($I:$I,$I471,$O:$O)</f>
      </c>
      <c r="AZ471" s="14">
        <f>COUNTIFS($BB:$BB,"&gt;0",$E:$E,$E471)</f>
      </c>
      <c r="BA471" s="14">
        <f>SUMIF($E:$E,$E471,$BB:$BB)</f>
      </c>
      <c r="BB471" s="11"/>
    </row>
    <row x14ac:dyDescent="0.25" r="472" customHeight="1" ht="17.25">
      <c r="A472" s="7">
        <v>44972</v>
      </c>
      <c r="B472" s="8" t="s">
        <v>54</v>
      </c>
      <c r="C472" s="8" t="s">
        <v>83</v>
      </c>
      <c r="D472" s="20" t="s">
        <v>84</v>
      </c>
      <c r="E472" s="8" t="s">
        <v>85</v>
      </c>
      <c r="F472" s="8" t="s">
        <v>65</v>
      </c>
      <c r="G472" s="8" t="s">
        <v>66</v>
      </c>
      <c r="H472" s="8" t="s">
        <v>60</v>
      </c>
      <c r="I472" s="8" t="s">
        <v>54</v>
      </c>
      <c r="J472" s="19">
        <v>1</v>
      </c>
      <c r="K472" s="19">
        <v>1</v>
      </c>
      <c r="L472" s="11"/>
      <c r="M472" s="11"/>
      <c r="N472" s="12">
        <v>2023</v>
      </c>
      <c r="O472" s="12">
        <v>2</v>
      </c>
      <c r="P472" s="11" t="s">
        <v>349</v>
      </c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8"/>
      <c r="AF472" s="17"/>
      <c r="AG472" s="17"/>
      <c r="AH472" s="18"/>
      <c r="AI472" s="19">
        <v>36</v>
      </c>
      <c r="AJ472" s="17"/>
      <c r="AK472" s="20"/>
      <c r="AL472" s="17"/>
      <c r="AM472" s="20"/>
      <c r="AN472" s="14">
        <f>SUM(Q472:AM472)</f>
      </c>
      <c r="AO472" s="18"/>
      <c r="AP472" s="20"/>
      <c r="AQ472" s="20"/>
      <c r="AR472" s="20"/>
      <c r="AS472" s="20"/>
      <c r="AT472" s="20"/>
      <c r="AU472" s="14">
        <f>SUMIF(E:E,E472,K:K)</f>
      </c>
      <c r="AV472" s="11"/>
      <c r="AW472" s="16"/>
      <c r="AX472" s="14">
        <f>SUM($U472:$AQ472)</f>
      </c>
      <c r="AY472" s="14">
        <f>SUMIF($I:$I,$I472,$O:$O)</f>
      </c>
      <c r="AZ472" s="14">
        <f>COUNTIFS($BB:$BB,"&gt;0",$E:$E,$E472)</f>
      </c>
      <c r="BA472" s="14">
        <f>SUMIF($E:$E,$E472,$BB:$BB)</f>
      </c>
      <c r="BB472" s="11"/>
    </row>
    <row x14ac:dyDescent="0.25" r="473" customHeight="1" ht="17.25">
      <c r="A473" s="7">
        <v>44972</v>
      </c>
      <c r="B473" s="8" t="s">
        <v>54</v>
      </c>
      <c r="C473" s="8" t="s">
        <v>413</v>
      </c>
      <c r="D473" s="20" t="s">
        <v>414</v>
      </c>
      <c r="E473" s="20"/>
      <c r="F473" s="20"/>
      <c r="G473" s="20"/>
      <c r="H473" s="20"/>
      <c r="I473" s="20"/>
      <c r="J473" s="19">
        <v>1</v>
      </c>
      <c r="K473" s="19">
        <v>2</v>
      </c>
      <c r="L473" s="11"/>
      <c r="M473" s="11"/>
      <c r="N473" s="12">
        <v>2023</v>
      </c>
      <c r="O473" s="12">
        <v>2</v>
      </c>
      <c r="P473" s="11" t="s">
        <v>349</v>
      </c>
      <c r="Q473" s="17"/>
      <c r="R473" s="21">
        <v>41.56</v>
      </c>
      <c r="S473" s="21">
        <v>62.06</v>
      </c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8"/>
      <c r="AF473" s="17"/>
      <c r="AG473" s="17"/>
      <c r="AH473" s="18"/>
      <c r="AI473" s="18"/>
      <c r="AJ473" s="17"/>
      <c r="AK473" s="20"/>
      <c r="AL473" s="17"/>
      <c r="AM473" s="20"/>
      <c r="AN473" s="22">
        <f>SUM(Q473:AM473)</f>
      </c>
      <c r="AO473" s="18"/>
      <c r="AP473" s="20"/>
      <c r="AQ473" s="20"/>
      <c r="AR473" s="20"/>
      <c r="AS473" s="20"/>
      <c r="AT473" s="20"/>
      <c r="AU473" s="14">
        <f>SUMIF(E:E,E473,K:K)</f>
      </c>
      <c r="AV473" s="11"/>
      <c r="AW473" s="16"/>
      <c r="AX473" s="22">
        <f>SUM($U473:$AQ473)</f>
      </c>
      <c r="AY473" s="14">
        <f>SUMIF($I:$I,$I473,$O:$O)</f>
      </c>
      <c r="AZ473" s="14">
        <f>COUNTIFS($BB:$BB,"&gt;0",$E:$E,$E473)</f>
      </c>
      <c r="BA473" s="14">
        <f>SUMIF($E:$E,$E473,$BB:$BB)</f>
      </c>
      <c r="BB473" s="11"/>
    </row>
    <row x14ac:dyDescent="0.25" r="474" customHeight="1" ht="17.25">
      <c r="A474" s="7">
        <v>44972</v>
      </c>
      <c r="B474" s="8" t="s">
        <v>54</v>
      </c>
      <c r="C474" s="8" t="s">
        <v>62</v>
      </c>
      <c r="D474" s="8" t="s">
        <v>63</v>
      </c>
      <c r="E474" s="8" t="s">
        <v>64</v>
      </c>
      <c r="F474" s="8" t="s">
        <v>65</v>
      </c>
      <c r="G474" s="8" t="s">
        <v>66</v>
      </c>
      <c r="H474" s="8" t="s">
        <v>60</v>
      </c>
      <c r="I474" s="8" t="s">
        <v>54</v>
      </c>
      <c r="J474" s="19">
        <v>1</v>
      </c>
      <c r="K474" s="19">
        <v>1</v>
      </c>
      <c r="L474" s="11"/>
      <c r="M474" s="11"/>
      <c r="N474" s="12">
        <v>2023</v>
      </c>
      <c r="O474" s="12">
        <v>2</v>
      </c>
      <c r="P474" s="11" t="s">
        <v>349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8"/>
      <c r="AF474" s="17"/>
      <c r="AG474" s="17"/>
      <c r="AH474" s="18"/>
      <c r="AI474" s="21">
        <v>225.11</v>
      </c>
      <c r="AJ474" s="17"/>
      <c r="AK474" s="20"/>
      <c r="AL474" s="17"/>
      <c r="AM474" s="20"/>
      <c r="AN474" s="22">
        <f>SUM(Q474:AM474)</f>
      </c>
      <c r="AO474" s="18"/>
      <c r="AP474" s="20"/>
      <c r="AQ474" s="20"/>
      <c r="AR474" s="20"/>
      <c r="AS474" s="20"/>
      <c r="AT474" s="20"/>
      <c r="AU474" s="14">
        <f>SUMIF(E:E,E474,K:K)</f>
      </c>
      <c r="AV474" s="11"/>
      <c r="AW474" s="16"/>
      <c r="AX474" s="22">
        <f>SUM($U474:$AQ474)</f>
      </c>
      <c r="AY474" s="14">
        <f>SUMIF($I:$I,$I474,$O:$O)</f>
      </c>
      <c r="AZ474" s="14">
        <f>COUNTIFS($BB:$BB,"&gt;0",$E:$E,$E474)</f>
      </c>
      <c r="BA474" s="14">
        <f>SUMIF($E:$E,$E474,$BB:$BB)</f>
      </c>
      <c r="BB474" s="11"/>
    </row>
    <row x14ac:dyDescent="0.25" r="475" customHeight="1" ht="17.25">
      <c r="A475" s="7">
        <v>44972</v>
      </c>
      <c r="B475" s="8" t="s">
        <v>54</v>
      </c>
      <c r="C475" s="8" t="s">
        <v>340</v>
      </c>
      <c r="D475" s="20" t="s">
        <v>331</v>
      </c>
      <c r="E475" s="8" t="s">
        <v>332</v>
      </c>
      <c r="F475" s="8" t="s">
        <v>65</v>
      </c>
      <c r="G475" s="8" t="s">
        <v>66</v>
      </c>
      <c r="H475" s="8" t="s">
        <v>60</v>
      </c>
      <c r="I475" s="8" t="s">
        <v>54</v>
      </c>
      <c r="J475" s="19">
        <v>1</v>
      </c>
      <c r="K475" s="19">
        <v>1</v>
      </c>
      <c r="L475" s="11"/>
      <c r="M475" s="11"/>
      <c r="N475" s="12">
        <v>2023</v>
      </c>
      <c r="O475" s="12">
        <v>2</v>
      </c>
      <c r="P475" s="11" t="s">
        <v>349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8"/>
      <c r="AF475" s="17"/>
      <c r="AG475" s="17"/>
      <c r="AH475" s="18"/>
      <c r="AI475" s="21">
        <v>178.16</v>
      </c>
      <c r="AJ475" s="17"/>
      <c r="AK475" s="20"/>
      <c r="AL475" s="17"/>
      <c r="AM475" s="20"/>
      <c r="AN475" s="22">
        <f>SUM(Q475:AM475)</f>
      </c>
      <c r="AO475" s="18"/>
      <c r="AP475" s="20"/>
      <c r="AQ475" s="20"/>
      <c r="AR475" s="20"/>
      <c r="AS475" s="20"/>
      <c r="AT475" s="20"/>
      <c r="AU475" s="14">
        <f>SUMIF(E:E,E475,K:K)</f>
      </c>
      <c r="AV475" s="11"/>
      <c r="AW475" s="16"/>
      <c r="AX475" s="22">
        <f>SUM($U475:$AQ475)</f>
      </c>
      <c r="AY475" s="14">
        <f>SUMIF($I:$I,$I475,$O:$O)</f>
      </c>
      <c r="AZ475" s="14">
        <f>COUNTIFS($BB:$BB,"&gt;0",$E:$E,$E475)</f>
      </c>
      <c r="BA475" s="14">
        <f>SUMIF($E:$E,$E475,$BB:$BB)</f>
      </c>
      <c r="BB475" s="11"/>
    </row>
    <row x14ac:dyDescent="0.25" r="476" customHeight="1" ht="17.25">
      <c r="A476" s="7">
        <v>44972</v>
      </c>
      <c r="B476" s="8" t="s">
        <v>54</v>
      </c>
      <c r="C476" s="8" t="s">
        <v>126</v>
      </c>
      <c r="D476" s="20"/>
      <c r="E476" s="20"/>
      <c r="F476" s="20"/>
      <c r="G476" s="20"/>
      <c r="H476" s="20"/>
      <c r="I476" s="20"/>
      <c r="J476" s="19">
        <v>1</v>
      </c>
      <c r="K476" s="19">
        <v>1</v>
      </c>
      <c r="L476" s="11"/>
      <c r="M476" s="11"/>
      <c r="N476" s="12">
        <v>2023</v>
      </c>
      <c r="O476" s="12">
        <v>2</v>
      </c>
      <c r="P476" s="11" t="s">
        <v>349</v>
      </c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8"/>
      <c r="AF476" s="17"/>
      <c r="AG476" s="17"/>
      <c r="AH476" s="18"/>
      <c r="AI476" s="21">
        <v>122.25</v>
      </c>
      <c r="AJ476" s="17"/>
      <c r="AK476" s="20"/>
      <c r="AL476" s="17"/>
      <c r="AM476" s="20"/>
      <c r="AN476" s="22">
        <f>SUM(Q476:AM476)</f>
      </c>
      <c r="AO476" s="18"/>
      <c r="AP476" s="20"/>
      <c r="AQ476" s="20"/>
      <c r="AR476" s="20"/>
      <c r="AS476" s="20"/>
      <c r="AT476" s="20"/>
      <c r="AU476" s="14">
        <f>SUMIF(E:E,E476,K:K)</f>
      </c>
      <c r="AV476" s="11"/>
      <c r="AW476" s="16"/>
      <c r="AX476" s="22">
        <f>SUM($U476:$AQ476)</f>
      </c>
      <c r="AY476" s="14">
        <f>SUMIF($I:$I,$I476,$O:$O)</f>
      </c>
      <c r="AZ476" s="14">
        <f>COUNTIFS($BB:$BB,"&gt;0",$E:$E,$E476)</f>
      </c>
      <c r="BA476" s="14">
        <f>SUMIF($E:$E,$E476,$BB:$BB)</f>
      </c>
      <c r="BB476" s="11"/>
    </row>
    <row x14ac:dyDescent="0.25" r="477" customHeight="1" ht="17.25">
      <c r="A477" s="7">
        <v>44972</v>
      </c>
      <c r="B477" s="8" t="s">
        <v>54</v>
      </c>
      <c r="C477" s="8" t="s">
        <v>205</v>
      </c>
      <c r="D477" s="8" t="s">
        <v>169</v>
      </c>
      <c r="E477" s="28">
        <f>IF(D477&lt;&gt;"",CONCATENATE(C477,"-",D477),C477)</f>
      </c>
      <c r="F477" s="8" t="s">
        <v>65</v>
      </c>
      <c r="G477" s="8" t="s">
        <v>73</v>
      </c>
      <c r="H477" s="8" t="s">
        <v>60</v>
      </c>
      <c r="I477" s="8" t="s">
        <v>170</v>
      </c>
      <c r="J477" s="19">
        <v>1</v>
      </c>
      <c r="K477" s="19">
        <v>1</v>
      </c>
      <c r="L477" s="11"/>
      <c r="M477" s="11"/>
      <c r="N477" s="12">
        <v>2023</v>
      </c>
      <c r="O477" s="12">
        <v>2</v>
      </c>
      <c r="P477" s="11" t="s">
        <v>349</v>
      </c>
      <c r="Q477" s="17"/>
      <c r="R477" s="17"/>
      <c r="S477" s="21">
        <v>16.44</v>
      </c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8"/>
      <c r="AF477" s="17"/>
      <c r="AG477" s="17"/>
      <c r="AH477" s="18"/>
      <c r="AI477" s="18"/>
      <c r="AJ477" s="17"/>
      <c r="AK477" s="20"/>
      <c r="AL477" s="17"/>
      <c r="AM477" s="20"/>
      <c r="AN477" s="22">
        <f>SUM(Q477:AM477)</f>
      </c>
      <c r="AO477" s="18"/>
      <c r="AP477" s="20"/>
      <c r="AQ477" s="20"/>
      <c r="AR477" s="20"/>
      <c r="AS477" s="20"/>
      <c r="AT477" s="20"/>
      <c r="AU477" s="14">
        <f>SUMIF(E:E,E477,K:K)</f>
      </c>
      <c r="AV477" s="11"/>
      <c r="AW477" s="16"/>
      <c r="AX477" s="22">
        <f>SUM($U477:$AQ477)</f>
      </c>
      <c r="AY477" s="14">
        <f>SUMIF($I:$I,$I477,$O:$O)</f>
      </c>
      <c r="AZ477" s="14">
        <f>COUNTIFS($BB:$BB,"&gt;0",$E:$E,$E477)</f>
      </c>
      <c r="BA477" s="14">
        <f>SUMIF($E:$E,$E477,$BB:$BB)</f>
      </c>
      <c r="BB477" s="11"/>
    </row>
    <row x14ac:dyDescent="0.25" r="478" customHeight="1" ht="17.25">
      <c r="A478" s="7">
        <v>44973</v>
      </c>
      <c r="B478" s="8" t="s">
        <v>54</v>
      </c>
      <c r="C478" s="8" t="s">
        <v>258</v>
      </c>
      <c r="D478" s="8" t="s">
        <v>259</v>
      </c>
      <c r="E478" s="8" t="s">
        <v>260</v>
      </c>
      <c r="F478" s="8" t="s">
        <v>65</v>
      </c>
      <c r="G478" s="8" t="s">
        <v>66</v>
      </c>
      <c r="H478" s="8" t="s">
        <v>60</v>
      </c>
      <c r="I478" s="8" t="s">
        <v>54</v>
      </c>
      <c r="J478" s="19">
        <v>1</v>
      </c>
      <c r="K478" s="19">
        <v>1</v>
      </c>
      <c r="L478" s="11"/>
      <c r="M478" s="11"/>
      <c r="N478" s="12">
        <v>2023</v>
      </c>
      <c r="O478" s="12">
        <v>2</v>
      </c>
      <c r="P478" s="11" t="s">
        <v>349</v>
      </c>
      <c r="Q478" s="17"/>
      <c r="R478" s="19">
        <v>30</v>
      </c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8"/>
      <c r="AF478" s="17"/>
      <c r="AG478" s="17"/>
      <c r="AH478" s="18"/>
      <c r="AI478" s="21">
        <v>99.88</v>
      </c>
      <c r="AJ478" s="17"/>
      <c r="AK478" s="20"/>
      <c r="AL478" s="17"/>
      <c r="AM478" s="20"/>
      <c r="AN478" s="22">
        <f>SUM(Q478:AM478)</f>
      </c>
      <c r="AO478" s="18"/>
      <c r="AP478" s="20"/>
      <c r="AQ478" s="20"/>
      <c r="AR478" s="20"/>
      <c r="AS478" s="20"/>
      <c r="AT478" s="20"/>
      <c r="AU478" s="14">
        <f>SUMIF(E:E,E478,K:K)</f>
      </c>
      <c r="AV478" s="11"/>
      <c r="AW478" s="16"/>
      <c r="AX478" s="22">
        <f>SUM($U478:$AQ478)</f>
      </c>
      <c r="AY478" s="14">
        <f>SUMIF($I:$I,$I478,$O:$O)</f>
      </c>
      <c r="AZ478" s="14">
        <f>COUNTIFS($BB:$BB,"&gt;0",$E:$E,$E478)</f>
      </c>
      <c r="BA478" s="14">
        <f>SUMIF($E:$E,$E478,$BB:$BB)</f>
      </c>
      <c r="BB478" s="11"/>
    </row>
    <row x14ac:dyDescent="0.25" r="479" customHeight="1" ht="17.25">
      <c r="A479" s="7">
        <v>44973</v>
      </c>
      <c r="B479" s="8" t="s">
        <v>54</v>
      </c>
      <c r="C479" s="8" t="s">
        <v>192</v>
      </c>
      <c r="D479" s="8" t="s">
        <v>193</v>
      </c>
      <c r="E479" s="8" t="s">
        <v>194</v>
      </c>
      <c r="F479" s="8" t="s">
        <v>65</v>
      </c>
      <c r="G479" s="8" t="s">
        <v>66</v>
      </c>
      <c r="H479" s="8" t="s">
        <v>60</v>
      </c>
      <c r="I479" s="8" t="s">
        <v>54</v>
      </c>
      <c r="J479" s="19">
        <v>1</v>
      </c>
      <c r="K479" s="19">
        <v>1</v>
      </c>
      <c r="L479" s="11"/>
      <c r="M479" s="11"/>
      <c r="N479" s="12">
        <v>2023</v>
      </c>
      <c r="O479" s="12">
        <v>2</v>
      </c>
      <c r="P479" s="11" t="s">
        <v>349</v>
      </c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8"/>
      <c r="AF479" s="17"/>
      <c r="AG479" s="17"/>
      <c r="AH479" s="18"/>
      <c r="AI479" s="21">
        <v>130.04</v>
      </c>
      <c r="AJ479" s="17"/>
      <c r="AK479" s="20"/>
      <c r="AL479" s="17"/>
      <c r="AM479" s="20"/>
      <c r="AN479" s="22">
        <f>SUM(Q479:AM479)</f>
      </c>
      <c r="AO479" s="18"/>
      <c r="AP479" s="20"/>
      <c r="AQ479" s="20"/>
      <c r="AR479" s="20"/>
      <c r="AS479" s="20"/>
      <c r="AT479" s="20"/>
      <c r="AU479" s="14">
        <f>SUMIF(E:E,E479,K:K)</f>
      </c>
      <c r="AV479" s="11"/>
      <c r="AW479" s="16"/>
      <c r="AX479" s="22">
        <f>SUM($U479:$AQ479)</f>
      </c>
      <c r="AY479" s="14">
        <f>SUMIF($I:$I,$I479,$O:$O)</f>
      </c>
      <c r="AZ479" s="14">
        <f>COUNTIFS($BB:$BB,"&gt;0",$E:$E,$E479)</f>
      </c>
      <c r="BA479" s="14">
        <f>SUMIF($E:$E,$E479,$BB:$BB)</f>
      </c>
      <c r="BB479" s="11"/>
    </row>
    <row x14ac:dyDescent="0.25" r="480" customHeight="1" ht="17.25">
      <c r="A480" s="7">
        <v>44973</v>
      </c>
      <c r="B480" s="8" t="s">
        <v>54</v>
      </c>
      <c r="C480" s="8" t="s">
        <v>415</v>
      </c>
      <c r="D480" s="20"/>
      <c r="E480" s="20"/>
      <c r="F480" s="20"/>
      <c r="G480" s="20"/>
      <c r="H480" s="20"/>
      <c r="I480" s="20"/>
      <c r="J480" s="19">
        <v>1</v>
      </c>
      <c r="K480" s="19">
        <v>4</v>
      </c>
      <c r="L480" s="11"/>
      <c r="M480" s="11"/>
      <c r="N480" s="12">
        <v>2023</v>
      </c>
      <c r="O480" s="12">
        <v>2</v>
      </c>
      <c r="P480" s="11" t="s">
        <v>349</v>
      </c>
      <c r="Q480" s="17"/>
      <c r="R480" s="21">
        <v>176.06</v>
      </c>
      <c r="S480" s="17"/>
      <c r="T480" s="17"/>
      <c r="U480" s="17"/>
      <c r="V480" s="21">
        <v>32.8</v>
      </c>
      <c r="W480" s="17"/>
      <c r="X480" s="17"/>
      <c r="Y480" s="17"/>
      <c r="Z480" s="17"/>
      <c r="AA480" s="17"/>
      <c r="AB480" s="17"/>
      <c r="AC480" s="17"/>
      <c r="AD480" s="17"/>
      <c r="AE480" s="21">
        <v>89.94</v>
      </c>
      <c r="AF480" s="17"/>
      <c r="AG480" s="21">
        <v>12.68</v>
      </c>
      <c r="AH480" s="18"/>
      <c r="AI480" s="18"/>
      <c r="AJ480" s="17"/>
      <c r="AK480" s="20"/>
      <c r="AL480" s="17"/>
      <c r="AM480" s="20"/>
      <c r="AN480" s="22">
        <f>SUM(Q480:AM480)</f>
      </c>
      <c r="AO480" s="18"/>
      <c r="AP480" s="20"/>
      <c r="AQ480" s="20"/>
      <c r="AR480" s="20"/>
      <c r="AS480" s="20"/>
      <c r="AT480" s="20"/>
      <c r="AU480" s="14">
        <f>SUMIF(E:E,E480,K:K)</f>
      </c>
      <c r="AV480" s="11"/>
      <c r="AW480" s="16"/>
      <c r="AX480" s="22">
        <f>SUM($U480:$AQ480)</f>
      </c>
      <c r="AY480" s="14">
        <f>SUMIF($I:$I,$I480,$O:$O)</f>
      </c>
      <c r="AZ480" s="14">
        <f>COUNTIFS($BB:$BB,"&gt;0",$E:$E,$E480)</f>
      </c>
      <c r="BA480" s="14">
        <f>SUMIF($E:$E,$E480,$BB:$BB)</f>
      </c>
      <c r="BB480" s="11"/>
    </row>
    <row x14ac:dyDescent="0.25" r="481" customHeight="1" ht="17.25">
      <c r="A481" s="7">
        <v>44973</v>
      </c>
      <c r="B481" s="8" t="s">
        <v>54</v>
      </c>
      <c r="C481" s="8" t="s">
        <v>195</v>
      </c>
      <c r="D481" s="20"/>
      <c r="E481" s="20"/>
      <c r="F481" s="20"/>
      <c r="G481" s="8" t="s">
        <v>66</v>
      </c>
      <c r="H481" s="8" t="s">
        <v>60</v>
      </c>
      <c r="I481" s="8" t="s">
        <v>54</v>
      </c>
      <c r="J481" s="19">
        <v>1</v>
      </c>
      <c r="K481" s="19">
        <v>1</v>
      </c>
      <c r="L481" s="11"/>
      <c r="M481" s="11"/>
      <c r="N481" s="12">
        <v>2023</v>
      </c>
      <c r="O481" s="12">
        <v>2</v>
      </c>
      <c r="P481" s="11" t="s">
        <v>349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8"/>
      <c r="AF481" s="17"/>
      <c r="AG481" s="17"/>
      <c r="AH481" s="18"/>
      <c r="AI481" s="21">
        <v>97.08</v>
      </c>
      <c r="AJ481" s="17"/>
      <c r="AK481" s="20"/>
      <c r="AL481" s="17"/>
      <c r="AM481" s="20"/>
      <c r="AN481" s="22">
        <f>SUM(Q481:AM481)</f>
      </c>
      <c r="AO481" s="18"/>
      <c r="AP481" s="20"/>
      <c r="AQ481" s="20"/>
      <c r="AR481" s="20"/>
      <c r="AS481" s="20"/>
      <c r="AT481" s="20"/>
      <c r="AU481" s="14">
        <f>SUMIF(E:E,E481,K:K)</f>
      </c>
      <c r="AV481" s="11"/>
      <c r="AW481" s="16"/>
      <c r="AX481" s="22">
        <f>SUM($U481:$AQ481)</f>
      </c>
      <c r="AY481" s="14">
        <f>SUMIF($I:$I,$I481,$O:$O)</f>
      </c>
      <c r="AZ481" s="14">
        <f>COUNTIFS($BB:$BB,"&gt;0",$E:$E,$E481)</f>
      </c>
      <c r="BA481" s="14">
        <f>SUMIF($E:$E,$E481,$BB:$BB)</f>
      </c>
      <c r="BB481" s="11"/>
    </row>
    <row x14ac:dyDescent="0.25" r="482" customHeight="1" ht="17.25">
      <c r="A482" s="7">
        <v>44973</v>
      </c>
      <c r="B482" s="8" t="s">
        <v>54</v>
      </c>
      <c r="C482" s="8" t="s">
        <v>416</v>
      </c>
      <c r="D482" s="20" t="s">
        <v>417</v>
      </c>
      <c r="E482" s="20"/>
      <c r="F482" s="20"/>
      <c r="G482" s="20"/>
      <c r="H482" s="20"/>
      <c r="I482" s="20"/>
      <c r="J482" s="19">
        <v>1</v>
      </c>
      <c r="K482" s="19">
        <v>2</v>
      </c>
      <c r="L482" s="11"/>
      <c r="M482" s="11"/>
      <c r="N482" s="12">
        <v>2023</v>
      </c>
      <c r="O482" s="12">
        <v>2</v>
      </c>
      <c r="P482" s="11" t="s">
        <v>349</v>
      </c>
      <c r="Q482" s="17"/>
      <c r="R482" s="17"/>
      <c r="S482" s="21">
        <v>53.64</v>
      </c>
      <c r="T482" s="17"/>
      <c r="U482" s="17"/>
      <c r="V482" s="21">
        <v>51.58</v>
      </c>
      <c r="W482" s="17"/>
      <c r="X482" s="17"/>
      <c r="Y482" s="17"/>
      <c r="Z482" s="17"/>
      <c r="AA482" s="17"/>
      <c r="AB482" s="17"/>
      <c r="AC482" s="17"/>
      <c r="AD482" s="17"/>
      <c r="AE482" s="18"/>
      <c r="AF482" s="17"/>
      <c r="AG482" s="17"/>
      <c r="AH482" s="18"/>
      <c r="AI482" s="18"/>
      <c r="AJ482" s="17"/>
      <c r="AK482" s="20"/>
      <c r="AL482" s="17"/>
      <c r="AM482" s="20"/>
      <c r="AN482" s="22">
        <f>SUM(Q482:AM482)</f>
      </c>
      <c r="AO482" s="18"/>
      <c r="AP482" s="20"/>
      <c r="AQ482" s="20"/>
      <c r="AR482" s="20"/>
      <c r="AS482" s="20"/>
      <c r="AT482" s="20"/>
      <c r="AU482" s="14">
        <f>SUMIF(E:E,E482,K:K)</f>
      </c>
      <c r="AV482" s="11"/>
      <c r="AW482" s="16"/>
      <c r="AX482" s="22">
        <f>SUM($U482:$AQ482)</f>
      </c>
      <c r="AY482" s="14">
        <f>SUMIF($I:$I,$I482,$O:$O)</f>
      </c>
      <c r="AZ482" s="14">
        <f>COUNTIFS($BB:$BB,"&gt;0",$E:$E,$E482)</f>
      </c>
      <c r="BA482" s="14">
        <f>SUMIF($E:$E,$E482,$BB:$BB)</f>
      </c>
      <c r="BB482" s="11"/>
    </row>
    <row x14ac:dyDescent="0.25" r="483" customHeight="1" ht="17.25">
      <c r="A483" s="7">
        <v>44973</v>
      </c>
      <c r="B483" s="8" t="s">
        <v>54</v>
      </c>
      <c r="C483" s="8" t="s">
        <v>189</v>
      </c>
      <c r="D483" s="8" t="s">
        <v>190</v>
      </c>
      <c r="E483" s="8" t="s">
        <v>191</v>
      </c>
      <c r="F483" s="8" t="s">
        <v>112</v>
      </c>
      <c r="G483" s="8" t="s">
        <v>59</v>
      </c>
      <c r="H483" s="8" t="s">
        <v>60</v>
      </c>
      <c r="I483" s="26" t="s">
        <v>113</v>
      </c>
      <c r="J483" s="19">
        <v>1</v>
      </c>
      <c r="K483" s="19">
        <v>4</v>
      </c>
      <c r="L483" s="11"/>
      <c r="M483" s="11"/>
      <c r="N483" s="12">
        <v>2023</v>
      </c>
      <c r="O483" s="12">
        <v>2</v>
      </c>
      <c r="P483" s="11" t="s">
        <v>349</v>
      </c>
      <c r="Q483" s="21">
        <v>57.74</v>
      </c>
      <c r="R483" s="21">
        <v>47.66</v>
      </c>
      <c r="S483" s="17"/>
      <c r="T483" s="17"/>
      <c r="U483" s="21">
        <v>30.44</v>
      </c>
      <c r="V483" s="21">
        <v>24.68</v>
      </c>
      <c r="W483" s="17"/>
      <c r="X483" s="17"/>
      <c r="Y483" s="17"/>
      <c r="Z483" s="17"/>
      <c r="AA483" s="17"/>
      <c r="AB483" s="17"/>
      <c r="AC483" s="17"/>
      <c r="AD483" s="17"/>
      <c r="AE483" s="18"/>
      <c r="AF483" s="17"/>
      <c r="AG483" s="17"/>
      <c r="AH483" s="18"/>
      <c r="AI483" s="18"/>
      <c r="AJ483" s="17"/>
      <c r="AK483" s="20"/>
      <c r="AL483" s="17"/>
      <c r="AM483" s="20"/>
      <c r="AN483" s="22">
        <f>SUM(Q483:AM483)</f>
      </c>
      <c r="AO483" s="18"/>
      <c r="AP483" s="20"/>
      <c r="AQ483" s="20"/>
      <c r="AR483" s="20"/>
      <c r="AS483" s="20"/>
      <c r="AT483" s="20"/>
      <c r="AU483" s="14">
        <f>SUMIF(E:E,E483,K:K)</f>
      </c>
      <c r="AV483" s="11"/>
      <c r="AW483" s="16"/>
      <c r="AX483" s="22">
        <f>SUM($U483:$AQ483)</f>
      </c>
      <c r="AY483" s="14">
        <f>SUMIF($I:$I,$I483,$O:$O)</f>
      </c>
      <c r="AZ483" s="14">
        <f>COUNTIFS($BB:$BB,"&gt;0",$E:$E,$E483)</f>
      </c>
      <c r="BA483" s="14">
        <f>SUMIF($E:$E,$E483,$BB:$BB)</f>
      </c>
      <c r="BB483" s="11"/>
    </row>
    <row x14ac:dyDescent="0.25" r="484" customHeight="1" ht="17.25">
      <c r="A484" s="7">
        <v>44973</v>
      </c>
      <c r="B484" s="8" t="s">
        <v>54</v>
      </c>
      <c r="C484" s="8" t="s">
        <v>418</v>
      </c>
      <c r="D484" s="20"/>
      <c r="E484" s="20"/>
      <c r="F484" s="20"/>
      <c r="G484" s="20"/>
      <c r="H484" s="20"/>
      <c r="I484" s="20"/>
      <c r="J484" s="19">
        <v>1</v>
      </c>
      <c r="K484" s="19">
        <v>3</v>
      </c>
      <c r="L484" s="11"/>
      <c r="M484" s="11"/>
      <c r="N484" s="12">
        <v>2023</v>
      </c>
      <c r="O484" s="12">
        <v>2</v>
      </c>
      <c r="P484" s="11" t="s">
        <v>349</v>
      </c>
      <c r="Q484" s="17"/>
      <c r="R484" s="17"/>
      <c r="S484" s="19">
        <v>45</v>
      </c>
      <c r="T484" s="17"/>
      <c r="U484" s="17"/>
      <c r="V484" s="21">
        <v>60.8</v>
      </c>
      <c r="W484" s="17"/>
      <c r="X484" s="17"/>
      <c r="Y484" s="17"/>
      <c r="Z484" s="17"/>
      <c r="AA484" s="17"/>
      <c r="AB484" s="17"/>
      <c r="AC484" s="17"/>
      <c r="AD484" s="17"/>
      <c r="AE484" s="18"/>
      <c r="AF484" s="17"/>
      <c r="AG484" s="17"/>
      <c r="AH484" s="18"/>
      <c r="AI484" s="18"/>
      <c r="AJ484" s="17"/>
      <c r="AK484" s="20"/>
      <c r="AL484" s="17"/>
      <c r="AM484" s="20"/>
      <c r="AN484" s="22">
        <f>SUM(Q484:AM484)</f>
      </c>
      <c r="AO484" s="18"/>
      <c r="AP484" s="20"/>
      <c r="AQ484" s="20"/>
      <c r="AR484" s="20"/>
      <c r="AS484" s="20"/>
      <c r="AT484" s="20"/>
      <c r="AU484" s="14">
        <f>SUMIF(E:E,E484,K:K)</f>
      </c>
      <c r="AV484" s="11"/>
      <c r="AW484" s="16"/>
      <c r="AX484" s="22">
        <f>SUM($U484:$AQ484)</f>
      </c>
      <c r="AY484" s="14">
        <f>SUMIF($I:$I,$I484,$O:$O)</f>
      </c>
      <c r="AZ484" s="14">
        <f>COUNTIFS($BB:$BB,"&gt;0",$E:$E,$E484)</f>
      </c>
      <c r="BA484" s="14">
        <f>SUMIF($E:$E,$E484,$BB:$BB)</f>
      </c>
      <c r="BB484" s="11"/>
    </row>
    <row x14ac:dyDescent="0.25" r="485" customHeight="1" ht="17.25">
      <c r="A485" s="7">
        <v>44973</v>
      </c>
      <c r="B485" s="8" t="s">
        <v>54</v>
      </c>
      <c r="C485" s="8" t="s">
        <v>55</v>
      </c>
      <c r="D485" s="8" t="s">
        <v>56</v>
      </c>
      <c r="E485" s="8" t="s">
        <v>57</v>
      </c>
      <c r="F485" s="8" t="s">
        <v>58</v>
      </c>
      <c r="G485" s="8" t="s">
        <v>59</v>
      </c>
      <c r="H485" s="8" t="s">
        <v>60</v>
      </c>
      <c r="I485" s="8" t="s">
        <v>54</v>
      </c>
      <c r="J485" s="19">
        <v>1</v>
      </c>
      <c r="K485" s="19">
        <v>4</v>
      </c>
      <c r="L485" s="11"/>
      <c r="M485" s="11"/>
      <c r="N485" s="12">
        <v>2023</v>
      </c>
      <c r="O485" s="12">
        <v>2</v>
      </c>
      <c r="P485" s="11" t="s">
        <v>349</v>
      </c>
      <c r="Q485" s="21">
        <v>175.98</v>
      </c>
      <c r="R485" s="17"/>
      <c r="S485" s="17"/>
      <c r="T485" s="21">
        <v>7.8</v>
      </c>
      <c r="U485" s="21">
        <v>31.52</v>
      </c>
      <c r="V485" s="17"/>
      <c r="W485" s="17"/>
      <c r="X485" s="17"/>
      <c r="Y485" s="17"/>
      <c r="Z485" s="17"/>
      <c r="AA485" s="17"/>
      <c r="AB485" s="17"/>
      <c r="AC485" s="17"/>
      <c r="AD485" s="17"/>
      <c r="AE485" s="18"/>
      <c r="AF485" s="17"/>
      <c r="AG485" s="17"/>
      <c r="AH485" s="18"/>
      <c r="AI485" s="18"/>
      <c r="AJ485" s="17"/>
      <c r="AK485" s="20"/>
      <c r="AL485" s="17"/>
      <c r="AM485" s="20"/>
      <c r="AN485" s="22">
        <f>SUM(Q485:AM485)</f>
      </c>
      <c r="AO485" s="18"/>
      <c r="AP485" s="20"/>
      <c r="AQ485" s="20"/>
      <c r="AR485" s="20"/>
      <c r="AS485" s="20"/>
      <c r="AT485" s="20"/>
      <c r="AU485" s="14">
        <f>SUMIF(E:E,E485,K:K)</f>
      </c>
      <c r="AV485" s="11"/>
      <c r="AW485" s="16"/>
      <c r="AX485" s="22">
        <f>SUM($U485:$AQ485)</f>
      </c>
      <c r="AY485" s="14">
        <f>SUMIF($I:$I,$I485,$O:$O)</f>
      </c>
      <c r="AZ485" s="14">
        <f>COUNTIFS($BB:$BB,"&gt;0",$E:$E,$E485)</f>
      </c>
      <c r="BA485" s="14">
        <f>SUMIF($E:$E,$E485,$BB:$BB)</f>
      </c>
      <c r="BB485" s="11"/>
    </row>
    <row x14ac:dyDescent="0.25" r="486" customHeight="1" ht="17.25">
      <c r="A486" s="7">
        <v>44973</v>
      </c>
      <c r="B486" s="8" t="s">
        <v>54</v>
      </c>
      <c r="C486" s="8" t="s">
        <v>210</v>
      </c>
      <c r="D486" s="8" t="s">
        <v>211</v>
      </c>
      <c r="E486" s="8" t="s">
        <v>212</v>
      </c>
      <c r="F486" s="8" t="s">
        <v>112</v>
      </c>
      <c r="G486" s="8" t="s">
        <v>59</v>
      </c>
      <c r="H486" s="8" t="s">
        <v>60</v>
      </c>
      <c r="I486" s="26" t="s">
        <v>113</v>
      </c>
      <c r="J486" s="19">
        <v>1</v>
      </c>
      <c r="K486" s="19">
        <v>4</v>
      </c>
      <c r="L486" s="11"/>
      <c r="M486" s="11"/>
      <c r="N486" s="12">
        <v>2023</v>
      </c>
      <c r="O486" s="12">
        <v>2</v>
      </c>
      <c r="P486" s="11" t="s">
        <v>349</v>
      </c>
      <c r="Q486" s="21">
        <v>81.78</v>
      </c>
      <c r="R486" s="19">
        <v>184</v>
      </c>
      <c r="S486" s="17"/>
      <c r="T486" s="17"/>
      <c r="U486" s="17"/>
      <c r="V486" s="17"/>
      <c r="W486" s="19">
        <v>20</v>
      </c>
      <c r="X486" s="17"/>
      <c r="Y486" s="17"/>
      <c r="Z486" s="17"/>
      <c r="AA486" s="17"/>
      <c r="AB486" s="17"/>
      <c r="AC486" s="17"/>
      <c r="AD486" s="17"/>
      <c r="AE486" s="18"/>
      <c r="AF486" s="17"/>
      <c r="AG486" s="17"/>
      <c r="AH486" s="18"/>
      <c r="AI486" s="18"/>
      <c r="AJ486" s="17"/>
      <c r="AK486" s="20"/>
      <c r="AL486" s="17"/>
      <c r="AM486" s="20"/>
      <c r="AN486" s="22">
        <f>SUM(Q486:AM486)</f>
      </c>
      <c r="AO486" s="18"/>
      <c r="AP486" s="20"/>
      <c r="AQ486" s="20"/>
      <c r="AR486" s="20"/>
      <c r="AS486" s="20"/>
      <c r="AT486" s="20"/>
      <c r="AU486" s="14">
        <f>SUMIF(E:E,E486,K:K)</f>
      </c>
      <c r="AV486" s="11"/>
      <c r="AW486" s="16"/>
      <c r="AX486" s="22">
        <f>SUM($U486:$AQ486)</f>
      </c>
      <c r="AY486" s="14">
        <f>SUMIF($I:$I,$I486,$O:$O)</f>
      </c>
      <c r="AZ486" s="14">
        <f>COUNTIFS($BB:$BB,"&gt;0",$E:$E,$E486)</f>
      </c>
      <c r="BA486" s="14">
        <f>SUMIF($E:$E,$E486,$BB:$BB)</f>
      </c>
      <c r="BB486" s="11"/>
    </row>
    <row x14ac:dyDescent="0.25" r="487" customHeight="1" ht="17.25">
      <c r="A487" s="7">
        <v>44973</v>
      </c>
      <c r="B487" s="8" t="s">
        <v>54</v>
      </c>
      <c r="C487" s="8" t="s">
        <v>198</v>
      </c>
      <c r="D487" s="20" t="s">
        <v>419</v>
      </c>
      <c r="E487" s="20"/>
      <c r="F487" s="20"/>
      <c r="G487" s="20"/>
      <c r="H487" s="20"/>
      <c r="I487" s="20"/>
      <c r="J487" s="19">
        <v>1</v>
      </c>
      <c r="K487" s="19">
        <v>1</v>
      </c>
      <c r="L487" s="11"/>
      <c r="M487" s="11"/>
      <c r="N487" s="12">
        <v>2023</v>
      </c>
      <c r="O487" s="12">
        <v>2</v>
      </c>
      <c r="P487" s="11" t="s">
        <v>349</v>
      </c>
      <c r="Q487" s="17"/>
      <c r="R487" s="17"/>
      <c r="S487" s="19">
        <v>91</v>
      </c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8"/>
      <c r="AF487" s="17"/>
      <c r="AG487" s="17"/>
      <c r="AH487" s="18"/>
      <c r="AI487" s="18"/>
      <c r="AJ487" s="17"/>
      <c r="AK487" s="20"/>
      <c r="AL487" s="17"/>
      <c r="AM487" s="20"/>
      <c r="AN487" s="14">
        <f>SUM(Q487:AM487)</f>
      </c>
      <c r="AO487" s="18"/>
      <c r="AP487" s="20"/>
      <c r="AQ487" s="20"/>
      <c r="AR487" s="20"/>
      <c r="AS487" s="20"/>
      <c r="AT487" s="20"/>
      <c r="AU487" s="14">
        <f>SUMIF(E:E,E487,K:K)</f>
      </c>
      <c r="AV487" s="11"/>
      <c r="AW487" s="16"/>
      <c r="AX487" s="14">
        <f>SUM($U487:$AQ487)</f>
      </c>
      <c r="AY487" s="14">
        <f>SUMIF($I:$I,$I487,$O:$O)</f>
      </c>
      <c r="AZ487" s="14">
        <f>COUNTIFS($BB:$BB,"&gt;0",$E:$E,$E487)</f>
      </c>
      <c r="BA487" s="14">
        <f>SUMIF($E:$E,$E487,$BB:$BB)</f>
      </c>
      <c r="BB487" s="11"/>
    </row>
    <row x14ac:dyDescent="0.25" r="488" customHeight="1" ht="17.25">
      <c r="A488" s="7">
        <v>44973</v>
      </c>
      <c r="B488" s="8" t="s">
        <v>54</v>
      </c>
      <c r="C488" s="8" t="s">
        <v>171</v>
      </c>
      <c r="D488" s="20"/>
      <c r="E488" s="20"/>
      <c r="F488" s="20"/>
      <c r="G488" s="20"/>
      <c r="H488" s="20"/>
      <c r="I488" s="20"/>
      <c r="J488" s="19">
        <v>1</v>
      </c>
      <c r="K488" s="19">
        <v>1</v>
      </c>
      <c r="L488" s="11"/>
      <c r="M488" s="11"/>
      <c r="N488" s="12">
        <v>2023</v>
      </c>
      <c r="O488" s="12">
        <v>2</v>
      </c>
      <c r="P488" s="11" t="s">
        <v>349</v>
      </c>
      <c r="Q488" s="17"/>
      <c r="R488" s="17"/>
      <c r="S488" s="19">
        <v>32</v>
      </c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8"/>
      <c r="AF488" s="17"/>
      <c r="AG488" s="17"/>
      <c r="AH488" s="18"/>
      <c r="AI488" s="18"/>
      <c r="AJ488" s="17"/>
      <c r="AK488" s="20"/>
      <c r="AL488" s="17"/>
      <c r="AM488" s="20"/>
      <c r="AN488" s="14">
        <f>SUM(Q488:AM488)</f>
      </c>
      <c r="AO488" s="18"/>
      <c r="AP488" s="20"/>
      <c r="AQ488" s="20"/>
      <c r="AR488" s="20"/>
      <c r="AS488" s="20"/>
      <c r="AT488" s="20"/>
      <c r="AU488" s="14">
        <f>SUMIF(E:E,E488,K:K)</f>
      </c>
      <c r="AV488" s="11"/>
      <c r="AW488" s="16"/>
      <c r="AX488" s="14">
        <f>SUM($U488:$AQ488)</f>
      </c>
      <c r="AY488" s="14">
        <f>SUMIF($I:$I,$I488,$O:$O)</f>
      </c>
      <c r="AZ488" s="14">
        <f>COUNTIFS($BB:$BB,"&gt;0",$E:$E,$E488)</f>
      </c>
      <c r="BA488" s="14">
        <f>SUMIF($E:$E,$E488,$BB:$BB)</f>
      </c>
      <c r="BB488" s="11"/>
    </row>
    <row x14ac:dyDescent="0.25" r="489" customHeight="1" ht="17.25">
      <c r="A489" s="7">
        <v>44973</v>
      </c>
      <c r="B489" s="8" t="s">
        <v>54</v>
      </c>
      <c r="C489" s="8" t="s">
        <v>420</v>
      </c>
      <c r="D489" s="20"/>
      <c r="E489" s="20"/>
      <c r="F489" s="20"/>
      <c r="G489" s="20"/>
      <c r="H489" s="20"/>
      <c r="I489" s="20"/>
      <c r="J489" s="19">
        <v>1</v>
      </c>
      <c r="K489" s="19">
        <v>1</v>
      </c>
      <c r="L489" s="11"/>
      <c r="M489" s="11"/>
      <c r="N489" s="12">
        <v>2023</v>
      </c>
      <c r="O489" s="12">
        <v>2</v>
      </c>
      <c r="P489" s="11" t="s">
        <v>349</v>
      </c>
      <c r="Q489" s="17"/>
      <c r="R489" s="17"/>
      <c r="S489" s="21">
        <v>32.6</v>
      </c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8"/>
      <c r="AF489" s="17"/>
      <c r="AG489" s="17"/>
      <c r="AH489" s="18"/>
      <c r="AI489" s="18"/>
      <c r="AJ489" s="17"/>
      <c r="AK489" s="20"/>
      <c r="AL489" s="17"/>
      <c r="AM489" s="20"/>
      <c r="AN489" s="22">
        <f>SUM(Q489:AM489)</f>
      </c>
      <c r="AO489" s="18"/>
      <c r="AP489" s="20"/>
      <c r="AQ489" s="20"/>
      <c r="AR489" s="20"/>
      <c r="AS489" s="20"/>
      <c r="AT489" s="20"/>
      <c r="AU489" s="14">
        <f>SUMIF(E:E,E489,K:K)</f>
      </c>
      <c r="AV489" s="11"/>
      <c r="AW489" s="16"/>
      <c r="AX489" s="22">
        <f>SUM($U489:$AQ489)</f>
      </c>
      <c r="AY489" s="14">
        <f>SUMIF($I:$I,$I489,$O:$O)</f>
      </c>
      <c r="AZ489" s="14">
        <f>COUNTIFS($BB:$BB,"&gt;0",$E:$E,$E489)</f>
      </c>
      <c r="BA489" s="14">
        <f>SUMIF($E:$E,$E489,$BB:$BB)</f>
      </c>
      <c r="BB489" s="11"/>
    </row>
    <row x14ac:dyDescent="0.25" r="490" customHeight="1" ht="17.25">
      <c r="A490" s="7">
        <v>44973</v>
      </c>
      <c r="B490" s="8" t="s">
        <v>54</v>
      </c>
      <c r="C490" s="8" t="s">
        <v>177</v>
      </c>
      <c r="D490" s="20" t="s">
        <v>421</v>
      </c>
      <c r="E490" s="20"/>
      <c r="F490" s="20"/>
      <c r="G490" s="20"/>
      <c r="H490" s="20"/>
      <c r="I490" s="20"/>
      <c r="J490" s="19">
        <v>1</v>
      </c>
      <c r="K490" s="19">
        <v>2</v>
      </c>
      <c r="L490" s="11"/>
      <c r="M490" s="11"/>
      <c r="N490" s="12">
        <v>2023</v>
      </c>
      <c r="O490" s="12">
        <v>2</v>
      </c>
      <c r="P490" s="11" t="s">
        <v>349</v>
      </c>
      <c r="Q490" s="17"/>
      <c r="R490" s="17"/>
      <c r="S490" s="21">
        <v>88.9</v>
      </c>
      <c r="T490" s="17"/>
      <c r="U490" s="17"/>
      <c r="V490" s="19">
        <v>23</v>
      </c>
      <c r="W490" s="17"/>
      <c r="X490" s="17"/>
      <c r="Y490" s="17"/>
      <c r="Z490" s="17"/>
      <c r="AA490" s="17"/>
      <c r="AB490" s="17"/>
      <c r="AC490" s="17"/>
      <c r="AD490" s="17"/>
      <c r="AE490" s="18"/>
      <c r="AF490" s="17"/>
      <c r="AG490" s="17"/>
      <c r="AH490" s="18"/>
      <c r="AI490" s="18"/>
      <c r="AJ490" s="17"/>
      <c r="AK490" s="20"/>
      <c r="AL490" s="17"/>
      <c r="AM490" s="20"/>
      <c r="AN490" s="22">
        <f>SUM(Q490:AM490)</f>
      </c>
      <c r="AO490" s="18"/>
      <c r="AP490" s="20"/>
      <c r="AQ490" s="20"/>
      <c r="AR490" s="20"/>
      <c r="AS490" s="20"/>
      <c r="AT490" s="20"/>
      <c r="AU490" s="14">
        <f>SUMIF(E:E,E490,K:K)</f>
      </c>
      <c r="AV490" s="11"/>
      <c r="AW490" s="16"/>
      <c r="AX490" s="22">
        <f>SUM($U490:$AQ490)</f>
      </c>
      <c r="AY490" s="14">
        <f>SUMIF($I:$I,$I490,$O:$O)</f>
      </c>
      <c r="AZ490" s="14">
        <f>COUNTIFS($BB:$BB,"&gt;0",$E:$E,$E490)</f>
      </c>
      <c r="BA490" s="14">
        <f>SUMIF($E:$E,$E490,$BB:$BB)</f>
      </c>
      <c r="BB490" s="11"/>
    </row>
    <row x14ac:dyDescent="0.25" r="491" customHeight="1" ht="17.25">
      <c r="A491" s="7">
        <v>44973</v>
      </c>
      <c r="B491" s="8" t="s">
        <v>54</v>
      </c>
      <c r="C491" s="8" t="s">
        <v>400</v>
      </c>
      <c r="D491" s="20" t="s">
        <v>401</v>
      </c>
      <c r="E491" s="20"/>
      <c r="F491" s="20"/>
      <c r="G491" s="20"/>
      <c r="H491" s="20"/>
      <c r="I491" s="20"/>
      <c r="J491" s="19">
        <v>1</v>
      </c>
      <c r="K491" s="19">
        <v>2</v>
      </c>
      <c r="L491" s="11"/>
      <c r="M491" s="11"/>
      <c r="N491" s="12">
        <v>2023</v>
      </c>
      <c r="O491" s="12">
        <v>2</v>
      </c>
      <c r="P491" s="11" t="s">
        <v>349</v>
      </c>
      <c r="Q491" s="17"/>
      <c r="R491" s="17"/>
      <c r="S491" s="21">
        <v>99.6</v>
      </c>
      <c r="T491" s="17"/>
      <c r="U491" s="17"/>
      <c r="V491" s="19">
        <v>10</v>
      </c>
      <c r="W491" s="17"/>
      <c r="X491" s="17"/>
      <c r="Y491" s="17"/>
      <c r="Z491" s="17"/>
      <c r="AA491" s="17"/>
      <c r="AB491" s="17"/>
      <c r="AC491" s="17"/>
      <c r="AD491" s="17"/>
      <c r="AE491" s="18"/>
      <c r="AF491" s="17"/>
      <c r="AG491" s="17"/>
      <c r="AH491" s="18"/>
      <c r="AI491" s="18"/>
      <c r="AJ491" s="17"/>
      <c r="AK491" s="20"/>
      <c r="AL491" s="17"/>
      <c r="AM491" s="20"/>
      <c r="AN491" s="22">
        <f>SUM(Q491:AM491)</f>
      </c>
      <c r="AO491" s="18"/>
      <c r="AP491" s="20"/>
      <c r="AQ491" s="20"/>
      <c r="AR491" s="20"/>
      <c r="AS491" s="20"/>
      <c r="AT491" s="20"/>
      <c r="AU491" s="14">
        <f>SUMIF(E:E,E491,K:K)</f>
      </c>
      <c r="AV491" s="11"/>
      <c r="AW491" s="16"/>
      <c r="AX491" s="22">
        <f>SUM($U491:$AQ491)</f>
      </c>
      <c r="AY491" s="14">
        <f>SUMIF($I:$I,$I491,$O:$O)</f>
      </c>
      <c r="AZ491" s="14">
        <f>COUNTIFS($BB:$BB,"&gt;0",$E:$E,$E491)</f>
      </c>
      <c r="BA491" s="14">
        <f>SUMIF($E:$E,$E491,$BB:$BB)</f>
      </c>
      <c r="BB491" s="11"/>
    </row>
    <row x14ac:dyDescent="0.25" r="492" customHeight="1" ht="17.25">
      <c r="A492" s="7">
        <v>44973</v>
      </c>
      <c r="B492" s="8" t="s">
        <v>54</v>
      </c>
      <c r="C492" s="8" t="s">
        <v>422</v>
      </c>
      <c r="D492" s="20" t="s">
        <v>423</v>
      </c>
      <c r="E492" s="20"/>
      <c r="F492" s="20"/>
      <c r="G492" s="20"/>
      <c r="H492" s="20"/>
      <c r="I492" s="20"/>
      <c r="J492" s="19">
        <v>1</v>
      </c>
      <c r="K492" s="19">
        <v>2</v>
      </c>
      <c r="L492" s="11"/>
      <c r="M492" s="11"/>
      <c r="N492" s="12">
        <v>2023</v>
      </c>
      <c r="O492" s="12">
        <v>2</v>
      </c>
      <c r="P492" s="11" t="s">
        <v>349</v>
      </c>
      <c r="Q492" s="17"/>
      <c r="R492" s="17"/>
      <c r="S492" s="21">
        <v>108.3</v>
      </c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8"/>
      <c r="AF492" s="17"/>
      <c r="AG492" s="17"/>
      <c r="AH492" s="18"/>
      <c r="AI492" s="18"/>
      <c r="AJ492" s="17"/>
      <c r="AK492" s="20"/>
      <c r="AL492" s="17"/>
      <c r="AM492" s="20"/>
      <c r="AN492" s="22">
        <f>SUM(Q492:AM492)</f>
      </c>
      <c r="AO492" s="18"/>
      <c r="AP492" s="20"/>
      <c r="AQ492" s="20"/>
      <c r="AR492" s="20"/>
      <c r="AS492" s="20"/>
      <c r="AT492" s="20"/>
      <c r="AU492" s="14">
        <f>SUMIF(E:E,E492,K:K)</f>
      </c>
      <c r="AV492" s="11"/>
      <c r="AW492" s="16"/>
      <c r="AX492" s="22">
        <f>SUM($U492:$AQ492)</f>
      </c>
      <c r="AY492" s="14">
        <f>SUMIF($I:$I,$I492,$O:$O)</f>
      </c>
      <c r="AZ492" s="14">
        <f>COUNTIFS($BB:$BB,"&gt;0",$E:$E,$E492)</f>
      </c>
      <c r="BA492" s="14">
        <f>SUMIF($E:$E,$E492,$BB:$BB)</f>
      </c>
      <c r="BB492" s="11"/>
    </row>
    <row x14ac:dyDescent="0.25" r="493" customHeight="1" ht="17.25">
      <c r="A493" s="7">
        <v>44973</v>
      </c>
      <c r="B493" s="8" t="s">
        <v>54</v>
      </c>
      <c r="C493" s="8" t="s">
        <v>424</v>
      </c>
      <c r="D493" s="20" t="s">
        <v>399</v>
      </c>
      <c r="E493" s="20"/>
      <c r="F493" s="20"/>
      <c r="G493" s="20"/>
      <c r="H493" s="20"/>
      <c r="I493" s="20"/>
      <c r="J493" s="19">
        <v>1</v>
      </c>
      <c r="K493" s="19">
        <v>1</v>
      </c>
      <c r="L493" s="11"/>
      <c r="M493" s="11"/>
      <c r="N493" s="12">
        <v>2023</v>
      </c>
      <c r="O493" s="12">
        <v>2</v>
      </c>
      <c r="P493" s="11" t="s">
        <v>349</v>
      </c>
      <c r="Q493" s="17"/>
      <c r="R493" s="17"/>
      <c r="S493" s="19">
        <v>46</v>
      </c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8"/>
      <c r="AF493" s="17"/>
      <c r="AG493" s="17"/>
      <c r="AH493" s="18"/>
      <c r="AI493" s="18"/>
      <c r="AJ493" s="17"/>
      <c r="AK493" s="20"/>
      <c r="AL493" s="17"/>
      <c r="AM493" s="20"/>
      <c r="AN493" s="14">
        <f>SUM(Q493:AM493)</f>
      </c>
      <c r="AO493" s="18"/>
      <c r="AP493" s="20"/>
      <c r="AQ493" s="20"/>
      <c r="AR493" s="20"/>
      <c r="AS493" s="20"/>
      <c r="AT493" s="20"/>
      <c r="AU493" s="14">
        <f>SUMIF(E:E,E493,K:K)</f>
      </c>
      <c r="AV493" s="11"/>
      <c r="AW493" s="16"/>
      <c r="AX493" s="14">
        <f>SUM($U493:$AQ493)</f>
      </c>
      <c r="AY493" s="14">
        <f>SUMIF($I:$I,$I493,$O:$O)</f>
      </c>
      <c r="AZ493" s="14">
        <f>COUNTIFS($BB:$BB,"&gt;0",$E:$E,$E493)</f>
      </c>
      <c r="BA493" s="14">
        <f>SUMIF($E:$E,$E493,$BB:$BB)</f>
      </c>
      <c r="BB493" s="11"/>
    </row>
    <row x14ac:dyDescent="0.25" r="494" customHeight="1" ht="17.25">
      <c r="A494" s="7">
        <v>44973</v>
      </c>
      <c r="B494" s="8" t="s">
        <v>54</v>
      </c>
      <c r="C494" s="8" t="s">
        <v>425</v>
      </c>
      <c r="D494" s="20"/>
      <c r="E494" s="20"/>
      <c r="F494" s="20"/>
      <c r="G494" s="20"/>
      <c r="H494" s="20"/>
      <c r="I494" s="20"/>
      <c r="J494" s="19">
        <v>1</v>
      </c>
      <c r="K494" s="19">
        <v>1</v>
      </c>
      <c r="L494" s="11"/>
      <c r="M494" s="11"/>
      <c r="N494" s="12">
        <v>2023</v>
      </c>
      <c r="O494" s="12">
        <v>2</v>
      </c>
      <c r="P494" s="11" t="s">
        <v>349</v>
      </c>
      <c r="Q494" s="17"/>
      <c r="R494" s="17"/>
      <c r="S494" s="19">
        <v>53</v>
      </c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8"/>
      <c r="AF494" s="17"/>
      <c r="AG494" s="17"/>
      <c r="AH494" s="18"/>
      <c r="AI494" s="18"/>
      <c r="AJ494" s="17"/>
      <c r="AK494" s="20"/>
      <c r="AL494" s="17"/>
      <c r="AM494" s="20"/>
      <c r="AN494" s="14">
        <f>SUM(Q494:AM494)</f>
      </c>
      <c r="AO494" s="18"/>
      <c r="AP494" s="20"/>
      <c r="AQ494" s="20"/>
      <c r="AR494" s="20"/>
      <c r="AS494" s="20"/>
      <c r="AT494" s="20"/>
      <c r="AU494" s="14">
        <f>SUMIF(E:E,E494,K:K)</f>
      </c>
      <c r="AV494" s="11"/>
      <c r="AW494" s="16"/>
      <c r="AX494" s="14">
        <f>SUM($U494:$AQ494)</f>
      </c>
      <c r="AY494" s="14">
        <f>SUMIF($I:$I,$I494,$O:$O)</f>
      </c>
      <c r="AZ494" s="14">
        <f>COUNTIFS($BB:$BB,"&gt;0",$E:$E,$E494)</f>
      </c>
      <c r="BA494" s="14">
        <f>SUMIF($E:$E,$E494,$BB:$BB)</f>
      </c>
      <c r="BB494" s="11"/>
    </row>
    <row x14ac:dyDescent="0.25" r="495" customHeight="1" ht="17.25">
      <c r="A495" s="7">
        <v>44973</v>
      </c>
      <c r="B495" s="8" t="s">
        <v>54</v>
      </c>
      <c r="C495" s="8" t="s">
        <v>408</v>
      </c>
      <c r="D495" s="20"/>
      <c r="E495" s="20"/>
      <c r="F495" s="20"/>
      <c r="G495" s="20"/>
      <c r="H495" s="20"/>
      <c r="I495" s="20"/>
      <c r="J495" s="19">
        <v>1</v>
      </c>
      <c r="K495" s="19">
        <v>1</v>
      </c>
      <c r="L495" s="11"/>
      <c r="M495" s="11"/>
      <c r="N495" s="12">
        <v>2023</v>
      </c>
      <c r="O495" s="12">
        <v>2</v>
      </c>
      <c r="P495" s="11" t="s">
        <v>349</v>
      </c>
      <c r="Q495" s="17"/>
      <c r="R495" s="17"/>
      <c r="S495" s="19">
        <v>20</v>
      </c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8"/>
      <c r="AF495" s="17"/>
      <c r="AG495" s="17"/>
      <c r="AH495" s="18"/>
      <c r="AI495" s="18"/>
      <c r="AJ495" s="17"/>
      <c r="AK495" s="20"/>
      <c r="AL495" s="17"/>
      <c r="AM495" s="20"/>
      <c r="AN495" s="14">
        <f>SUM(Q495:AM495)</f>
      </c>
      <c r="AO495" s="18"/>
      <c r="AP495" s="20"/>
      <c r="AQ495" s="20"/>
      <c r="AR495" s="20"/>
      <c r="AS495" s="20"/>
      <c r="AT495" s="20"/>
      <c r="AU495" s="14">
        <f>SUMIF(E:E,E495,K:K)</f>
      </c>
      <c r="AV495" s="11"/>
      <c r="AW495" s="16"/>
      <c r="AX495" s="14">
        <f>SUM($U495:$AQ495)</f>
      </c>
      <c r="AY495" s="14">
        <f>SUMIF($I:$I,$I495,$O:$O)</f>
      </c>
      <c r="AZ495" s="14">
        <f>COUNTIFS($BB:$BB,"&gt;0",$E:$E,$E495)</f>
      </c>
      <c r="BA495" s="14">
        <f>SUMIF($E:$E,$E495,$BB:$BB)</f>
      </c>
      <c r="BB495" s="11"/>
    </row>
    <row x14ac:dyDescent="0.25" r="496" customHeight="1" ht="17.25">
      <c r="A496" s="7">
        <v>44973</v>
      </c>
      <c r="B496" s="8" t="s">
        <v>54</v>
      </c>
      <c r="C496" s="8" t="s">
        <v>426</v>
      </c>
      <c r="D496" s="20" t="s">
        <v>427</v>
      </c>
      <c r="E496" s="20"/>
      <c r="F496" s="20"/>
      <c r="G496" s="20"/>
      <c r="H496" s="20"/>
      <c r="I496" s="20"/>
      <c r="J496" s="19">
        <v>1</v>
      </c>
      <c r="K496" s="19">
        <v>2</v>
      </c>
      <c r="L496" s="11"/>
      <c r="M496" s="11"/>
      <c r="N496" s="12">
        <v>2023</v>
      </c>
      <c r="O496" s="12">
        <v>2</v>
      </c>
      <c r="P496" s="11" t="s">
        <v>349</v>
      </c>
      <c r="Q496" s="17"/>
      <c r="R496" s="17"/>
      <c r="S496" s="19">
        <v>94</v>
      </c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8"/>
      <c r="AF496" s="17"/>
      <c r="AG496" s="17"/>
      <c r="AH496" s="18"/>
      <c r="AI496" s="18"/>
      <c r="AJ496" s="17"/>
      <c r="AK496" s="20"/>
      <c r="AL496" s="17"/>
      <c r="AM496" s="20"/>
      <c r="AN496" s="14">
        <f>SUM(Q496:AM496)</f>
      </c>
      <c r="AO496" s="18"/>
      <c r="AP496" s="20"/>
      <c r="AQ496" s="20"/>
      <c r="AR496" s="20"/>
      <c r="AS496" s="20"/>
      <c r="AT496" s="20"/>
      <c r="AU496" s="14">
        <f>SUMIF(E:E,E496,K:K)</f>
      </c>
      <c r="AV496" s="11"/>
      <c r="AW496" s="16"/>
      <c r="AX496" s="14">
        <f>SUM($U496:$AQ496)</f>
      </c>
      <c r="AY496" s="14">
        <f>SUMIF($I:$I,$I496,$O:$O)</f>
      </c>
      <c r="AZ496" s="14">
        <f>COUNTIFS($BB:$BB,"&gt;0",$E:$E,$E496)</f>
      </c>
      <c r="BA496" s="14">
        <f>SUMIF($E:$E,$E496,$BB:$BB)</f>
      </c>
      <c r="BB496" s="11"/>
    </row>
    <row x14ac:dyDescent="0.25" r="497" customHeight="1" ht="17.25">
      <c r="A497" s="7">
        <v>44973</v>
      </c>
      <c r="B497" s="8" t="s">
        <v>54</v>
      </c>
      <c r="C497" s="8" t="s">
        <v>74</v>
      </c>
      <c r="D497" s="8" t="s">
        <v>75</v>
      </c>
      <c r="E497" s="8" t="s">
        <v>76</v>
      </c>
      <c r="F497" s="8" t="s">
        <v>65</v>
      </c>
      <c r="G497" s="8" t="s">
        <v>66</v>
      </c>
      <c r="H497" s="8" t="s">
        <v>60</v>
      </c>
      <c r="I497" s="8" t="s">
        <v>54</v>
      </c>
      <c r="J497" s="19">
        <v>1</v>
      </c>
      <c r="K497" s="19">
        <v>1</v>
      </c>
      <c r="L497" s="11"/>
      <c r="M497" s="11"/>
      <c r="N497" s="12">
        <v>2023</v>
      </c>
      <c r="O497" s="12">
        <v>2</v>
      </c>
      <c r="P497" s="11" t="s">
        <v>349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8"/>
      <c r="AF497" s="17"/>
      <c r="AG497" s="17"/>
      <c r="AH497" s="18"/>
      <c r="AI497" s="21">
        <v>52.5</v>
      </c>
      <c r="AJ497" s="17"/>
      <c r="AK497" s="20"/>
      <c r="AL497" s="17"/>
      <c r="AM497" s="20"/>
      <c r="AN497" s="22">
        <f>SUM(Q497:AM497)</f>
      </c>
      <c r="AO497" s="18"/>
      <c r="AP497" s="20"/>
      <c r="AQ497" s="20"/>
      <c r="AR497" s="20"/>
      <c r="AS497" s="20"/>
      <c r="AT497" s="20"/>
      <c r="AU497" s="14">
        <f>SUMIF(E:E,E497,K:K)</f>
      </c>
      <c r="AV497" s="11"/>
      <c r="AW497" s="16"/>
      <c r="AX497" s="14">
        <f>SUM($U497:$AQ497)</f>
      </c>
      <c r="AY497" s="14">
        <f>SUMIF($I:$I,$I497,$O:$O)</f>
      </c>
      <c r="AZ497" s="14">
        <f>COUNTIFS($BB:$BB,"&gt;0",$E:$E,$E497)</f>
      </c>
      <c r="BA497" s="14">
        <f>SUMIF($E:$E,$E497,$BB:$BB)</f>
      </c>
      <c r="BB497" s="11"/>
    </row>
    <row x14ac:dyDescent="0.25" r="498" customHeight="1" ht="17.25">
      <c r="A498" s="7">
        <v>44973</v>
      </c>
      <c r="B498" s="8" t="s">
        <v>54</v>
      </c>
      <c r="C498" s="8" t="s">
        <v>428</v>
      </c>
      <c r="D498" s="20" t="s">
        <v>429</v>
      </c>
      <c r="E498" s="20"/>
      <c r="F498" s="20"/>
      <c r="G498" s="20"/>
      <c r="H498" s="20"/>
      <c r="I498" s="20"/>
      <c r="J498" s="19">
        <v>1</v>
      </c>
      <c r="K498" s="19">
        <v>1</v>
      </c>
      <c r="L498" s="11"/>
      <c r="M498" s="11"/>
      <c r="N498" s="12">
        <v>2023</v>
      </c>
      <c r="O498" s="12">
        <v>2</v>
      </c>
      <c r="P498" s="11" t="s">
        <v>349</v>
      </c>
      <c r="Q498" s="17"/>
      <c r="R498" s="17"/>
      <c r="S498" s="19">
        <v>35</v>
      </c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8"/>
      <c r="AF498" s="17"/>
      <c r="AG498" s="17"/>
      <c r="AH498" s="18"/>
      <c r="AI498" s="18"/>
      <c r="AJ498" s="17"/>
      <c r="AK498" s="20"/>
      <c r="AL498" s="17"/>
      <c r="AM498" s="20"/>
      <c r="AN498" s="14">
        <f>SUM(Q498:AM498)</f>
      </c>
      <c r="AO498" s="18"/>
      <c r="AP498" s="20"/>
      <c r="AQ498" s="20"/>
      <c r="AR498" s="20"/>
      <c r="AS498" s="20"/>
      <c r="AT498" s="20"/>
      <c r="AU498" s="14">
        <f>SUMIF(E:E,E498,K:K)</f>
      </c>
      <c r="AV498" s="11"/>
      <c r="AW498" s="16"/>
      <c r="AX498" s="14">
        <f>SUM($U498:$AQ498)</f>
      </c>
      <c r="AY498" s="14">
        <f>SUMIF($I:$I,$I498,$O:$O)</f>
      </c>
      <c r="AZ498" s="14">
        <f>COUNTIFS($BB:$BB,"&gt;0",$E:$E,$E498)</f>
      </c>
      <c r="BA498" s="14">
        <f>SUMIF($E:$E,$E498,$BB:$BB)</f>
      </c>
      <c r="BB498" s="11"/>
    </row>
    <row x14ac:dyDescent="0.25" r="499" customHeight="1" ht="17.25">
      <c r="A499" s="7">
        <v>44973</v>
      </c>
      <c r="B499" s="8" t="s">
        <v>54</v>
      </c>
      <c r="C499" s="8" t="s">
        <v>430</v>
      </c>
      <c r="D499" s="20"/>
      <c r="E499" s="20"/>
      <c r="F499" s="20"/>
      <c r="G499" s="20"/>
      <c r="H499" s="20"/>
      <c r="I499" s="20"/>
      <c r="J499" s="19">
        <v>1</v>
      </c>
      <c r="K499" s="19">
        <v>2</v>
      </c>
      <c r="L499" s="11"/>
      <c r="M499" s="11"/>
      <c r="N499" s="12">
        <v>2023</v>
      </c>
      <c r="O499" s="12">
        <v>2</v>
      </c>
      <c r="P499" s="11" t="s">
        <v>349</v>
      </c>
      <c r="Q499" s="17"/>
      <c r="R499" s="17"/>
      <c r="S499" s="21">
        <v>63.7</v>
      </c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8"/>
      <c r="AF499" s="17"/>
      <c r="AG499" s="17"/>
      <c r="AH499" s="18"/>
      <c r="AI499" s="18"/>
      <c r="AJ499" s="17"/>
      <c r="AK499" s="20"/>
      <c r="AL499" s="17"/>
      <c r="AM499" s="20"/>
      <c r="AN499" s="22">
        <f>SUM(Q499:AM499)</f>
      </c>
      <c r="AO499" s="18"/>
      <c r="AP499" s="20"/>
      <c r="AQ499" s="20"/>
      <c r="AR499" s="20"/>
      <c r="AS499" s="20"/>
      <c r="AT499" s="20"/>
      <c r="AU499" s="14">
        <f>SUMIF(E:E,E499,K:K)</f>
      </c>
      <c r="AV499" s="11"/>
      <c r="AW499" s="16"/>
      <c r="AX499" s="22">
        <f>SUM($U499:$AQ499)</f>
      </c>
      <c r="AY499" s="14">
        <f>SUMIF($I:$I,$I499,$O:$O)</f>
      </c>
      <c r="AZ499" s="14">
        <f>COUNTIFS($BB:$BB,"&gt;0",$E:$E,$E499)</f>
      </c>
      <c r="BA499" s="14">
        <f>SUMIF($E:$E,$E499,$BB:$BB)</f>
      </c>
      <c r="BB499" s="11"/>
    </row>
    <row x14ac:dyDescent="0.25" r="500" customHeight="1" ht="17.25">
      <c r="A500" s="7">
        <v>44973</v>
      </c>
      <c r="B500" s="8" t="s">
        <v>54</v>
      </c>
      <c r="C500" s="8" t="s">
        <v>410</v>
      </c>
      <c r="D500" s="20"/>
      <c r="E500" s="20"/>
      <c r="F500" s="20"/>
      <c r="G500" s="20"/>
      <c r="H500" s="20"/>
      <c r="I500" s="20"/>
      <c r="J500" s="19">
        <v>1</v>
      </c>
      <c r="K500" s="19">
        <v>1</v>
      </c>
      <c r="L500" s="11"/>
      <c r="M500" s="11"/>
      <c r="N500" s="12">
        <v>2023</v>
      </c>
      <c r="O500" s="12">
        <v>2</v>
      </c>
      <c r="P500" s="11" t="s">
        <v>349</v>
      </c>
      <c r="Q500" s="17"/>
      <c r="R500" s="17"/>
      <c r="S500" s="21">
        <v>50.06</v>
      </c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8"/>
      <c r="AF500" s="17"/>
      <c r="AG500" s="17"/>
      <c r="AH500" s="18"/>
      <c r="AI500" s="18"/>
      <c r="AJ500" s="17"/>
      <c r="AK500" s="20"/>
      <c r="AL500" s="17"/>
      <c r="AM500" s="20"/>
      <c r="AN500" s="22">
        <f>SUM(Q500:AM500)</f>
      </c>
      <c r="AO500" s="18"/>
      <c r="AP500" s="20"/>
      <c r="AQ500" s="20"/>
      <c r="AR500" s="20"/>
      <c r="AS500" s="20"/>
      <c r="AT500" s="20"/>
      <c r="AU500" s="14">
        <f>SUMIF(E:E,E500,K:K)</f>
      </c>
      <c r="AV500" s="11"/>
      <c r="AW500" s="16"/>
      <c r="AX500" s="22">
        <f>SUM($U500:$AQ500)</f>
      </c>
      <c r="AY500" s="14">
        <f>SUMIF($I:$I,$I500,$O:$O)</f>
      </c>
      <c r="AZ500" s="14">
        <f>COUNTIFS($BB:$BB,"&gt;0",$E:$E,$E500)</f>
      </c>
      <c r="BA500" s="14">
        <f>SUMIF($E:$E,$E500,$BB:$BB)</f>
      </c>
      <c r="BB500" s="11"/>
    </row>
    <row x14ac:dyDescent="0.25" r="501" customHeight="1" ht="17.25">
      <c r="A501" s="7">
        <v>44973</v>
      </c>
      <c r="B501" s="8" t="s">
        <v>54</v>
      </c>
      <c r="C501" s="8" t="s">
        <v>91</v>
      </c>
      <c r="D501" s="20"/>
      <c r="E501" s="20"/>
      <c r="F501" s="20"/>
      <c r="G501" s="20"/>
      <c r="H501" s="20"/>
      <c r="I501" s="20"/>
      <c r="J501" s="19">
        <v>1</v>
      </c>
      <c r="K501" s="19">
        <v>1</v>
      </c>
      <c r="L501" s="11"/>
      <c r="M501" s="11"/>
      <c r="N501" s="12">
        <v>2023</v>
      </c>
      <c r="O501" s="12">
        <v>2</v>
      </c>
      <c r="P501" s="11" t="s">
        <v>349</v>
      </c>
      <c r="Q501" s="17"/>
      <c r="R501" s="17"/>
      <c r="S501" s="19">
        <v>50</v>
      </c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8"/>
      <c r="AF501" s="17"/>
      <c r="AG501" s="17"/>
      <c r="AH501" s="18"/>
      <c r="AI501" s="18"/>
      <c r="AJ501" s="17"/>
      <c r="AK501" s="20"/>
      <c r="AL501" s="17"/>
      <c r="AM501" s="20"/>
      <c r="AN501" s="14">
        <f>SUM(Q501:AM501)</f>
      </c>
      <c r="AO501" s="18"/>
      <c r="AP501" s="20"/>
      <c r="AQ501" s="20"/>
      <c r="AR501" s="20"/>
      <c r="AS501" s="20"/>
      <c r="AT501" s="20"/>
      <c r="AU501" s="14">
        <f>SUMIF(E:E,E501,K:K)</f>
      </c>
      <c r="AV501" s="11"/>
      <c r="AW501" s="16"/>
      <c r="AX501" s="14">
        <f>SUM($U501:$AQ501)</f>
      </c>
      <c r="AY501" s="14">
        <f>SUMIF($I:$I,$I501,$O:$O)</f>
      </c>
      <c r="AZ501" s="14">
        <f>COUNTIFS($BB:$BB,"&gt;0",$E:$E,$E501)</f>
      </c>
      <c r="BA501" s="14">
        <f>SUMIF($E:$E,$E501,$BB:$BB)</f>
      </c>
      <c r="BB501" s="11"/>
    </row>
    <row x14ac:dyDescent="0.25" r="502" customHeight="1" ht="17.25">
      <c r="A502" s="7">
        <v>44973</v>
      </c>
      <c r="B502" s="8" t="s">
        <v>54</v>
      </c>
      <c r="C502" s="8" t="s">
        <v>431</v>
      </c>
      <c r="D502" s="20" t="s">
        <v>432</v>
      </c>
      <c r="E502" s="20"/>
      <c r="F502" s="20"/>
      <c r="G502" s="20"/>
      <c r="H502" s="20"/>
      <c r="I502" s="20"/>
      <c r="J502" s="19">
        <v>1</v>
      </c>
      <c r="K502" s="19">
        <v>3</v>
      </c>
      <c r="L502" s="11"/>
      <c r="M502" s="11"/>
      <c r="N502" s="12">
        <v>2023</v>
      </c>
      <c r="O502" s="12">
        <v>2</v>
      </c>
      <c r="P502" s="11" t="s">
        <v>349</v>
      </c>
      <c r="Q502" s="17"/>
      <c r="R502" s="21">
        <v>10.7</v>
      </c>
      <c r="S502" s="19">
        <v>60</v>
      </c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8"/>
      <c r="AF502" s="17"/>
      <c r="AG502" s="17"/>
      <c r="AH502" s="18"/>
      <c r="AI502" s="18"/>
      <c r="AJ502" s="17"/>
      <c r="AK502" s="20"/>
      <c r="AL502" s="17"/>
      <c r="AM502" s="20"/>
      <c r="AN502" s="22">
        <f>SUM(Q502:AM502)</f>
      </c>
      <c r="AO502" s="18"/>
      <c r="AP502" s="20"/>
      <c r="AQ502" s="20"/>
      <c r="AR502" s="20"/>
      <c r="AS502" s="20"/>
      <c r="AT502" s="20"/>
      <c r="AU502" s="14">
        <f>SUMIF(E:E,E502,K:K)</f>
      </c>
      <c r="AV502" s="11"/>
      <c r="AW502" s="16"/>
      <c r="AX502" s="22">
        <f>SUM($U502:$AQ502)</f>
      </c>
      <c r="AY502" s="14">
        <f>SUMIF($I:$I,$I502,$O:$O)</f>
      </c>
      <c r="AZ502" s="14">
        <f>COUNTIFS($BB:$BB,"&gt;0",$E:$E,$E502)</f>
      </c>
      <c r="BA502" s="14">
        <f>SUMIF($E:$E,$E502,$BB:$BB)</f>
      </c>
      <c r="BB502" s="11"/>
    </row>
    <row x14ac:dyDescent="0.25" r="503" customHeight="1" ht="17.25">
      <c r="A503" s="7">
        <v>44973</v>
      </c>
      <c r="B503" s="8" t="s">
        <v>54</v>
      </c>
      <c r="C503" s="8" t="s">
        <v>433</v>
      </c>
      <c r="D503" s="20"/>
      <c r="E503" s="20"/>
      <c r="F503" s="20"/>
      <c r="G503" s="20"/>
      <c r="H503" s="20"/>
      <c r="I503" s="20"/>
      <c r="J503" s="19">
        <v>1</v>
      </c>
      <c r="K503" s="19">
        <v>2</v>
      </c>
      <c r="L503" s="11"/>
      <c r="M503" s="11"/>
      <c r="N503" s="12">
        <v>2023</v>
      </c>
      <c r="O503" s="12">
        <v>2</v>
      </c>
      <c r="P503" s="11" t="s">
        <v>349</v>
      </c>
      <c r="Q503" s="17"/>
      <c r="R503" s="17"/>
      <c r="S503" s="21">
        <v>81.05</v>
      </c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8"/>
      <c r="AF503" s="17"/>
      <c r="AG503" s="17"/>
      <c r="AH503" s="18"/>
      <c r="AI503" s="18"/>
      <c r="AJ503" s="17"/>
      <c r="AK503" s="20"/>
      <c r="AL503" s="17"/>
      <c r="AM503" s="20"/>
      <c r="AN503" s="22">
        <f>SUM(Q503:AM503)</f>
      </c>
      <c r="AO503" s="18"/>
      <c r="AP503" s="20"/>
      <c r="AQ503" s="20"/>
      <c r="AR503" s="20"/>
      <c r="AS503" s="20"/>
      <c r="AT503" s="20"/>
      <c r="AU503" s="14">
        <f>SUMIF(E:E,E503,K:K)</f>
      </c>
      <c r="AV503" s="11"/>
      <c r="AW503" s="16"/>
      <c r="AX503" s="22">
        <f>SUM($U503:$AQ503)</f>
      </c>
      <c r="AY503" s="14">
        <f>SUMIF($I:$I,$I503,$O:$O)</f>
      </c>
      <c r="AZ503" s="14">
        <f>COUNTIFS($BB:$BB,"&gt;0",$E:$E,$E503)</f>
      </c>
      <c r="BA503" s="14">
        <f>SUMIF($E:$E,$E503,$BB:$BB)</f>
      </c>
      <c r="BB503" s="11"/>
    </row>
    <row x14ac:dyDescent="0.25" r="504" customHeight="1" ht="17.25">
      <c r="A504" s="7">
        <v>44973</v>
      </c>
      <c r="B504" s="8" t="s">
        <v>54</v>
      </c>
      <c r="C504" s="8" t="s">
        <v>434</v>
      </c>
      <c r="D504" s="20"/>
      <c r="E504" s="20"/>
      <c r="F504" s="20"/>
      <c r="G504" s="20"/>
      <c r="H504" s="20"/>
      <c r="I504" s="20"/>
      <c r="J504" s="19">
        <v>1</v>
      </c>
      <c r="K504" s="19">
        <v>3</v>
      </c>
      <c r="L504" s="11"/>
      <c r="M504" s="11"/>
      <c r="N504" s="12">
        <v>2023</v>
      </c>
      <c r="O504" s="12">
        <v>2</v>
      </c>
      <c r="P504" s="11" t="s">
        <v>349</v>
      </c>
      <c r="Q504" s="17"/>
      <c r="R504" s="17"/>
      <c r="S504" s="21">
        <v>146.5</v>
      </c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8"/>
      <c r="AF504" s="17"/>
      <c r="AG504" s="17"/>
      <c r="AH504" s="18"/>
      <c r="AI504" s="18"/>
      <c r="AJ504" s="17"/>
      <c r="AK504" s="20"/>
      <c r="AL504" s="17"/>
      <c r="AM504" s="20"/>
      <c r="AN504" s="22">
        <f>SUM(Q504:AM504)</f>
      </c>
      <c r="AO504" s="18"/>
      <c r="AP504" s="20"/>
      <c r="AQ504" s="20"/>
      <c r="AR504" s="20"/>
      <c r="AS504" s="20"/>
      <c r="AT504" s="20"/>
      <c r="AU504" s="14">
        <f>SUMIF(E:E,E504,K:K)</f>
      </c>
      <c r="AV504" s="11"/>
      <c r="AW504" s="16"/>
      <c r="AX504" s="22">
        <f>SUM($U504:$AQ504)</f>
      </c>
      <c r="AY504" s="14">
        <f>SUMIF($I:$I,$I504,$O:$O)</f>
      </c>
      <c r="AZ504" s="14">
        <f>COUNTIFS($BB:$BB,"&gt;0",$E:$E,$E504)</f>
      </c>
      <c r="BA504" s="14">
        <f>SUMIF($E:$E,$E504,$BB:$BB)</f>
      </c>
      <c r="BB504" s="11"/>
    </row>
    <row x14ac:dyDescent="0.25" r="505" customHeight="1" ht="17.25">
      <c r="A505" s="7">
        <v>44973</v>
      </c>
      <c r="B505" s="8" t="s">
        <v>54</v>
      </c>
      <c r="C505" s="8" t="s">
        <v>435</v>
      </c>
      <c r="D505" s="20"/>
      <c r="E505" s="20"/>
      <c r="F505" s="20"/>
      <c r="G505" s="20"/>
      <c r="H505" s="20"/>
      <c r="I505" s="20"/>
      <c r="J505" s="19">
        <v>1</v>
      </c>
      <c r="K505" s="19">
        <v>2</v>
      </c>
      <c r="L505" s="11"/>
      <c r="M505" s="11"/>
      <c r="N505" s="12">
        <v>2023</v>
      </c>
      <c r="O505" s="12">
        <v>2</v>
      </c>
      <c r="P505" s="11" t="s">
        <v>349</v>
      </c>
      <c r="Q505" s="17"/>
      <c r="R505" s="17"/>
      <c r="S505" s="19">
        <v>95</v>
      </c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8"/>
      <c r="AF505" s="17"/>
      <c r="AG505" s="17"/>
      <c r="AH505" s="18"/>
      <c r="AI505" s="18"/>
      <c r="AJ505" s="17"/>
      <c r="AK505" s="20"/>
      <c r="AL505" s="17"/>
      <c r="AM505" s="20"/>
      <c r="AN505" s="14">
        <f>SUM(Q505:AM505)</f>
      </c>
      <c r="AO505" s="18"/>
      <c r="AP505" s="20"/>
      <c r="AQ505" s="20"/>
      <c r="AR505" s="20"/>
      <c r="AS505" s="20"/>
      <c r="AT505" s="20"/>
      <c r="AU505" s="14">
        <f>SUMIF(E:E,E505,K:K)</f>
      </c>
      <c r="AV505" s="11"/>
      <c r="AW505" s="16"/>
      <c r="AX505" s="14">
        <f>SUM($U505:$AQ505)</f>
      </c>
      <c r="AY505" s="14">
        <f>SUMIF($I:$I,$I505,$O:$O)</f>
      </c>
      <c r="AZ505" s="14">
        <f>COUNTIFS($BB:$BB,"&gt;0",$E:$E,$E505)</f>
      </c>
      <c r="BA505" s="14">
        <f>SUMIF($E:$E,$E505,$BB:$BB)</f>
      </c>
      <c r="BB505" s="11"/>
    </row>
    <row x14ac:dyDescent="0.25" r="506" customHeight="1" ht="17.25">
      <c r="A506" s="7">
        <v>44973</v>
      </c>
      <c r="B506" s="8" t="s">
        <v>54</v>
      </c>
      <c r="C506" s="8" t="s">
        <v>436</v>
      </c>
      <c r="D506" s="20"/>
      <c r="E506" s="20"/>
      <c r="F506" s="20"/>
      <c r="G506" s="20"/>
      <c r="H506" s="20"/>
      <c r="I506" s="20"/>
      <c r="J506" s="19">
        <v>1</v>
      </c>
      <c r="K506" s="19">
        <v>2</v>
      </c>
      <c r="L506" s="11"/>
      <c r="M506" s="11"/>
      <c r="N506" s="12">
        <v>2023</v>
      </c>
      <c r="O506" s="12">
        <v>2</v>
      </c>
      <c r="P506" s="11" t="s">
        <v>349</v>
      </c>
      <c r="Q506" s="17"/>
      <c r="R506" s="17"/>
      <c r="S506" s="19">
        <v>74</v>
      </c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8"/>
      <c r="AF506" s="17"/>
      <c r="AG506" s="17"/>
      <c r="AH506" s="18"/>
      <c r="AI506" s="18"/>
      <c r="AJ506" s="17"/>
      <c r="AK506" s="20"/>
      <c r="AL506" s="17"/>
      <c r="AM506" s="20"/>
      <c r="AN506" s="14">
        <f>SUM(Q506:AM506)</f>
      </c>
      <c r="AO506" s="18"/>
      <c r="AP506" s="20"/>
      <c r="AQ506" s="20"/>
      <c r="AR506" s="20"/>
      <c r="AS506" s="20"/>
      <c r="AT506" s="20"/>
      <c r="AU506" s="14">
        <f>SUMIF(E:E,E506,K:K)</f>
      </c>
      <c r="AV506" s="11"/>
      <c r="AW506" s="16"/>
      <c r="AX506" s="14">
        <f>SUM($U506:$AQ506)</f>
      </c>
      <c r="AY506" s="14">
        <f>SUMIF($I:$I,$I506,$O:$O)</f>
      </c>
      <c r="AZ506" s="14">
        <f>COUNTIFS($BB:$BB,"&gt;0",$E:$E,$E506)</f>
      </c>
      <c r="BA506" s="14">
        <f>SUMIF($E:$E,$E506,$BB:$BB)</f>
      </c>
      <c r="BB506" s="11"/>
    </row>
    <row x14ac:dyDescent="0.25" r="507" customHeight="1" ht="17.25">
      <c r="A507" s="7">
        <v>44973</v>
      </c>
      <c r="B507" s="8" t="s">
        <v>54</v>
      </c>
      <c r="C507" s="8" t="s">
        <v>437</v>
      </c>
      <c r="D507" s="20"/>
      <c r="E507" s="20"/>
      <c r="F507" s="20"/>
      <c r="G507" s="20"/>
      <c r="H507" s="20"/>
      <c r="I507" s="20"/>
      <c r="J507" s="19">
        <v>1</v>
      </c>
      <c r="K507" s="19">
        <v>2</v>
      </c>
      <c r="L507" s="11"/>
      <c r="M507" s="11"/>
      <c r="N507" s="12">
        <v>2023</v>
      </c>
      <c r="O507" s="12">
        <v>2</v>
      </c>
      <c r="P507" s="11" t="s">
        <v>349</v>
      </c>
      <c r="Q507" s="17"/>
      <c r="R507" s="17"/>
      <c r="S507" s="21">
        <v>60.5</v>
      </c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8"/>
      <c r="AF507" s="17"/>
      <c r="AG507" s="17"/>
      <c r="AH507" s="18"/>
      <c r="AI507" s="18"/>
      <c r="AJ507" s="17"/>
      <c r="AK507" s="20"/>
      <c r="AL507" s="17"/>
      <c r="AM507" s="20"/>
      <c r="AN507" s="22">
        <f>SUM(Q507:AM507)</f>
      </c>
      <c r="AO507" s="18"/>
      <c r="AP507" s="20"/>
      <c r="AQ507" s="20"/>
      <c r="AR507" s="20"/>
      <c r="AS507" s="20"/>
      <c r="AT507" s="20"/>
      <c r="AU507" s="14">
        <f>SUMIF(E:E,E507,K:K)</f>
      </c>
      <c r="AV507" s="11"/>
      <c r="AW507" s="16"/>
      <c r="AX507" s="22">
        <f>SUM($U507:$AQ507)</f>
      </c>
      <c r="AY507" s="14">
        <f>SUMIF($I:$I,$I507,$O:$O)</f>
      </c>
      <c r="AZ507" s="14">
        <f>COUNTIFS($BB:$BB,"&gt;0",$E:$E,$E507)</f>
      </c>
      <c r="BA507" s="14">
        <f>SUMIF($E:$E,$E507,$BB:$BB)</f>
      </c>
      <c r="BB507" s="11"/>
    </row>
    <row x14ac:dyDescent="0.25" r="508" customHeight="1" ht="17.25">
      <c r="A508" s="7">
        <v>44973</v>
      </c>
      <c r="B508" s="8" t="s">
        <v>54</v>
      </c>
      <c r="C508" s="8" t="s">
        <v>340</v>
      </c>
      <c r="D508" s="20" t="s">
        <v>331</v>
      </c>
      <c r="E508" s="8" t="s">
        <v>332</v>
      </c>
      <c r="F508" s="8" t="s">
        <v>65</v>
      </c>
      <c r="G508" s="8" t="s">
        <v>66</v>
      </c>
      <c r="H508" s="8" t="s">
        <v>60</v>
      </c>
      <c r="I508" s="8" t="s">
        <v>54</v>
      </c>
      <c r="J508" s="19">
        <v>1</v>
      </c>
      <c r="K508" s="19">
        <v>1</v>
      </c>
      <c r="L508" s="11"/>
      <c r="M508" s="11"/>
      <c r="N508" s="12">
        <v>2023</v>
      </c>
      <c r="O508" s="12">
        <v>2</v>
      </c>
      <c r="P508" s="11" t="s">
        <v>349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8"/>
      <c r="AF508" s="17"/>
      <c r="AG508" s="17"/>
      <c r="AH508" s="18"/>
      <c r="AI508" s="21">
        <v>100.6</v>
      </c>
      <c r="AJ508" s="17"/>
      <c r="AK508" s="20"/>
      <c r="AL508" s="17"/>
      <c r="AM508" s="20"/>
      <c r="AN508" s="22">
        <f>SUM(Q508:AM508)</f>
      </c>
      <c r="AO508" s="18"/>
      <c r="AP508" s="20"/>
      <c r="AQ508" s="20"/>
      <c r="AR508" s="20"/>
      <c r="AS508" s="20"/>
      <c r="AT508" s="20"/>
      <c r="AU508" s="14">
        <f>SUMIF(E:E,E508,K:K)</f>
      </c>
      <c r="AV508" s="11"/>
      <c r="AW508" s="16"/>
      <c r="AX508" s="22">
        <f>SUM($U508:$AQ508)</f>
      </c>
      <c r="AY508" s="14">
        <f>SUMIF($I:$I,$I508,$O:$O)</f>
      </c>
      <c r="AZ508" s="14">
        <f>COUNTIFS($BB:$BB,"&gt;0",$E:$E,$E508)</f>
      </c>
      <c r="BA508" s="14">
        <f>SUMIF($E:$E,$E508,$BB:$BB)</f>
      </c>
      <c r="BB508" s="11"/>
    </row>
    <row x14ac:dyDescent="0.25" r="509" customHeight="1" ht="17.25">
      <c r="A509" s="7">
        <v>44973</v>
      </c>
      <c r="B509" s="8" t="s">
        <v>54</v>
      </c>
      <c r="C509" s="8" t="s">
        <v>319</v>
      </c>
      <c r="D509" s="20"/>
      <c r="E509" s="20"/>
      <c r="F509" s="20" t="s">
        <v>65</v>
      </c>
      <c r="G509" s="8" t="s">
        <v>320</v>
      </c>
      <c r="H509" s="8" t="s">
        <v>60</v>
      </c>
      <c r="I509" s="8" t="s">
        <v>54</v>
      </c>
      <c r="J509" s="19">
        <v>1</v>
      </c>
      <c r="K509" s="19">
        <v>1</v>
      </c>
      <c r="L509" s="11"/>
      <c r="M509" s="11"/>
      <c r="N509" s="12">
        <v>2023</v>
      </c>
      <c r="O509" s="12">
        <v>2</v>
      </c>
      <c r="P509" s="11" t="s">
        <v>349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8"/>
      <c r="AF509" s="17"/>
      <c r="AG509" s="17"/>
      <c r="AH509" s="18"/>
      <c r="AI509" s="21">
        <v>153.5</v>
      </c>
      <c r="AJ509" s="17"/>
      <c r="AK509" s="20"/>
      <c r="AL509" s="17"/>
      <c r="AM509" s="20"/>
      <c r="AN509" s="22">
        <f>SUM(Q509:AM509)</f>
      </c>
      <c r="AO509" s="18"/>
      <c r="AP509" s="20"/>
      <c r="AQ509" s="20"/>
      <c r="AR509" s="20"/>
      <c r="AS509" s="20"/>
      <c r="AT509" s="20"/>
      <c r="AU509" s="14">
        <f>SUMIF(E:E,E509,K:K)</f>
      </c>
      <c r="AV509" s="11"/>
      <c r="AW509" s="16"/>
      <c r="AX509" s="14">
        <f>SUM($U509:$AQ509)</f>
      </c>
      <c r="AY509" s="14">
        <f>SUMIF($I:$I,$I509,$O:$O)</f>
      </c>
      <c r="AZ509" s="14">
        <f>COUNTIFS($BB:$BB,"&gt;0",$E:$E,$E509)</f>
      </c>
      <c r="BA509" s="14">
        <f>SUMIF($E:$E,$E509,$BB:$BB)</f>
      </c>
      <c r="BB509" s="11"/>
    </row>
    <row x14ac:dyDescent="0.25" r="510" customHeight="1" ht="17.25">
      <c r="A510" s="7">
        <v>44973</v>
      </c>
      <c r="B510" s="8" t="s">
        <v>54</v>
      </c>
      <c r="C510" s="8" t="s">
        <v>236</v>
      </c>
      <c r="D510" s="20" t="s">
        <v>438</v>
      </c>
      <c r="E510" s="20"/>
      <c r="F510" s="20"/>
      <c r="G510" s="20"/>
      <c r="H510" s="20"/>
      <c r="I510" s="20"/>
      <c r="J510" s="19">
        <v>1</v>
      </c>
      <c r="K510" s="19">
        <v>2</v>
      </c>
      <c r="L510" s="11"/>
      <c r="M510" s="11"/>
      <c r="N510" s="12">
        <v>2023</v>
      </c>
      <c r="O510" s="12">
        <v>2</v>
      </c>
      <c r="P510" s="11" t="s">
        <v>349</v>
      </c>
      <c r="Q510" s="17"/>
      <c r="R510" s="17"/>
      <c r="S510" s="19">
        <v>80</v>
      </c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8"/>
      <c r="AF510" s="17"/>
      <c r="AG510" s="17"/>
      <c r="AH510" s="18"/>
      <c r="AI510" s="18"/>
      <c r="AJ510" s="17"/>
      <c r="AK510" s="20"/>
      <c r="AL510" s="17"/>
      <c r="AM510" s="20"/>
      <c r="AN510" s="14">
        <f>SUM(Q510:AM510)</f>
      </c>
      <c r="AO510" s="18"/>
      <c r="AP510" s="20"/>
      <c r="AQ510" s="20"/>
      <c r="AR510" s="20"/>
      <c r="AS510" s="20"/>
      <c r="AT510" s="20"/>
      <c r="AU510" s="14">
        <f>SUMIF(E:E,E510,K:K)</f>
      </c>
      <c r="AV510" s="11"/>
      <c r="AW510" s="16"/>
      <c r="AX510" s="14">
        <f>SUM($U510:$AQ510)</f>
      </c>
      <c r="AY510" s="14">
        <f>SUMIF($I:$I,$I510,$O:$O)</f>
      </c>
      <c r="AZ510" s="14">
        <f>COUNTIFS($BB:$BB,"&gt;0",$E:$E,$E510)</f>
      </c>
      <c r="BA510" s="14">
        <f>SUMIF($E:$E,$E510,$BB:$BB)</f>
      </c>
      <c r="BB510" s="11"/>
    </row>
    <row x14ac:dyDescent="0.25" r="511" customHeight="1" ht="17.25">
      <c r="A511" s="7">
        <v>44973</v>
      </c>
      <c r="B511" s="8" t="s">
        <v>54</v>
      </c>
      <c r="C511" s="8" t="s">
        <v>439</v>
      </c>
      <c r="D511" s="20"/>
      <c r="E511" s="20"/>
      <c r="F511" s="20"/>
      <c r="G511" s="20"/>
      <c r="H511" s="20"/>
      <c r="I511" s="20"/>
      <c r="J511" s="19">
        <v>1</v>
      </c>
      <c r="K511" s="19">
        <v>3</v>
      </c>
      <c r="L511" s="11"/>
      <c r="M511" s="11"/>
      <c r="N511" s="12">
        <v>2023</v>
      </c>
      <c r="O511" s="12">
        <v>2</v>
      </c>
      <c r="P511" s="11" t="s">
        <v>349</v>
      </c>
      <c r="Q511" s="17"/>
      <c r="R511" s="17"/>
      <c r="S511" s="21">
        <v>109.6</v>
      </c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8"/>
      <c r="AF511" s="17"/>
      <c r="AG511" s="17"/>
      <c r="AH511" s="18"/>
      <c r="AI511" s="18"/>
      <c r="AJ511" s="17"/>
      <c r="AK511" s="20"/>
      <c r="AL511" s="17"/>
      <c r="AM511" s="20"/>
      <c r="AN511" s="22">
        <f>SUM(Q511:AM511)</f>
      </c>
      <c r="AO511" s="18"/>
      <c r="AP511" s="20"/>
      <c r="AQ511" s="20"/>
      <c r="AR511" s="20"/>
      <c r="AS511" s="20"/>
      <c r="AT511" s="20"/>
      <c r="AU511" s="14">
        <f>SUMIF(E:E,E511,K:K)</f>
      </c>
      <c r="AV511" s="11"/>
      <c r="AW511" s="16"/>
      <c r="AX511" s="22">
        <f>SUM($U511:$AQ511)</f>
      </c>
      <c r="AY511" s="14">
        <f>SUMIF($I:$I,$I511,$O:$O)</f>
      </c>
      <c r="AZ511" s="14">
        <f>COUNTIFS($BB:$BB,"&gt;0",$E:$E,$E511)</f>
      </c>
      <c r="BA511" s="14">
        <f>SUMIF($E:$E,$E511,$BB:$BB)</f>
      </c>
      <c r="BB511" s="11"/>
    </row>
    <row x14ac:dyDescent="0.25" r="512" customHeight="1" ht="17.25">
      <c r="A512" s="7">
        <v>44973</v>
      </c>
      <c r="B512" s="8" t="s">
        <v>54</v>
      </c>
      <c r="C512" s="8" t="s">
        <v>440</v>
      </c>
      <c r="D512" s="20"/>
      <c r="E512" s="20"/>
      <c r="F512" s="20"/>
      <c r="G512" s="20"/>
      <c r="H512" s="20"/>
      <c r="I512" s="20"/>
      <c r="J512" s="19">
        <v>1</v>
      </c>
      <c r="K512" s="19">
        <v>3</v>
      </c>
      <c r="L512" s="11"/>
      <c r="M512" s="11"/>
      <c r="N512" s="12">
        <v>2023</v>
      </c>
      <c r="O512" s="12">
        <v>2</v>
      </c>
      <c r="P512" s="11" t="s">
        <v>349</v>
      </c>
      <c r="Q512" s="17"/>
      <c r="R512" s="21">
        <v>27.5</v>
      </c>
      <c r="S512" s="19">
        <v>53</v>
      </c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8"/>
      <c r="AF512" s="17"/>
      <c r="AG512" s="17"/>
      <c r="AH512" s="21">
        <v>100.5</v>
      </c>
      <c r="AI512" s="19">
        <v>46</v>
      </c>
      <c r="AJ512" s="17"/>
      <c r="AK512" s="20"/>
      <c r="AL512" s="17"/>
      <c r="AM512" s="20"/>
      <c r="AN512" s="14">
        <f>SUM(Q512:AM512)</f>
      </c>
      <c r="AO512" s="18"/>
      <c r="AP512" s="20"/>
      <c r="AQ512" s="20"/>
      <c r="AR512" s="20"/>
      <c r="AS512" s="20"/>
      <c r="AT512" s="20"/>
      <c r="AU512" s="14">
        <f>SUMIF(E:E,E512,K:K)</f>
      </c>
      <c r="AV512" s="11"/>
      <c r="AW512" s="16"/>
      <c r="AX512" s="22">
        <f>SUM($U512:$AQ512)</f>
      </c>
      <c r="AY512" s="14">
        <f>SUMIF($I:$I,$I512,$O:$O)</f>
      </c>
      <c r="AZ512" s="14">
        <f>COUNTIFS($BB:$BB,"&gt;0",$E:$E,$E512)</f>
      </c>
      <c r="BA512" s="14">
        <f>SUMIF($E:$E,$E512,$BB:$BB)</f>
      </c>
      <c r="BB512" s="11"/>
    </row>
    <row x14ac:dyDescent="0.25" r="513" customHeight="1" ht="17.25">
      <c r="A513" s="7">
        <v>44973</v>
      </c>
      <c r="B513" s="8" t="s">
        <v>54</v>
      </c>
      <c r="C513" s="8" t="s">
        <v>441</v>
      </c>
      <c r="D513" s="20" t="s">
        <v>442</v>
      </c>
      <c r="E513" s="20"/>
      <c r="F513" s="20"/>
      <c r="G513" s="20"/>
      <c r="H513" s="20"/>
      <c r="I513" s="20"/>
      <c r="J513" s="19">
        <v>1</v>
      </c>
      <c r="K513" s="19">
        <v>2</v>
      </c>
      <c r="L513" s="11"/>
      <c r="M513" s="11"/>
      <c r="N513" s="12">
        <v>2023</v>
      </c>
      <c r="O513" s="12">
        <v>2</v>
      </c>
      <c r="P513" s="11" t="s">
        <v>349</v>
      </c>
      <c r="Q513" s="21">
        <v>33.34</v>
      </c>
      <c r="R513" s="17"/>
      <c r="S513" s="17"/>
      <c r="T513" s="17"/>
      <c r="U513" s="17"/>
      <c r="V513" s="21">
        <v>20.48</v>
      </c>
      <c r="W513" s="17"/>
      <c r="X513" s="17"/>
      <c r="Y513" s="17"/>
      <c r="Z513" s="17"/>
      <c r="AA513" s="17"/>
      <c r="AB513" s="17"/>
      <c r="AC513" s="17"/>
      <c r="AD513" s="17"/>
      <c r="AE513" s="18"/>
      <c r="AF513" s="17"/>
      <c r="AG513" s="17"/>
      <c r="AH513" s="18"/>
      <c r="AI513" s="18"/>
      <c r="AJ513" s="17"/>
      <c r="AK513" s="20"/>
      <c r="AL513" s="17"/>
      <c r="AM513" s="20"/>
      <c r="AN513" s="22">
        <f>SUM(Q513:AM513)</f>
      </c>
      <c r="AO513" s="18"/>
      <c r="AP513" s="20"/>
      <c r="AQ513" s="20"/>
      <c r="AR513" s="20"/>
      <c r="AS513" s="20"/>
      <c r="AT513" s="20"/>
      <c r="AU513" s="14">
        <f>SUMIF(E:E,E513,K:K)</f>
      </c>
      <c r="AV513" s="11"/>
      <c r="AW513" s="16"/>
      <c r="AX513" s="22">
        <f>SUM($U513:$AQ513)</f>
      </c>
      <c r="AY513" s="14">
        <f>SUMIF($I:$I,$I513,$O:$O)</f>
      </c>
      <c r="AZ513" s="14">
        <f>COUNTIFS($BB:$BB,"&gt;0",$E:$E,$E513)</f>
      </c>
      <c r="BA513" s="14">
        <f>SUMIF($E:$E,$E513,$BB:$BB)</f>
      </c>
      <c r="BB513" s="11"/>
    </row>
    <row x14ac:dyDescent="0.25" r="514" customHeight="1" ht="17.25">
      <c r="A514" s="7">
        <v>44973</v>
      </c>
      <c r="B514" s="8" t="s">
        <v>54</v>
      </c>
      <c r="C514" s="8" t="s">
        <v>443</v>
      </c>
      <c r="D514" s="20" t="s">
        <v>444</v>
      </c>
      <c r="E514" s="20"/>
      <c r="F514" s="20"/>
      <c r="G514" s="20"/>
      <c r="H514" s="20"/>
      <c r="I514" s="20"/>
      <c r="J514" s="19">
        <v>1</v>
      </c>
      <c r="K514" s="19">
        <v>2</v>
      </c>
      <c r="L514" s="11"/>
      <c r="M514" s="11"/>
      <c r="N514" s="12">
        <v>2023</v>
      </c>
      <c r="O514" s="12">
        <v>2</v>
      </c>
      <c r="P514" s="11" t="s">
        <v>349</v>
      </c>
      <c r="Q514" s="17"/>
      <c r="R514" s="17"/>
      <c r="S514" s="21">
        <v>7.8</v>
      </c>
      <c r="T514" s="17"/>
      <c r="U514" s="17"/>
      <c r="V514" s="21">
        <v>23.08</v>
      </c>
      <c r="W514" s="17"/>
      <c r="X514" s="17"/>
      <c r="Y514" s="17"/>
      <c r="Z514" s="17"/>
      <c r="AA514" s="17"/>
      <c r="AB514" s="17"/>
      <c r="AC514" s="17"/>
      <c r="AD514" s="17"/>
      <c r="AE514" s="18"/>
      <c r="AF514" s="17"/>
      <c r="AG514" s="17"/>
      <c r="AH514" s="18"/>
      <c r="AI514" s="18"/>
      <c r="AJ514" s="17"/>
      <c r="AK514" s="20"/>
      <c r="AL514" s="17"/>
      <c r="AM514" s="20"/>
      <c r="AN514" s="22">
        <f>SUM(Q514:AM514)</f>
      </c>
      <c r="AO514" s="18"/>
      <c r="AP514" s="20"/>
      <c r="AQ514" s="20"/>
      <c r="AR514" s="20"/>
      <c r="AS514" s="20"/>
      <c r="AT514" s="20"/>
      <c r="AU514" s="14">
        <f>SUMIF(E:E,E514,K:K)</f>
      </c>
      <c r="AV514" s="11"/>
      <c r="AW514" s="16"/>
      <c r="AX514" s="22">
        <f>SUM($U514:$AQ514)</f>
      </c>
      <c r="AY514" s="14">
        <f>SUMIF($I:$I,$I514,$O:$O)</f>
      </c>
      <c r="AZ514" s="14">
        <f>COUNTIFS($BB:$BB,"&gt;0",$E:$E,$E514)</f>
      </c>
      <c r="BA514" s="14">
        <f>SUMIF($E:$E,$E514,$BB:$BB)</f>
      </c>
      <c r="BB514" s="11"/>
    </row>
    <row x14ac:dyDescent="0.25" r="515" customHeight="1" ht="17.25">
      <c r="A515" s="7">
        <v>44974</v>
      </c>
      <c r="B515" s="8" t="s">
        <v>54</v>
      </c>
      <c r="C515" s="8" t="s">
        <v>217</v>
      </c>
      <c r="D515" s="8" t="s">
        <v>218</v>
      </c>
      <c r="E515" s="8" t="s">
        <v>219</v>
      </c>
      <c r="F515" s="8" t="s">
        <v>112</v>
      </c>
      <c r="G515" s="8" t="s">
        <v>59</v>
      </c>
      <c r="H515" s="8" t="s">
        <v>60</v>
      </c>
      <c r="I515" s="26" t="s">
        <v>113</v>
      </c>
      <c r="J515" s="19">
        <v>1</v>
      </c>
      <c r="K515" s="19">
        <v>4</v>
      </c>
      <c r="L515" s="11"/>
      <c r="M515" s="11"/>
      <c r="N515" s="12">
        <v>2023</v>
      </c>
      <c r="O515" s="12">
        <v>2</v>
      </c>
      <c r="P515" s="11" t="s">
        <v>349</v>
      </c>
      <c r="Q515" s="19">
        <v>63</v>
      </c>
      <c r="R515" s="19">
        <v>34</v>
      </c>
      <c r="S515" s="17"/>
      <c r="T515" s="17"/>
      <c r="U515" s="17"/>
      <c r="V515" s="19">
        <v>60</v>
      </c>
      <c r="W515" s="17"/>
      <c r="X515" s="17"/>
      <c r="Y515" s="17"/>
      <c r="Z515" s="17"/>
      <c r="AA515" s="17"/>
      <c r="AB515" s="17"/>
      <c r="AC515" s="17"/>
      <c r="AD515" s="17"/>
      <c r="AE515" s="18"/>
      <c r="AF515" s="17"/>
      <c r="AG515" s="17"/>
      <c r="AH515" s="18"/>
      <c r="AI515" s="18"/>
      <c r="AJ515" s="17"/>
      <c r="AK515" s="20"/>
      <c r="AL515" s="17"/>
      <c r="AM515" s="20"/>
      <c r="AN515" s="14">
        <f>SUM(Q515:AM515)</f>
      </c>
      <c r="AO515" s="18"/>
      <c r="AP515" s="20"/>
      <c r="AQ515" s="20"/>
      <c r="AR515" s="20"/>
      <c r="AS515" s="20"/>
      <c r="AT515" s="20"/>
      <c r="AU515" s="14">
        <f>SUMIF(E:E,E515,K:K)</f>
      </c>
      <c r="AV515" s="11"/>
      <c r="AW515" s="16"/>
      <c r="AX515" s="14">
        <f>SUM($U515:$AQ515)</f>
      </c>
      <c r="AY515" s="14">
        <f>SUMIF($I:$I,$I515,$O:$O)</f>
      </c>
      <c r="AZ515" s="14">
        <f>COUNTIFS($BB:$BB,"&gt;0",$E:$E,$E515)</f>
      </c>
      <c r="BA515" s="14">
        <f>SUMIF($E:$E,$E515,$BB:$BB)</f>
      </c>
      <c r="BB515" s="11"/>
    </row>
    <row x14ac:dyDescent="0.25" r="516" customHeight="1" ht="17.25">
      <c r="A516" s="7">
        <v>44974</v>
      </c>
      <c r="B516" s="8" t="s">
        <v>54</v>
      </c>
      <c r="C516" s="8" t="s">
        <v>62</v>
      </c>
      <c r="D516" s="8" t="s">
        <v>63</v>
      </c>
      <c r="E516" s="8" t="s">
        <v>64</v>
      </c>
      <c r="F516" s="8" t="s">
        <v>65</v>
      </c>
      <c r="G516" s="8" t="s">
        <v>66</v>
      </c>
      <c r="H516" s="8" t="s">
        <v>60</v>
      </c>
      <c r="I516" s="8" t="s">
        <v>54</v>
      </c>
      <c r="J516" s="19">
        <v>1</v>
      </c>
      <c r="K516" s="19">
        <v>1</v>
      </c>
      <c r="L516" s="11"/>
      <c r="M516" s="11"/>
      <c r="N516" s="12">
        <v>2023</v>
      </c>
      <c r="O516" s="12">
        <v>2</v>
      </c>
      <c r="P516" s="11" t="s">
        <v>349</v>
      </c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8"/>
      <c r="AF516" s="17"/>
      <c r="AG516" s="17"/>
      <c r="AH516" s="18"/>
      <c r="AI516" s="21">
        <v>135.5</v>
      </c>
      <c r="AJ516" s="17"/>
      <c r="AK516" s="20"/>
      <c r="AL516" s="17"/>
      <c r="AM516" s="20"/>
      <c r="AN516" s="22">
        <f>SUM(Q516:AM516)</f>
      </c>
      <c r="AO516" s="18"/>
      <c r="AP516" s="20"/>
      <c r="AQ516" s="20"/>
      <c r="AR516" s="20"/>
      <c r="AS516" s="20"/>
      <c r="AT516" s="20"/>
      <c r="AU516" s="14">
        <f>SUMIF(E:E,E516,K:K)</f>
      </c>
      <c r="AV516" s="11"/>
      <c r="AW516" s="16"/>
      <c r="AX516" s="14">
        <f>SUM($U516:$AQ516)</f>
      </c>
      <c r="AY516" s="14">
        <f>SUMIF($I:$I,$I516,$O:$O)</f>
      </c>
      <c r="AZ516" s="14">
        <f>COUNTIFS($BB:$BB,"&gt;0",$E:$E,$E516)</f>
      </c>
      <c r="BA516" s="14">
        <f>SUMIF($E:$E,$E516,$BB:$BB)</f>
      </c>
      <c r="BB516" s="11"/>
    </row>
    <row x14ac:dyDescent="0.25" r="517" customHeight="1" ht="17.25">
      <c r="A517" s="7">
        <v>44974</v>
      </c>
      <c r="B517" s="8" t="s">
        <v>54</v>
      </c>
      <c r="C517" s="8" t="s">
        <v>445</v>
      </c>
      <c r="D517" s="20" t="s">
        <v>446</v>
      </c>
      <c r="E517" s="20"/>
      <c r="F517" s="20"/>
      <c r="G517" s="20"/>
      <c r="H517" s="20"/>
      <c r="I517" s="20"/>
      <c r="J517" s="19">
        <v>1</v>
      </c>
      <c r="K517" s="19">
        <v>2</v>
      </c>
      <c r="L517" s="11"/>
      <c r="M517" s="11"/>
      <c r="N517" s="12">
        <v>2023</v>
      </c>
      <c r="O517" s="12">
        <v>2</v>
      </c>
      <c r="P517" s="11" t="s">
        <v>349</v>
      </c>
      <c r="Q517" s="17"/>
      <c r="R517" s="19">
        <v>33</v>
      </c>
      <c r="S517" s="17"/>
      <c r="T517" s="17"/>
      <c r="U517" s="19">
        <v>22</v>
      </c>
      <c r="V517" s="17"/>
      <c r="W517" s="17"/>
      <c r="X517" s="17"/>
      <c r="Y517" s="17"/>
      <c r="Z517" s="17"/>
      <c r="AA517" s="17"/>
      <c r="AB517" s="17"/>
      <c r="AC517" s="17"/>
      <c r="AD517" s="17"/>
      <c r="AE517" s="18"/>
      <c r="AF517" s="17"/>
      <c r="AG517" s="17"/>
      <c r="AH517" s="18"/>
      <c r="AI517" s="18"/>
      <c r="AJ517" s="17"/>
      <c r="AK517" s="20"/>
      <c r="AL517" s="17"/>
      <c r="AM517" s="20"/>
      <c r="AN517" s="14">
        <f>SUM(Q517:AM517)</f>
      </c>
      <c r="AO517" s="18"/>
      <c r="AP517" s="20"/>
      <c r="AQ517" s="20"/>
      <c r="AR517" s="20"/>
      <c r="AS517" s="20"/>
      <c r="AT517" s="20"/>
      <c r="AU517" s="14">
        <f>SUMIF(E:E,E517,K:K)</f>
      </c>
      <c r="AV517" s="11"/>
      <c r="AW517" s="16"/>
      <c r="AX517" s="14">
        <f>SUM($U517:$AQ517)</f>
      </c>
      <c r="AY517" s="14">
        <f>SUMIF($I:$I,$I517,$O:$O)</f>
      </c>
      <c r="AZ517" s="14">
        <f>COUNTIFS($BB:$BB,"&gt;0",$E:$E,$E517)</f>
      </c>
      <c r="BA517" s="14">
        <f>SUMIF($E:$E,$E517,$BB:$BB)</f>
      </c>
      <c r="BB517" s="11"/>
    </row>
    <row x14ac:dyDescent="0.25" r="518" customHeight="1" ht="17.25">
      <c r="A518" s="7">
        <v>44974</v>
      </c>
      <c r="B518" s="8" t="s">
        <v>54</v>
      </c>
      <c r="C518" s="8" t="s">
        <v>67</v>
      </c>
      <c r="D518" s="20"/>
      <c r="E518" s="20"/>
      <c r="F518" s="20"/>
      <c r="G518" s="8" t="s">
        <v>66</v>
      </c>
      <c r="H518" s="8" t="s">
        <v>60</v>
      </c>
      <c r="I518" s="8" t="s">
        <v>54</v>
      </c>
      <c r="J518" s="19">
        <v>1</v>
      </c>
      <c r="K518" s="19">
        <v>2</v>
      </c>
      <c r="L518" s="11"/>
      <c r="M518" s="11"/>
      <c r="N518" s="12">
        <v>2023</v>
      </c>
      <c r="O518" s="12">
        <v>2</v>
      </c>
      <c r="P518" s="11" t="s">
        <v>349</v>
      </c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8"/>
      <c r="AF518" s="17"/>
      <c r="AG518" s="17"/>
      <c r="AH518" s="18"/>
      <c r="AI518" s="21">
        <v>56.86</v>
      </c>
      <c r="AJ518" s="17"/>
      <c r="AK518" s="20"/>
      <c r="AL518" s="17"/>
      <c r="AM518" s="20"/>
      <c r="AN518" s="22">
        <f>SUM(Q518:AM518)</f>
      </c>
      <c r="AO518" s="18"/>
      <c r="AP518" s="20"/>
      <c r="AQ518" s="20"/>
      <c r="AR518" s="20"/>
      <c r="AS518" s="20"/>
      <c r="AT518" s="20"/>
      <c r="AU518" s="14">
        <f>SUMIF(E:E,E518,K:K)</f>
      </c>
      <c r="AV518" s="11"/>
      <c r="AW518" s="16"/>
      <c r="AX518" s="22">
        <f>SUM($U518:$AQ518)</f>
      </c>
      <c r="AY518" s="14">
        <f>SUMIF($I:$I,$I518,$O:$O)</f>
      </c>
      <c r="AZ518" s="14">
        <f>COUNTIFS($BB:$BB,"&gt;0",$E:$E,$E518)</f>
      </c>
      <c r="BA518" s="14">
        <f>SUMIF($E:$E,$E518,$BB:$BB)</f>
      </c>
      <c r="BB518" s="11"/>
    </row>
    <row x14ac:dyDescent="0.25" r="519" customHeight="1" ht="17.25">
      <c r="A519" s="7">
        <v>44974</v>
      </c>
      <c r="B519" s="8" t="s">
        <v>54</v>
      </c>
      <c r="C519" s="8" t="s">
        <v>326</v>
      </c>
      <c r="D519" s="20"/>
      <c r="E519" s="20"/>
      <c r="F519" s="20"/>
      <c r="G519" s="20"/>
      <c r="H519" s="20"/>
      <c r="I519" s="20"/>
      <c r="J519" s="19">
        <v>1</v>
      </c>
      <c r="K519" s="19">
        <v>3</v>
      </c>
      <c r="L519" s="11"/>
      <c r="M519" s="11"/>
      <c r="N519" s="12">
        <v>2023</v>
      </c>
      <c r="O519" s="12">
        <v>2</v>
      </c>
      <c r="P519" s="11" t="s">
        <v>349</v>
      </c>
      <c r="Q519" s="19">
        <v>31</v>
      </c>
      <c r="R519" s="19">
        <v>52</v>
      </c>
      <c r="S519" s="17"/>
      <c r="T519" s="17"/>
      <c r="U519" s="17"/>
      <c r="V519" s="17"/>
      <c r="W519" s="17"/>
      <c r="X519" s="21">
        <v>42.8</v>
      </c>
      <c r="Y519" s="17"/>
      <c r="Z519" s="17"/>
      <c r="AA519" s="17"/>
      <c r="AB519" s="17"/>
      <c r="AC519" s="17"/>
      <c r="AD519" s="17"/>
      <c r="AE519" s="18"/>
      <c r="AF519" s="17"/>
      <c r="AG519" s="17"/>
      <c r="AH519" s="18"/>
      <c r="AI519" s="18"/>
      <c r="AJ519" s="17"/>
      <c r="AK519" s="20"/>
      <c r="AL519" s="17"/>
      <c r="AM519" s="20"/>
      <c r="AN519" s="22">
        <f>SUM(Q519:AM519)</f>
      </c>
      <c r="AO519" s="18"/>
      <c r="AP519" s="20"/>
      <c r="AQ519" s="20"/>
      <c r="AR519" s="20"/>
      <c r="AS519" s="20"/>
      <c r="AT519" s="20"/>
      <c r="AU519" s="14">
        <f>SUMIF(E:E,E519,K:K)</f>
      </c>
      <c r="AV519" s="11"/>
      <c r="AW519" s="16"/>
      <c r="AX519" s="22">
        <f>SUM($U519:$AQ519)</f>
      </c>
      <c r="AY519" s="14">
        <f>SUMIF($I:$I,$I519,$O:$O)</f>
      </c>
      <c r="AZ519" s="14">
        <f>COUNTIFS($BB:$BB,"&gt;0",$E:$E,$E519)</f>
      </c>
      <c r="BA519" s="14">
        <f>SUMIF($E:$E,$E519,$BB:$BB)</f>
      </c>
      <c r="BB519" s="11"/>
    </row>
    <row x14ac:dyDescent="0.25" r="520" customHeight="1" ht="17.25">
      <c r="A520" s="7">
        <v>44974</v>
      </c>
      <c r="B520" s="8" t="s">
        <v>54</v>
      </c>
      <c r="C520" s="8" t="s">
        <v>447</v>
      </c>
      <c r="D520" s="20"/>
      <c r="E520" s="20"/>
      <c r="F520" s="20"/>
      <c r="G520" s="20"/>
      <c r="H520" s="20"/>
      <c r="I520" s="20"/>
      <c r="J520" s="19">
        <v>1</v>
      </c>
      <c r="K520" s="19">
        <v>3</v>
      </c>
      <c r="L520" s="11"/>
      <c r="M520" s="11"/>
      <c r="N520" s="12">
        <v>2023</v>
      </c>
      <c r="O520" s="12">
        <v>2</v>
      </c>
      <c r="P520" s="11" t="s">
        <v>349</v>
      </c>
      <c r="Q520" s="19">
        <v>65</v>
      </c>
      <c r="R520" s="19">
        <v>56</v>
      </c>
      <c r="S520" s="17"/>
      <c r="T520" s="17"/>
      <c r="U520" s="17"/>
      <c r="V520" s="19">
        <v>26</v>
      </c>
      <c r="W520" s="17"/>
      <c r="X520" s="17"/>
      <c r="Y520" s="17"/>
      <c r="Z520" s="17"/>
      <c r="AA520" s="17"/>
      <c r="AB520" s="17"/>
      <c r="AC520" s="17"/>
      <c r="AD520" s="17"/>
      <c r="AE520" s="18"/>
      <c r="AF520" s="17"/>
      <c r="AG520" s="17"/>
      <c r="AH520" s="18"/>
      <c r="AI520" s="18"/>
      <c r="AJ520" s="17"/>
      <c r="AK520" s="20"/>
      <c r="AL520" s="17"/>
      <c r="AM520" s="20"/>
      <c r="AN520" s="14">
        <f>SUM(Q520:AM520)</f>
      </c>
      <c r="AO520" s="18"/>
      <c r="AP520" s="20"/>
      <c r="AQ520" s="20"/>
      <c r="AR520" s="20"/>
      <c r="AS520" s="20"/>
      <c r="AT520" s="20"/>
      <c r="AU520" s="14">
        <f>SUMIF(E:E,E520,K:K)</f>
      </c>
      <c r="AV520" s="11"/>
      <c r="AW520" s="16"/>
      <c r="AX520" s="14">
        <f>SUM($U520:$AQ520)</f>
      </c>
      <c r="AY520" s="14">
        <f>SUMIF($I:$I,$I520,$O:$O)</f>
      </c>
      <c r="AZ520" s="14">
        <f>COUNTIFS($BB:$BB,"&gt;0",$E:$E,$E520)</f>
      </c>
      <c r="BA520" s="14">
        <f>SUMIF($E:$E,$E520,$BB:$BB)</f>
      </c>
      <c r="BB520" s="11"/>
    </row>
    <row x14ac:dyDescent="0.25" r="521" customHeight="1" ht="17.25">
      <c r="A521" s="7">
        <v>44974</v>
      </c>
      <c r="B521" s="8" t="s">
        <v>54</v>
      </c>
      <c r="C521" s="8" t="s">
        <v>236</v>
      </c>
      <c r="D521" s="20" t="s">
        <v>302</v>
      </c>
      <c r="E521" s="20"/>
      <c r="F521" s="20"/>
      <c r="G521" s="20"/>
      <c r="H521" s="20"/>
      <c r="I521" s="20"/>
      <c r="J521" s="19">
        <v>1</v>
      </c>
      <c r="K521" s="19">
        <v>2</v>
      </c>
      <c r="L521" s="11"/>
      <c r="M521" s="11"/>
      <c r="N521" s="12">
        <v>2023</v>
      </c>
      <c r="O521" s="12">
        <v>2</v>
      </c>
      <c r="P521" s="11" t="s">
        <v>349</v>
      </c>
      <c r="Q521" s="17"/>
      <c r="R521" s="17"/>
      <c r="S521" s="21">
        <v>117.5</v>
      </c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8"/>
      <c r="AF521" s="17"/>
      <c r="AG521" s="17"/>
      <c r="AH521" s="18"/>
      <c r="AI521" s="18"/>
      <c r="AJ521" s="17"/>
      <c r="AK521" s="20"/>
      <c r="AL521" s="17"/>
      <c r="AM521" s="20"/>
      <c r="AN521" s="22">
        <f>SUM(Q521:AM521)</f>
      </c>
      <c r="AO521" s="18"/>
      <c r="AP521" s="20"/>
      <c r="AQ521" s="20"/>
      <c r="AR521" s="20"/>
      <c r="AS521" s="20"/>
      <c r="AT521" s="20"/>
      <c r="AU521" s="14">
        <f>SUMIF(E:E,E521,K:K)</f>
      </c>
      <c r="AV521" s="11"/>
      <c r="AW521" s="16"/>
      <c r="AX521" s="22">
        <f>SUM($U521:$AQ521)</f>
      </c>
      <c r="AY521" s="14">
        <f>SUMIF($I:$I,$I521,$O:$O)</f>
      </c>
      <c r="AZ521" s="14">
        <f>COUNTIFS($BB:$BB,"&gt;0",$E:$E,$E521)</f>
      </c>
      <c r="BA521" s="14">
        <f>SUMIF($E:$E,$E521,$BB:$BB)</f>
      </c>
      <c r="BB521" s="11"/>
    </row>
    <row x14ac:dyDescent="0.25" r="522" customHeight="1" ht="17.25">
      <c r="A522" s="7">
        <v>44974</v>
      </c>
      <c r="B522" s="8" t="s">
        <v>54</v>
      </c>
      <c r="C522" s="8" t="s">
        <v>448</v>
      </c>
      <c r="D522" s="20"/>
      <c r="E522" s="20"/>
      <c r="F522" s="20"/>
      <c r="G522" s="20"/>
      <c r="H522" s="20"/>
      <c r="I522" s="20"/>
      <c r="J522" s="19">
        <v>1</v>
      </c>
      <c r="K522" s="19">
        <v>4</v>
      </c>
      <c r="L522" s="11"/>
      <c r="M522" s="11"/>
      <c r="N522" s="12">
        <v>2023</v>
      </c>
      <c r="O522" s="12">
        <v>2</v>
      </c>
      <c r="P522" s="11" t="s">
        <v>349</v>
      </c>
      <c r="Q522" s="17"/>
      <c r="R522" s="21">
        <v>101.5</v>
      </c>
      <c r="S522" s="17"/>
      <c r="T522" s="17"/>
      <c r="U522" s="17"/>
      <c r="V522" s="19">
        <v>29</v>
      </c>
      <c r="W522" s="17"/>
      <c r="X522" s="17"/>
      <c r="Y522" s="17"/>
      <c r="Z522" s="17"/>
      <c r="AA522" s="17"/>
      <c r="AB522" s="19">
        <v>23</v>
      </c>
      <c r="AC522" s="17"/>
      <c r="AD522" s="17"/>
      <c r="AE522" s="18"/>
      <c r="AF522" s="19">
        <v>44</v>
      </c>
      <c r="AG522" s="17"/>
      <c r="AH522" s="18"/>
      <c r="AI522" s="18"/>
      <c r="AJ522" s="17"/>
      <c r="AK522" s="20"/>
      <c r="AL522" s="17"/>
      <c r="AM522" s="20"/>
      <c r="AN522" s="22">
        <f>SUM(Q522:AM522)</f>
      </c>
      <c r="AO522" s="18"/>
      <c r="AP522" s="20"/>
      <c r="AQ522" s="20"/>
      <c r="AR522" s="20"/>
      <c r="AS522" s="20"/>
      <c r="AT522" s="20"/>
      <c r="AU522" s="14">
        <f>SUMIF(E:E,E522,K:K)</f>
      </c>
      <c r="AV522" s="11"/>
      <c r="AW522" s="16"/>
      <c r="AX522" s="22">
        <f>SUM($U522:$AQ522)</f>
      </c>
      <c r="AY522" s="14">
        <f>SUMIF($I:$I,$I522,$O:$O)</f>
      </c>
      <c r="AZ522" s="14">
        <f>COUNTIFS($BB:$BB,"&gt;0",$E:$E,$E522)</f>
      </c>
      <c r="BA522" s="14">
        <f>SUMIF($E:$E,$E522,$BB:$BB)</f>
      </c>
      <c r="BB522" s="11"/>
    </row>
    <row x14ac:dyDescent="0.25" r="523" customHeight="1" ht="17.25">
      <c r="A523" s="7">
        <v>44974</v>
      </c>
      <c r="B523" s="8" t="s">
        <v>54</v>
      </c>
      <c r="C523" s="8" t="s">
        <v>317</v>
      </c>
      <c r="D523" s="20"/>
      <c r="E523" s="20"/>
      <c r="F523" s="20"/>
      <c r="G523" s="20"/>
      <c r="H523" s="20"/>
      <c r="I523" s="20"/>
      <c r="J523" s="19">
        <v>1</v>
      </c>
      <c r="K523" s="19">
        <v>5</v>
      </c>
      <c r="L523" s="11"/>
      <c r="M523" s="11"/>
      <c r="N523" s="12">
        <v>2023</v>
      </c>
      <c r="O523" s="12">
        <v>2</v>
      </c>
      <c r="P523" s="11" t="s">
        <v>349</v>
      </c>
      <c r="Q523" s="17"/>
      <c r="R523" s="21">
        <v>58.5</v>
      </c>
      <c r="S523" s="17"/>
      <c r="T523" s="17"/>
      <c r="U523" s="19">
        <v>108</v>
      </c>
      <c r="V523" s="17"/>
      <c r="W523" s="17"/>
      <c r="X523" s="17"/>
      <c r="Y523" s="17"/>
      <c r="Z523" s="17"/>
      <c r="AA523" s="17"/>
      <c r="AB523" s="17"/>
      <c r="AC523" s="17"/>
      <c r="AD523" s="17"/>
      <c r="AE523" s="18"/>
      <c r="AF523" s="17"/>
      <c r="AG523" s="17"/>
      <c r="AH523" s="18"/>
      <c r="AI523" s="18"/>
      <c r="AJ523" s="17"/>
      <c r="AK523" s="20"/>
      <c r="AL523" s="17"/>
      <c r="AM523" s="20"/>
      <c r="AN523" s="22">
        <f>SUM(Q523:AM523)</f>
      </c>
      <c r="AO523" s="18"/>
      <c r="AP523" s="20"/>
      <c r="AQ523" s="20"/>
      <c r="AR523" s="20"/>
      <c r="AS523" s="20"/>
      <c r="AT523" s="20"/>
      <c r="AU523" s="14">
        <f>SUMIF(E:E,E523,K:K)</f>
      </c>
      <c r="AV523" s="11"/>
      <c r="AW523" s="16"/>
      <c r="AX523" s="22">
        <f>SUM($U523:$AQ523)</f>
      </c>
      <c r="AY523" s="14">
        <f>SUMIF($I:$I,$I523,$O:$O)</f>
      </c>
      <c r="AZ523" s="14">
        <f>COUNTIFS($BB:$BB,"&gt;0",$E:$E,$E523)</f>
      </c>
      <c r="BA523" s="14">
        <f>SUMIF($E:$E,$E523,$BB:$BB)</f>
      </c>
      <c r="BB523" s="11"/>
    </row>
    <row x14ac:dyDescent="0.25" r="524" customHeight="1" ht="17.25">
      <c r="A524" s="7">
        <v>44975</v>
      </c>
      <c r="B524" s="8" t="s">
        <v>54</v>
      </c>
      <c r="C524" s="8" t="s">
        <v>192</v>
      </c>
      <c r="D524" s="8" t="s">
        <v>193</v>
      </c>
      <c r="E524" s="8" t="s">
        <v>194</v>
      </c>
      <c r="F524" s="8" t="s">
        <v>65</v>
      </c>
      <c r="G524" s="8" t="s">
        <v>66</v>
      </c>
      <c r="H524" s="8" t="s">
        <v>60</v>
      </c>
      <c r="I524" s="8" t="s">
        <v>54</v>
      </c>
      <c r="J524" s="19">
        <v>1</v>
      </c>
      <c r="K524" s="19">
        <v>1</v>
      </c>
      <c r="L524" s="11"/>
      <c r="M524" s="11"/>
      <c r="N524" s="12">
        <v>2023</v>
      </c>
      <c r="O524" s="12">
        <v>2</v>
      </c>
      <c r="P524" s="11" t="s">
        <v>349</v>
      </c>
      <c r="Q524" s="17"/>
      <c r="R524" s="17"/>
      <c r="S524" s="19">
        <v>42</v>
      </c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8"/>
      <c r="AF524" s="17"/>
      <c r="AG524" s="17"/>
      <c r="AH524" s="18"/>
      <c r="AI524" s="21">
        <v>40.1</v>
      </c>
      <c r="AJ524" s="17"/>
      <c r="AK524" s="20"/>
      <c r="AL524" s="17"/>
      <c r="AM524" s="20"/>
      <c r="AN524" s="22">
        <f>SUM(Q524:AM524)</f>
      </c>
      <c r="AO524" s="18"/>
      <c r="AP524" s="20"/>
      <c r="AQ524" s="20"/>
      <c r="AR524" s="20"/>
      <c r="AS524" s="20"/>
      <c r="AT524" s="20"/>
      <c r="AU524" s="14">
        <f>SUMIF(E:E,E524,K:K)</f>
      </c>
      <c r="AV524" s="11"/>
      <c r="AW524" s="16"/>
      <c r="AX524" s="22">
        <f>SUM($U524:$AQ524)</f>
      </c>
      <c r="AY524" s="14">
        <f>SUMIF($I:$I,$I524,$O:$O)</f>
      </c>
      <c r="AZ524" s="14">
        <f>COUNTIFS($BB:$BB,"&gt;0",$E:$E,$E524)</f>
      </c>
      <c r="BA524" s="14">
        <f>SUMIF($E:$E,$E524,$BB:$BB)</f>
      </c>
      <c r="BB524" s="11"/>
    </row>
    <row x14ac:dyDescent="0.25" r="525" customHeight="1" ht="17.25">
      <c r="A525" s="7">
        <v>44975</v>
      </c>
      <c r="B525" s="8" t="s">
        <v>54</v>
      </c>
      <c r="C525" s="8" t="s">
        <v>258</v>
      </c>
      <c r="D525" s="8" t="s">
        <v>259</v>
      </c>
      <c r="E525" s="8" t="s">
        <v>260</v>
      </c>
      <c r="F525" s="8" t="s">
        <v>65</v>
      </c>
      <c r="G525" s="8" t="s">
        <v>66</v>
      </c>
      <c r="H525" s="8" t="s">
        <v>60</v>
      </c>
      <c r="I525" s="8" t="s">
        <v>54</v>
      </c>
      <c r="J525" s="19">
        <v>1</v>
      </c>
      <c r="K525" s="19">
        <v>1</v>
      </c>
      <c r="L525" s="11"/>
      <c r="M525" s="11"/>
      <c r="N525" s="12">
        <v>2023</v>
      </c>
      <c r="O525" s="12">
        <v>2</v>
      </c>
      <c r="P525" s="11" t="s">
        <v>349</v>
      </c>
      <c r="Q525" s="17"/>
      <c r="R525" s="19">
        <v>134</v>
      </c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8"/>
      <c r="AF525" s="17"/>
      <c r="AG525" s="17"/>
      <c r="AH525" s="18"/>
      <c r="AI525" s="19">
        <v>14</v>
      </c>
      <c r="AJ525" s="17"/>
      <c r="AK525" s="20"/>
      <c r="AL525" s="19">
        <v>10</v>
      </c>
      <c r="AM525" s="20"/>
      <c r="AN525" s="14">
        <f>SUM(Q525:AM525)</f>
      </c>
      <c r="AO525" s="18"/>
      <c r="AP525" s="20"/>
      <c r="AQ525" s="20"/>
      <c r="AR525" s="20"/>
      <c r="AS525" s="20"/>
      <c r="AT525" s="20"/>
      <c r="AU525" s="14">
        <f>SUMIF(E:E,E525,K:K)</f>
      </c>
      <c r="AV525" s="11"/>
      <c r="AW525" s="16"/>
      <c r="AX525" s="14">
        <f>SUM($U525:$AQ525)</f>
      </c>
      <c r="AY525" s="14">
        <f>SUMIF($I:$I,$I525,$O:$O)</f>
      </c>
      <c r="AZ525" s="14">
        <f>COUNTIFS($BB:$BB,"&gt;0",$E:$E,$E525)</f>
      </c>
      <c r="BA525" s="14">
        <f>SUMIF($E:$E,$E525,$BB:$BB)</f>
      </c>
      <c r="BB525" s="11"/>
    </row>
    <row x14ac:dyDescent="0.25" r="526" customHeight="1" ht="17.25">
      <c r="A526" s="7">
        <v>44975</v>
      </c>
      <c r="B526" s="8" t="s">
        <v>54</v>
      </c>
      <c r="C526" s="8" t="s">
        <v>283</v>
      </c>
      <c r="D526" s="20"/>
      <c r="E526" s="20"/>
      <c r="F526" s="20"/>
      <c r="G526" s="20"/>
      <c r="H526" s="20"/>
      <c r="I526" s="20"/>
      <c r="J526" s="19">
        <v>1</v>
      </c>
      <c r="K526" s="19">
        <v>3</v>
      </c>
      <c r="L526" s="11"/>
      <c r="M526" s="11"/>
      <c r="N526" s="12">
        <v>2023</v>
      </c>
      <c r="O526" s="12">
        <v>2</v>
      </c>
      <c r="P526" s="11" t="s">
        <v>349</v>
      </c>
      <c r="Q526" s="17"/>
      <c r="R526" s="19">
        <v>127</v>
      </c>
      <c r="S526" s="17"/>
      <c r="T526" s="21">
        <v>9.6</v>
      </c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8"/>
      <c r="AF526" s="17"/>
      <c r="AG526" s="17"/>
      <c r="AH526" s="18"/>
      <c r="AI526" s="18"/>
      <c r="AJ526" s="17"/>
      <c r="AK526" s="20"/>
      <c r="AL526" s="17"/>
      <c r="AM526" s="20"/>
      <c r="AN526" s="22">
        <f>SUM(Q526:AM526)</f>
      </c>
      <c r="AO526" s="18"/>
      <c r="AP526" s="20"/>
      <c r="AQ526" s="20"/>
      <c r="AR526" s="20"/>
      <c r="AS526" s="20"/>
      <c r="AT526" s="20"/>
      <c r="AU526" s="14">
        <f>SUMIF(E:E,E526,K:K)</f>
      </c>
      <c r="AV526" s="11"/>
      <c r="AW526" s="16"/>
      <c r="AX526" s="22">
        <f>SUM($U526:$AQ526)</f>
      </c>
      <c r="AY526" s="14">
        <f>SUMIF($I:$I,$I526,$O:$O)</f>
      </c>
      <c r="AZ526" s="14">
        <f>COUNTIFS($BB:$BB,"&gt;0",$E:$E,$E526)</f>
      </c>
      <c r="BA526" s="14">
        <f>SUMIF($E:$E,$E526,$BB:$BB)</f>
      </c>
      <c r="BB526" s="11"/>
    </row>
    <row x14ac:dyDescent="0.25" r="527" customHeight="1" ht="17.25">
      <c r="A527" s="7">
        <v>44975</v>
      </c>
      <c r="B527" s="8" t="s">
        <v>54</v>
      </c>
      <c r="C527" s="8" t="s">
        <v>215</v>
      </c>
      <c r="D527" s="20"/>
      <c r="E527" s="20"/>
      <c r="F527" s="8" t="s">
        <v>70</v>
      </c>
      <c r="G527" s="20"/>
      <c r="H527" s="20"/>
      <c r="I527" s="20"/>
      <c r="J527" s="19">
        <v>1</v>
      </c>
      <c r="K527" s="19">
        <v>3</v>
      </c>
      <c r="L527" s="11"/>
      <c r="M527" s="11"/>
      <c r="N527" s="12">
        <v>2023</v>
      </c>
      <c r="O527" s="12">
        <v>2</v>
      </c>
      <c r="P527" s="11" t="s">
        <v>349</v>
      </c>
      <c r="Q527" s="17"/>
      <c r="R527" s="17"/>
      <c r="S527" s="17"/>
      <c r="T527" s="17"/>
      <c r="U527" s="17"/>
      <c r="V527" s="17"/>
      <c r="W527" s="17"/>
      <c r="X527" s="17"/>
      <c r="Y527" s="17"/>
      <c r="Z527" s="19">
        <v>114</v>
      </c>
      <c r="AA527" s="17"/>
      <c r="AB527" s="17"/>
      <c r="AC527" s="17"/>
      <c r="AD527" s="17"/>
      <c r="AE527" s="18"/>
      <c r="AF527" s="17"/>
      <c r="AG527" s="17"/>
      <c r="AH527" s="18"/>
      <c r="AI527" s="18"/>
      <c r="AJ527" s="17"/>
      <c r="AK527" s="20"/>
      <c r="AL527" s="17"/>
      <c r="AM527" s="20"/>
      <c r="AN527" s="14">
        <f>SUM(Q527:AM527)</f>
      </c>
      <c r="AO527" s="18"/>
      <c r="AP527" s="20"/>
      <c r="AQ527" s="20"/>
      <c r="AR527" s="20"/>
      <c r="AS527" s="20"/>
      <c r="AT527" s="20"/>
      <c r="AU527" s="14">
        <f>SUMIF(E:E,E527,K:K)</f>
      </c>
      <c r="AV527" s="11"/>
      <c r="AW527" s="16"/>
      <c r="AX527" s="14">
        <f>SUM($U527:$AQ527)</f>
      </c>
      <c r="AY527" s="14">
        <f>SUMIF($I:$I,$I527,$O:$O)</f>
      </c>
      <c r="AZ527" s="14">
        <f>COUNTIFS($BB:$BB,"&gt;0",$E:$E,$E527)</f>
      </c>
      <c r="BA527" s="14">
        <f>SUMIF($E:$E,$E527,$BB:$BB)</f>
      </c>
      <c r="BB527" s="11"/>
    </row>
    <row x14ac:dyDescent="0.25" r="528" customHeight="1" ht="17.25">
      <c r="A528" s="7">
        <v>44975</v>
      </c>
      <c r="B528" s="8" t="s">
        <v>54</v>
      </c>
      <c r="C528" s="8" t="s">
        <v>77</v>
      </c>
      <c r="D528" s="8" t="s">
        <v>78</v>
      </c>
      <c r="E528" s="8" t="s">
        <v>79</v>
      </c>
      <c r="F528" s="8" t="s">
        <v>65</v>
      </c>
      <c r="G528" s="8" t="s">
        <v>66</v>
      </c>
      <c r="H528" s="8" t="s">
        <v>60</v>
      </c>
      <c r="I528" s="8" t="s">
        <v>54</v>
      </c>
      <c r="J528" s="19">
        <v>1</v>
      </c>
      <c r="K528" s="19">
        <v>1</v>
      </c>
      <c r="L528" s="11"/>
      <c r="M528" s="11"/>
      <c r="N528" s="12">
        <v>2023</v>
      </c>
      <c r="O528" s="12">
        <v>2</v>
      </c>
      <c r="P528" s="11" t="s">
        <v>349</v>
      </c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8"/>
      <c r="AF528" s="17"/>
      <c r="AG528" s="17"/>
      <c r="AH528" s="18"/>
      <c r="AI528" s="21">
        <v>124.5</v>
      </c>
      <c r="AJ528" s="17"/>
      <c r="AK528" s="20"/>
      <c r="AL528" s="17"/>
      <c r="AM528" s="20"/>
      <c r="AN528" s="22">
        <f>SUM(Q528:AM528)</f>
      </c>
      <c r="AO528" s="18"/>
      <c r="AP528" s="20"/>
      <c r="AQ528" s="20"/>
      <c r="AR528" s="20"/>
      <c r="AS528" s="20"/>
      <c r="AT528" s="20"/>
      <c r="AU528" s="14">
        <f>SUMIF(E:E,E528,K:K)</f>
      </c>
      <c r="AV528" s="11"/>
      <c r="AW528" s="16"/>
      <c r="AX528" s="14">
        <f>SUM($U528:$AQ528)</f>
      </c>
      <c r="AY528" s="14">
        <f>SUMIF($I:$I,$I528,$O:$O)</f>
      </c>
      <c r="AZ528" s="14">
        <f>COUNTIFS($BB:$BB,"&gt;0",$E:$E,$E528)</f>
      </c>
      <c r="BA528" s="14">
        <f>SUMIF($E:$E,$E528,$BB:$BB)</f>
      </c>
      <c r="BB528" s="11"/>
    </row>
    <row x14ac:dyDescent="0.25" r="529" customHeight="1" ht="17.25">
      <c r="A529" s="7">
        <v>44975</v>
      </c>
      <c r="B529" s="8" t="s">
        <v>54</v>
      </c>
      <c r="C529" s="8" t="s">
        <v>246</v>
      </c>
      <c r="D529" s="8" t="s">
        <v>247</v>
      </c>
      <c r="E529" s="8" t="s">
        <v>248</v>
      </c>
      <c r="F529" s="8" t="s">
        <v>65</v>
      </c>
      <c r="G529" s="8" t="s">
        <v>66</v>
      </c>
      <c r="H529" s="8" t="s">
        <v>60</v>
      </c>
      <c r="I529" s="8" t="s">
        <v>54</v>
      </c>
      <c r="J529" s="19">
        <v>1</v>
      </c>
      <c r="K529" s="19">
        <v>1</v>
      </c>
      <c r="L529" s="11"/>
      <c r="M529" s="11"/>
      <c r="N529" s="12">
        <v>2023</v>
      </c>
      <c r="O529" s="12">
        <v>2</v>
      </c>
      <c r="P529" s="11" t="s">
        <v>349</v>
      </c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8"/>
      <c r="AF529" s="17"/>
      <c r="AG529" s="17"/>
      <c r="AH529" s="21">
        <v>100.5</v>
      </c>
      <c r="AI529" s="19">
        <v>46</v>
      </c>
      <c r="AJ529" s="17"/>
      <c r="AK529" s="20"/>
      <c r="AL529" s="17"/>
      <c r="AM529" s="20"/>
      <c r="AN529" s="22">
        <f>SUM(Q529:AM529)</f>
      </c>
      <c r="AO529" s="18"/>
      <c r="AP529" s="20"/>
      <c r="AQ529" s="20"/>
      <c r="AR529" s="20"/>
      <c r="AS529" s="20"/>
      <c r="AT529" s="20"/>
      <c r="AU529" s="14">
        <f>SUMIF(E:E,E529,K:K)</f>
      </c>
      <c r="AV529" s="11"/>
      <c r="AW529" s="16"/>
      <c r="AX529" s="14">
        <f>SUM($U529:$AQ529)</f>
      </c>
      <c r="AY529" s="14">
        <f>SUMIF($I:$I,$I529,$O:$O)</f>
      </c>
      <c r="AZ529" s="14">
        <f>COUNTIFS($BB:$BB,"&gt;0",$E:$E,$E529)</f>
      </c>
      <c r="BA529" s="14">
        <f>SUMIF($E:$E,$E529,$BB:$BB)</f>
      </c>
      <c r="BB529" s="11"/>
    </row>
    <row x14ac:dyDescent="0.25" r="530" customHeight="1" ht="17.25">
      <c r="A530" s="7">
        <v>44975</v>
      </c>
      <c r="B530" s="8" t="s">
        <v>54</v>
      </c>
      <c r="C530" s="8" t="s">
        <v>402</v>
      </c>
      <c r="D530" s="20"/>
      <c r="E530" s="20"/>
      <c r="F530" s="20"/>
      <c r="G530" s="20"/>
      <c r="H530" s="20"/>
      <c r="I530" s="20"/>
      <c r="J530" s="19">
        <v>1</v>
      </c>
      <c r="K530" s="19">
        <v>2</v>
      </c>
      <c r="L530" s="11"/>
      <c r="M530" s="11"/>
      <c r="N530" s="12">
        <v>2023</v>
      </c>
      <c r="O530" s="12">
        <v>2</v>
      </c>
      <c r="P530" s="11" t="s">
        <v>349</v>
      </c>
      <c r="Q530" s="17"/>
      <c r="R530" s="19">
        <v>52</v>
      </c>
      <c r="S530" s="19">
        <v>28</v>
      </c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8"/>
      <c r="AF530" s="17"/>
      <c r="AG530" s="17"/>
      <c r="AH530" s="18"/>
      <c r="AI530" s="18"/>
      <c r="AJ530" s="17"/>
      <c r="AK530" s="20"/>
      <c r="AL530" s="17"/>
      <c r="AM530" s="20"/>
      <c r="AN530" s="14">
        <f>SUM(Q530:AM530)</f>
      </c>
      <c r="AO530" s="18"/>
      <c r="AP530" s="20"/>
      <c r="AQ530" s="20"/>
      <c r="AR530" s="20"/>
      <c r="AS530" s="20"/>
      <c r="AT530" s="20"/>
      <c r="AU530" s="14">
        <f>SUMIF(E:E,E530,K:K)</f>
      </c>
      <c r="AV530" s="11"/>
      <c r="AW530" s="16"/>
      <c r="AX530" s="14">
        <f>SUM($U530:$AQ530)</f>
      </c>
      <c r="AY530" s="14">
        <f>SUMIF($I:$I,$I530,$O:$O)</f>
      </c>
      <c r="AZ530" s="14">
        <f>COUNTIFS($BB:$BB,"&gt;0",$E:$E,$E530)</f>
      </c>
      <c r="BA530" s="14">
        <f>SUMIF($E:$E,$E530,$BB:$BB)</f>
      </c>
      <c r="BB530" s="11"/>
    </row>
    <row x14ac:dyDescent="0.25" r="531" customHeight="1" ht="17.25">
      <c r="A531" s="7">
        <v>44975</v>
      </c>
      <c r="B531" s="8" t="s">
        <v>54</v>
      </c>
      <c r="C531" s="8" t="s">
        <v>449</v>
      </c>
      <c r="D531" s="20"/>
      <c r="E531" s="20"/>
      <c r="F531" s="20"/>
      <c r="G531" s="20"/>
      <c r="H531" s="20"/>
      <c r="I531" s="20"/>
      <c r="J531" s="19">
        <v>1</v>
      </c>
      <c r="K531" s="19">
        <v>3</v>
      </c>
      <c r="L531" s="11"/>
      <c r="M531" s="11"/>
      <c r="N531" s="12">
        <v>2023</v>
      </c>
      <c r="O531" s="12">
        <v>2</v>
      </c>
      <c r="P531" s="11" t="s">
        <v>349</v>
      </c>
      <c r="Q531" s="17"/>
      <c r="R531" s="17"/>
      <c r="S531" s="17"/>
      <c r="T531" s="19">
        <v>4</v>
      </c>
      <c r="U531" s="17"/>
      <c r="V531" s="17"/>
      <c r="W531" s="17"/>
      <c r="X531" s="21">
        <v>76.5</v>
      </c>
      <c r="Y531" s="17"/>
      <c r="Z531" s="17"/>
      <c r="AA531" s="17"/>
      <c r="AB531" s="17"/>
      <c r="AC531" s="17"/>
      <c r="AD531" s="17"/>
      <c r="AE531" s="18"/>
      <c r="AF531" s="17"/>
      <c r="AG531" s="17"/>
      <c r="AH531" s="18"/>
      <c r="AI531" s="18"/>
      <c r="AJ531" s="17"/>
      <c r="AK531" s="20"/>
      <c r="AL531" s="17"/>
      <c r="AM531" s="20"/>
      <c r="AN531" s="22">
        <f>SUM(Q531:AM531)</f>
      </c>
      <c r="AO531" s="18"/>
      <c r="AP531" s="20"/>
      <c r="AQ531" s="20"/>
      <c r="AR531" s="20"/>
      <c r="AS531" s="20"/>
      <c r="AT531" s="20"/>
      <c r="AU531" s="14">
        <f>SUMIF(E:E,E531,K:K)</f>
      </c>
      <c r="AV531" s="11"/>
      <c r="AW531" s="16"/>
      <c r="AX531" s="14">
        <f>SUM($U531:$AQ531)</f>
      </c>
      <c r="AY531" s="14">
        <f>SUMIF($I:$I,$I531,$O:$O)</f>
      </c>
      <c r="AZ531" s="14">
        <f>COUNTIFS($BB:$BB,"&gt;0",$E:$E,$E531)</f>
      </c>
      <c r="BA531" s="14">
        <f>SUMIF($E:$E,$E531,$BB:$BB)</f>
      </c>
      <c r="BB531" s="11"/>
    </row>
    <row x14ac:dyDescent="0.25" r="532" customHeight="1" ht="17.25">
      <c r="A532" s="7">
        <v>44975</v>
      </c>
      <c r="B532" s="8" t="s">
        <v>54</v>
      </c>
      <c r="C532" s="8" t="s">
        <v>231</v>
      </c>
      <c r="D532" s="20" t="s">
        <v>450</v>
      </c>
      <c r="E532" s="8" t="s">
        <v>233</v>
      </c>
      <c r="F532" s="20" t="s">
        <v>234</v>
      </c>
      <c r="G532" s="20"/>
      <c r="H532" s="8" t="s">
        <v>60</v>
      </c>
      <c r="I532" s="20" t="s">
        <v>181</v>
      </c>
      <c r="J532" s="19">
        <v>1</v>
      </c>
      <c r="K532" s="19">
        <v>4</v>
      </c>
      <c r="L532" s="11"/>
      <c r="M532" s="11"/>
      <c r="N532" s="12">
        <v>2023</v>
      </c>
      <c r="O532" s="12">
        <v>2</v>
      </c>
      <c r="P532" s="11" t="s">
        <v>349</v>
      </c>
      <c r="Q532" s="19">
        <v>40</v>
      </c>
      <c r="R532" s="19">
        <v>114</v>
      </c>
      <c r="S532" s="21">
        <v>60.6</v>
      </c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8"/>
      <c r="AF532" s="17"/>
      <c r="AG532" s="17"/>
      <c r="AH532" s="18"/>
      <c r="AI532" s="18"/>
      <c r="AJ532" s="17"/>
      <c r="AK532" s="20"/>
      <c r="AL532" s="17"/>
      <c r="AM532" s="20"/>
      <c r="AN532" s="22">
        <f>SUM(Q532:AM532)</f>
      </c>
      <c r="AO532" s="18"/>
      <c r="AP532" s="20"/>
      <c r="AQ532" s="20"/>
      <c r="AR532" s="20"/>
      <c r="AS532" s="20"/>
      <c r="AT532" s="20"/>
      <c r="AU532" s="14">
        <f>SUMIF(E:E,E532,K:K)</f>
      </c>
      <c r="AV532" s="11"/>
      <c r="AW532" s="16"/>
      <c r="AX532" s="22">
        <f>SUM($U532:$AQ532)</f>
      </c>
      <c r="AY532" s="14">
        <f>SUMIF($I:$I,$I532,$O:$O)</f>
      </c>
      <c r="AZ532" s="14">
        <f>COUNTIFS($BB:$BB,"&gt;0",$E:$E,$E532)</f>
      </c>
      <c r="BA532" s="14">
        <f>SUMIF($E:$E,$E532,$BB:$BB)</f>
      </c>
      <c r="BB532" s="11"/>
    </row>
    <row x14ac:dyDescent="0.25" r="533" customHeight="1" ht="17.25">
      <c r="A533" s="7">
        <v>44975</v>
      </c>
      <c r="B533" s="8" t="s">
        <v>54</v>
      </c>
      <c r="C533" s="8" t="s">
        <v>263</v>
      </c>
      <c r="D533" s="20"/>
      <c r="E533" s="20"/>
      <c r="F533" s="20"/>
      <c r="G533" s="20"/>
      <c r="H533" s="20"/>
      <c r="I533" s="20"/>
      <c r="J533" s="19">
        <v>1</v>
      </c>
      <c r="K533" s="19">
        <v>2</v>
      </c>
      <c r="L533" s="11"/>
      <c r="M533" s="11"/>
      <c r="N533" s="12">
        <v>2023</v>
      </c>
      <c r="O533" s="12">
        <v>2</v>
      </c>
      <c r="P533" s="11" t="s">
        <v>349</v>
      </c>
      <c r="Q533" s="17"/>
      <c r="R533" s="17"/>
      <c r="S533" s="21">
        <v>41.9</v>
      </c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8"/>
      <c r="AF533" s="17"/>
      <c r="AG533" s="17"/>
      <c r="AH533" s="18"/>
      <c r="AI533" s="18"/>
      <c r="AJ533" s="17"/>
      <c r="AK533" s="20"/>
      <c r="AL533" s="17"/>
      <c r="AM533" s="20"/>
      <c r="AN533" s="22">
        <f>SUM(Q533:AM533)</f>
      </c>
      <c r="AO533" s="18"/>
      <c r="AP533" s="20"/>
      <c r="AQ533" s="20"/>
      <c r="AR533" s="20"/>
      <c r="AS533" s="20"/>
      <c r="AT533" s="20"/>
      <c r="AU533" s="14">
        <f>SUMIF(E:E,E533,K:K)</f>
      </c>
      <c r="AV533" s="11"/>
      <c r="AW533" s="16"/>
      <c r="AX533" s="22">
        <f>SUM($U533:$AQ533)</f>
      </c>
      <c r="AY533" s="14">
        <f>SUMIF($I:$I,$I533,$O:$O)</f>
      </c>
      <c r="AZ533" s="14">
        <f>COUNTIFS($BB:$BB,"&gt;0",$E:$E,$E533)</f>
      </c>
      <c r="BA533" s="14">
        <f>SUMIF($E:$E,$E533,$BB:$BB)</f>
      </c>
      <c r="BB533" s="11"/>
    </row>
    <row x14ac:dyDescent="0.25" r="534" customHeight="1" ht="17.25">
      <c r="A534" s="7">
        <v>44975</v>
      </c>
      <c r="B534" s="8" t="s">
        <v>54</v>
      </c>
      <c r="C534" s="8" t="s">
        <v>122</v>
      </c>
      <c r="D534" s="8" t="s">
        <v>123</v>
      </c>
      <c r="E534" s="8" t="s">
        <v>124</v>
      </c>
      <c r="F534" s="8" t="s">
        <v>70</v>
      </c>
      <c r="G534" s="8" t="s">
        <v>105</v>
      </c>
      <c r="H534" s="8" t="s">
        <v>60</v>
      </c>
      <c r="I534" s="8" t="s">
        <v>125</v>
      </c>
      <c r="J534" s="19">
        <v>1</v>
      </c>
      <c r="K534" s="19">
        <v>4</v>
      </c>
      <c r="L534" s="11"/>
      <c r="M534" s="11"/>
      <c r="N534" s="12">
        <v>2023</v>
      </c>
      <c r="O534" s="12">
        <v>2</v>
      </c>
      <c r="P534" s="11" t="s">
        <v>349</v>
      </c>
      <c r="Q534" s="17"/>
      <c r="R534" s="17"/>
      <c r="S534" s="17"/>
      <c r="T534" s="17"/>
      <c r="U534" s="19">
        <v>51</v>
      </c>
      <c r="V534" s="17"/>
      <c r="W534" s="17"/>
      <c r="X534" s="21">
        <v>72.3</v>
      </c>
      <c r="Y534" s="17"/>
      <c r="Z534" s="17"/>
      <c r="AA534" s="17"/>
      <c r="AB534" s="17"/>
      <c r="AC534" s="17"/>
      <c r="AD534" s="17"/>
      <c r="AE534" s="18"/>
      <c r="AF534" s="17"/>
      <c r="AG534" s="19">
        <v>42</v>
      </c>
      <c r="AH534" s="18"/>
      <c r="AI534" s="18"/>
      <c r="AJ534" s="17"/>
      <c r="AK534" s="20"/>
      <c r="AL534" s="17"/>
      <c r="AM534" s="20"/>
      <c r="AN534" s="22">
        <f>SUM(Q534:AM534)</f>
      </c>
      <c r="AO534" s="18"/>
      <c r="AP534" s="20"/>
      <c r="AQ534" s="20"/>
      <c r="AR534" s="20"/>
      <c r="AS534" s="20"/>
      <c r="AT534" s="20"/>
      <c r="AU534" s="14">
        <f>SUMIF(E:E,E534,K:K)</f>
      </c>
      <c r="AV534" s="11"/>
      <c r="AW534" s="16"/>
      <c r="AX534" s="22">
        <f>SUM($U534:$AQ534)</f>
      </c>
      <c r="AY534" s="14">
        <f>SUMIF($I:$I,$I534,$O:$O)</f>
      </c>
      <c r="AZ534" s="14">
        <f>COUNTIFS($BB:$BB,"&gt;0",$E:$E,$E534)</f>
      </c>
      <c r="BA534" s="14">
        <f>SUMIF($E:$E,$E534,$BB:$BB)</f>
      </c>
      <c r="BB534" s="11"/>
    </row>
    <row x14ac:dyDescent="0.25" r="535" customHeight="1" ht="17.25">
      <c r="A535" s="7">
        <v>44975</v>
      </c>
      <c r="B535" s="8" t="s">
        <v>54</v>
      </c>
      <c r="C535" s="8" t="s">
        <v>132</v>
      </c>
      <c r="D535" s="20" t="s">
        <v>133</v>
      </c>
      <c r="E535" s="8" t="s">
        <v>134</v>
      </c>
      <c r="F535" s="8" t="s">
        <v>58</v>
      </c>
      <c r="G535" s="8" t="s">
        <v>105</v>
      </c>
      <c r="H535" s="8" t="s">
        <v>60</v>
      </c>
      <c r="I535" s="8" t="s">
        <v>125</v>
      </c>
      <c r="J535" s="19">
        <v>1</v>
      </c>
      <c r="K535" s="19">
        <v>4</v>
      </c>
      <c r="L535" s="11"/>
      <c r="M535" s="11"/>
      <c r="N535" s="12">
        <v>2023</v>
      </c>
      <c r="O535" s="12">
        <v>2</v>
      </c>
      <c r="P535" s="11" t="s">
        <v>349</v>
      </c>
      <c r="Q535" s="17"/>
      <c r="R535" s="17"/>
      <c r="S535" s="17"/>
      <c r="T535" s="19">
        <v>18</v>
      </c>
      <c r="U535" s="21">
        <v>76.9</v>
      </c>
      <c r="V535" s="17"/>
      <c r="W535" s="17"/>
      <c r="X535" s="19">
        <v>142</v>
      </c>
      <c r="Y535" s="17"/>
      <c r="Z535" s="17"/>
      <c r="AA535" s="17"/>
      <c r="AB535" s="17"/>
      <c r="AC535" s="17"/>
      <c r="AD535" s="17"/>
      <c r="AE535" s="18"/>
      <c r="AF535" s="17"/>
      <c r="AG535" s="17"/>
      <c r="AH535" s="18"/>
      <c r="AI535" s="18"/>
      <c r="AJ535" s="17"/>
      <c r="AK535" s="20"/>
      <c r="AL535" s="17"/>
      <c r="AM535" s="20"/>
      <c r="AN535" s="22">
        <f>SUM(Q535:AM535)</f>
      </c>
      <c r="AO535" s="18"/>
      <c r="AP535" s="20"/>
      <c r="AQ535" s="20"/>
      <c r="AR535" s="20"/>
      <c r="AS535" s="20"/>
      <c r="AT535" s="20"/>
      <c r="AU535" s="14">
        <f>SUMIF(E:E,E535,K:K)</f>
      </c>
      <c r="AV535" s="11"/>
      <c r="AW535" s="16"/>
      <c r="AX535" s="22">
        <f>SUM($U535:$AQ535)</f>
      </c>
      <c r="AY535" s="14">
        <f>SUMIF($I:$I,$I535,$O:$O)</f>
      </c>
      <c r="AZ535" s="14">
        <f>COUNTIFS($BB:$BB,"&gt;0",$E:$E,$E535)</f>
      </c>
      <c r="BA535" s="14">
        <f>SUMIF($E:$E,$E535,$BB:$BB)</f>
      </c>
      <c r="BB535" s="11"/>
    </row>
    <row x14ac:dyDescent="0.25" r="536" customHeight="1" ht="17.25">
      <c r="A536" s="7">
        <v>44975</v>
      </c>
      <c r="B536" s="8" t="s">
        <v>54</v>
      </c>
      <c r="C536" s="8" t="s">
        <v>403</v>
      </c>
      <c r="D536" s="20"/>
      <c r="E536" s="20"/>
      <c r="F536" s="20"/>
      <c r="G536" s="20"/>
      <c r="H536" s="20"/>
      <c r="I536" s="20"/>
      <c r="J536" s="19">
        <v>1</v>
      </c>
      <c r="K536" s="19">
        <v>3</v>
      </c>
      <c r="L536" s="11"/>
      <c r="M536" s="11"/>
      <c r="N536" s="12">
        <v>2023</v>
      </c>
      <c r="O536" s="12">
        <v>2</v>
      </c>
      <c r="P536" s="11" t="s">
        <v>349</v>
      </c>
      <c r="Q536" s="17"/>
      <c r="R536" s="17"/>
      <c r="S536" s="21">
        <v>96.04</v>
      </c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8"/>
      <c r="AF536" s="17"/>
      <c r="AG536" s="17"/>
      <c r="AH536" s="18"/>
      <c r="AI536" s="18"/>
      <c r="AJ536" s="17"/>
      <c r="AK536" s="20"/>
      <c r="AL536" s="17"/>
      <c r="AM536" s="20"/>
      <c r="AN536" s="22">
        <f>SUM(Q536:AM536)</f>
      </c>
      <c r="AO536" s="18"/>
      <c r="AP536" s="20"/>
      <c r="AQ536" s="20"/>
      <c r="AR536" s="20"/>
      <c r="AS536" s="20"/>
      <c r="AT536" s="20"/>
      <c r="AU536" s="14">
        <f>SUMIF(E:E,E536,K:K)</f>
      </c>
      <c r="AV536" s="11"/>
      <c r="AW536" s="16"/>
      <c r="AX536" s="22">
        <f>SUM($U536:$AQ536)</f>
      </c>
      <c r="AY536" s="14">
        <f>SUMIF($I:$I,$I536,$O:$O)</f>
      </c>
      <c r="AZ536" s="14">
        <f>COUNTIFS($BB:$BB,"&gt;0",$E:$E,$E536)</f>
      </c>
      <c r="BA536" s="14">
        <f>SUMIF($E:$E,$E536,$BB:$BB)</f>
      </c>
      <c r="BB536" s="11"/>
    </row>
    <row x14ac:dyDescent="0.25" r="537" customHeight="1" ht="17.25">
      <c r="A537" s="7">
        <v>44975</v>
      </c>
      <c r="B537" s="8" t="s">
        <v>54</v>
      </c>
      <c r="C537" s="8" t="s">
        <v>166</v>
      </c>
      <c r="D537" s="20"/>
      <c r="E537" s="20"/>
      <c r="F537" s="20"/>
      <c r="G537" s="20"/>
      <c r="H537" s="20"/>
      <c r="I537" s="20"/>
      <c r="J537" s="19">
        <v>1</v>
      </c>
      <c r="K537" s="19">
        <v>3</v>
      </c>
      <c r="L537" s="11"/>
      <c r="M537" s="11"/>
      <c r="N537" s="12">
        <v>2023</v>
      </c>
      <c r="O537" s="12">
        <v>2</v>
      </c>
      <c r="P537" s="11" t="s">
        <v>349</v>
      </c>
      <c r="Q537" s="17"/>
      <c r="R537" s="17"/>
      <c r="S537" s="17"/>
      <c r="T537" s="17"/>
      <c r="U537" s="17"/>
      <c r="V537" s="17"/>
      <c r="W537" s="17"/>
      <c r="X537" s="19">
        <v>51</v>
      </c>
      <c r="Y537" s="17"/>
      <c r="Z537" s="21">
        <v>15.7</v>
      </c>
      <c r="AA537" s="17"/>
      <c r="AB537" s="17"/>
      <c r="AC537" s="17"/>
      <c r="AD537" s="17"/>
      <c r="AE537" s="18"/>
      <c r="AF537" s="17"/>
      <c r="AG537" s="17"/>
      <c r="AH537" s="18"/>
      <c r="AI537" s="18"/>
      <c r="AJ537" s="17"/>
      <c r="AK537" s="20"/>
      <c r="AL537" s="17"/>
      <c r="AM537" s="20"/>
      <c r="AN537" s="22">
        <f>SUM(Q537:AM537)</f>
      </c>
      <c r="AO537" s="18"/>
      <c r="AP537" s="20"/>
      <c r="AQ537" s="20"/>
      <c r="AR537" s="20"/>
      <c r="AS537" s="20"/>
      <c r="AT537" s="20"/>
      <c r="AU537" s="14">
        <f>SUMIF(E:E,E537,K:K)</f>
      </c>
      <c r="AV537" s="11"/>
      <c r="AW537" s="16"/>
      <c r="AX537" s="22">
        <f>SUM($U537:$AQ537)</f>
      </c>
      <c r="AY537" s="14">
        <f>SUMIF($I:$I,$I537,$O:$O)</f>
      </c>
      <c r="AZ537" s="14">
        <f>COUNTIFS($BB:$BB,"&gt;0",$E:$E,$E537)</f>
      </c>
      <c r="BA537" s="14">
        <f>SUMIF($E:$E,$E537,$BB:$BB)</f>
      </c>
      <c r="BB537" s="11"/>
    </row>
    <row x14ac:dyDescent="0.25" r="538" customHeight="1" ht="17.25">
      <c r="A538" s="7">
        <v>44975</v>
      </c>
      <c r="B538" s="8" t="s">
        <v>54</v>
      </c>
      <c r="C538" s="8" t="s">
        <v>83</v>
      </c>
      <c r="D538" s="20" t="s">
        <v>84</v>
      </c>
      <c r="E538" s="8" t="s">
        <v>85</v>
      </c>
      <c r="F538" s="8" t="s">
        <v>65</v>
      </c>
      <c r="G538" s="8" t="s">
        <v>66</v>
      </c>
      <c r="H538" s="8" t="s">
        <v>60</v>
      </c>
      <c r="I538" s="8" t="s">
        <v>54</v>
      </c>
      <c r="J538" s="19">
        <v>1</v>
      </c>
      <c r="K538" s="19">
        <v>1</v>
      </c>
      <c r="L538" s="11"/>
      <c r="M538" s="11"/>
      <c r="N538" s="12">
        <v>2023</v>
      </c>
      <c r="O538" s="12">
        <v>2</v>
      </c>
      <c r="P538" s="11" t="s">
        <v>349</v>
      </c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8"/>
      <c r="AF538" s="17"/>
      <c r="AG538" s="17"/>
      <c r="AH538" s="21">
        <v>84.6</v>
      </c>
      <c r="AI538" s="19">
        <v>47</v>
      </c>
      <c r="AJ538" s="17"/>
      <c r="AK538" s="20"/>
      <c r="AL538" s="17"/>
      <c r="AM538" s="20"/>
      <c r="AN538" s="22">
        <f>SUM(Q538:AM538)</f>
      </c>
      <c r="AO538" s="18"/>
      <c r="AP538" s="20"/>
      <c r="AQ538" s="20"/>
      <c r="AR538" s="20"/>
      <c r="AS538" s="20"/>
      <c r="AT538" s="20"/>
      <c r="AU538" s="14">
        <f>SUMIF(E:E,E538,K:K)</f>
      </c>
      <c r="AV538" s="11"/>
      <c r="AW538" s="16"/>
      <c r="AX538" s="22">
        <f>SUM($U538:$AQ538)</f>
      </c>
      <c r="AY538" s="14">
        <f>SUMIF($I:$I,$I538,$O:$O)</f>
      </c>
      <c r="AZ538" s="14">
        <f>COUNTIFS($BB:$BB,"&gt;0",$E:$E,$E538)</f>
      </c>
      <c r="BA538" s="14">
        <f>SUMIF($E:$E,$E538,$BB:$BB)</f>
      </c>
      <c r="BB538" s="11"/>
    </row>
    <row x14ac:dyDescent="0.25" r="539" customHeight="1" ht="17.25">
      <c r="A539" s="7">
        <v>44975</v>
      </c>
      <c r="B539" s="8" t="s">
        <v>54</v>
      </c>
      <c r="C539" s="8" t="s">
        <v>451</v>
      </c>
      <c r="D539" s="20"/>
      <c r="E539" s="8" t="s">
        <v>134</v>
      </c>
      <c r="F539" s="8" t="s">
        <v>58</v>
      </c>
      <c r="G539" s="8" t="s">
        <v>105</v>
      </c>
      <c r="H539" s="8" t="s">
        <v>60</v>
      </c>
      <c r="I539" s="8" t="s">
        <v>125</v>
      </c>
      <c r="J539" s="19">
        <v>1</v>
      </c>
      <c r="K539" s="19">
        <v>3</v>
      </c>
      <c r="L539" s="11"/>
      <c r="M539" s="11"/>
      <c r="N539" s="12">
        <v>2023</v>
      </c>
      <c r="O539" s="12">
        <v>2</v>
      </c>
      <c r="P539" s="11" t="s">
        <v>349</v>
      </c>
      <c r="Q539" s="17"/>
      <c r="R539" s="17"/>
      <c r="S539" s="17"/>
      <c r="T539" s="17"/>
      <c r="U539" s="17"/>
      <c r="V539" s="17"/>
      <c r="W539" s="17"/>
      <c r="X539" s="19">
        <v>189</v>
      </c>
      <c r="Y539" s="17"/>
      <c r="Z539" s="17"/>
      <c r="AA539" s="17"/>
      <c r="AB539" s="17"/>
      <c r="AC539" s="17"/>
      <c r="AD539" s="17"/>
      <c r="AE539" s="18"/>
      <c r="AF539" s="19">
        <v>22</v>
      </c>
      <c r="AG539" s="17"/>
      <c r="AH539" s="18"/>
      <c r="AI539" s="18"/>
      <c r="AJ539" s="17"/>
      <c r="AK539" s="20"/>
      <c r="AL539" s="17"/>
      <c r="AM539" s="20"/>
      <c r="AN539" s="14">
        <f>SUM(Q539:AM539)</f>
      </c>
      <c r="AO539" s="18"/>
      <c r="AP539" s="20"/>
      <c r="AQ539" s="20"/>
      <c r="AR539" s="20"/>
      <c r="AS539" s="20"/>
      <c r="AT539" s="20"/>
      <c r="AU539" s="14">
        <f>SUMIF(E:E,E539,K:K)</f>
      </c>
      <c r="AV539" s="11"/>
      <c r="AW539" s="16"/>
      <c r="AX539" s="14">
        <f>SUM($U539:$AQ539)</f>
      </c>
      <c r="AY539" s="14">
        <f>SUMIF($I:$I,$I539,$O:$O)</f>
      </c>
      <c r="AZ539" s="14">
        <f>COUNTIFS($BB:$BB,"&gt;0",$E:$E,$E539)</f>
      </c>
      <c r="BA539" s="14">
        <f>SUMIF($E:$E,$E539,$BB:$BB)</f>
      </c>
      <c r="BB539" s="11"/>
    </row>
    <row x14ac:dyDescent="0.25" r="540" customHeight="1" ht="17.25">
      <c r="A540" s="7">
        <v>44975</v>
      </c>
      <c r="B540" s="8" t="s">
        <v>54</v>
      </c>
      <c r="C540" s="8" t="s">
        <v>298</v>
      </c>
      <c r="D540" s="20"/>
      <c r="E540" s="20"/>
      <c r="F540" s="20"/>
      <c r="G540" s="20"/>
      <c r="H540" s="20"/>
      <c r="I540" s="20"/>
      <c r="J540" s="19">
        <v>1</v>
      </c>
      <c r="K540" s="19">
        <v>2</v>
      </c>
      <c r="L540" s="11"/>
      <c r="M540" s="11"/>
      <c r="N540" s="12">
        <v>2023</v>
      </c>
      <c r="O540" s="12">
        <v>2</v>
      </c>
      <c r="P540" s="11" t="s">
        <v>349</v>
      </c>
      <c r="Q540" s="19">
        <v>43</v>
      </c>
      <c r="R540" s="19">
        <v>24</v>
      </c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8"/>
      <c r="AF540" s="17"/>
      <c r="AG540" s="17"/>
      <c r="AH540" s="18"/>
      <c r="AI540" s="18"/>
      <c r="AJ540" s="17"/>
      <c r="AK540" s="20"/>
      <c r="AL540" s="17"/>
      <c r="AM540" s="20"/>
      <c r="AN540" s="14">
        <f>SUM(Q540:AM540)</f>
      </c>
      <c r="AO540" s="18"/>
      <c r="AP540" s="20"/>
      <c r="AQ540" s="20"/>
      <c r="AR540" s="20"/>
      <c r="AS540" s="20"/>
      <c r="AT540" s="20"/>
      <c r="AU540" s="14">
        <f>SUMIF(E:E,E540,K:K)</f>
      </c>
      <c r="AV540" s="11"/>
      <c r="AW540" s="16"/>
      <c r="AX540" s="14">
        <f>SUM($U540:$AQ540)</f>
      </c>
      <c r="AY540" s="14">
        <f>SUMIF($I:$I,$I540,$O:$O)</f>
      </c>
      <c r="AZ540" s="14">
        <f>COUNTIFS($BB:$BB,"&gt;0",$E:$E,$E540)</f>
      </c>
      <c r="BA540" s="14">
        <f>SUMIF($E:$E,$E540,$BB:$BB)</f>
      </c>
      <c r="BB540" s="11"/>
    </row>
    <row x14ac:dyDescent="0.25" r="541" customHeight="1" ht="17.25">
      <c r="A541" s="7">
        <v>44976</v>
      </c>
      <c r="B541" s="8" t="s">
        <v>54</v>
      </c>
      <c r="C541" s="8" t="s">
        <v>62</v>
      </c>
      <c r="D541" s="8" t="s">
        <v>63</v>
      </c>
      <c r="E541" s="8" t="s">
        <v>64</v>
      </c>
      <c r="F541" s="8" t="s">
        <v>65</v>
      </c>
      <c r="G541" s="8" t="s">
        <v>66</v>
      </c>
      <c r="H541" s="8" t="s">
        <v>60</v>
      </c>
      <c r="I541" s="8" t="s">
        <v>54</v>
      </c>
      <c r="J541" s="19">
        <v>1</v>
      </c>
      <c r="K541" s="19">
        <v>1</v>
      </c>
      <c r="L541" s="11"/>
      <c r="M541" s="11"/>
      <c r="N541" s="12">
        <v>2023</v>
      </c>
      <c r="O541" s="12">
        <v>2</v>
      </c>
      <c r="P541" s="11" t="s">
        <v>349</v>
      </c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8"/>
      <c r="AF541" s="17"/>
      <c r="AG541" s="17"/>
      <c r="AH541" s="18"/>
      <c r="AI541" s="21">
        <v>125.3</v>
      </c>
      <c r="AJ541" s="17"/>
      <c r="AK541" s="20"/>
      <c r="AL541" s="17"/>
      <c r="AM541" s="20"/>
      <c r="AN541" s="22">
        <f>SUM(Q541:AM541)</f>
      </c>
      <c r="AO541" s="18"/>
      <c r="AP541" s="20"/>
      <c r="AQ541" s="20"/>
      <c r="AR541" s="20"/>
      <c r="AS541" s="20"/>
      <c r="AT541" s="20"/>
      <c r="AU541" s="14">
        <f>SUMIF(E:E,E541,K:K)</f>
      </c>
      <c r="AV541" s="11"/>
      <c r="AW541" s="16"/>
      <c r="AX541" s="22">
        <f>SUM($U541:$AQ541)</f>
      </c>
      <c r="AY541" s="14">
        <f>SUMIF($I:$I,$I541,$O:$O)</f>
      </c>
      <c r="AZ541" s="14">
        <f>COUNTIFS($BB:$BB,"&gt;0",$E:$E,$E541)</f>
      </c>
      <c r="BA541" s="14">
        <f>SUMIF($E:$E,$E541,$BB:$BB)</f>
      </c>
      <c r="BB541" s="11"/>
    </row>
    <row x14ac:dyDescent="0.25" r="542" customHeight="1" ht="17.25">
      <c r="A542" s="7">
        <v>44976</v>
      </c>
      <c r="B542" s="8" t="s">
        <v>54</v>
      </c>
      <c r="C542" s="8" t="s">
        <v>109</v>
      </c>
      <c r="D542" s="8" t="s">
        <v>110</v>
      </c>
      <c r="E542" s="28">
        <f>IF(D542&lt;&gt;"",CONCATENATE(C542,"-",D542),C542)</f>
      </c>
      <c r="F542" s="8" t="s">
        <v>112</v>
      </c>
      <c r="G542" s="8" t="s">
        <v>59</v>
      </c>
      <c r="H542" s="8" t="s">
        <v>60</v>
      </c>
      <c r="I542" s="26" t="s">
        <v>113</v>
      </c>
      <c r="J542" s="19">
        <v>1</v>
      </c>
      <c r="K542" s="19">
        <v>4</v>
      </c>
      <c r="L542" s="11"/>
      <c r="M542" s="11"/>
      <c r="N542" s="12">
        <v>2023</v>
      </c>
      <c r="O542" s="12">
        <v>2</v>
      </c>
      <c r="P542" s="11" t="s">
        <v>349</v>
      </c>
      <c r="Q542" s="21">
        <v>103.7</v>
      </c>
      <c r="R542" s="17"/>
      <c r="S542" s="19">
        <v>20</v>
      </c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8"/>
      <c r="AF542" s="17"/>
      <c r="AG542" s="17"/>
      <c r="AH542" s="18"/>
      <c r="AI542" s="18"/>
      <c r="AJ542" s="17"/>
      <c r="AK542" s="20"/>
      <c r="AL542" s="17"/>
      <c r="AM542" s="20"/>
      <c r="AN542" s="22">
        <f>SUM(Q542:AM542)</f>
      </c>
      <c r="AO542" s="18"/>
      <c r="AP542" s="20"/>
      <c r="AQ542" s="20"/>
      <c r="AR542" s="20"/>
      <c r="AS542" s="20"/>
      <c r="AT542" s="20"/>
      <c r="AU542" s="14">
        <f>SUMIF(E:E,E542,K:K)</f>
      </c>
      <c r="AV542" s="11"/>
      <c r="AW542" s="16"/>
      <c r="AX542" s="22">
        <f>SUM($U542:$AQ542)</f>
      </c>
      <c r="AY542" s="14">
        <f>SUMIF($I:$I,$I542,$O:$O)</f>
      </c>
      <c r="AZ542" s="14">
        <f>COUNTIFS($BB:$BB,"&gt;0",$E:$E,$E542)</f>
      </c>
      <c r="BA542" s="14">
        <f>SUMIF($E:$E,$E542,$BB:$BB)</f>
      </c>
      <c r="BB542" s="11"/>
    </row>
    <row x14ac:dyDescent="0.25" r="543" customHeight="1" ht="17.25">
      <c r="A543" s="7">
        <v>44976</v>
      </c>
      <c r="B543" s="8" t="s">
        <v>54</v>
      </c>
      <c r="C543" s="8" t="s">
        <v>67</v>
      </c>
      <c r="D543" s="20"/>
      <c r="E543" s="20"/>
      <c r="F543" s="20"/>
      <c r="G543" s="8" t="s">
        <v>66</v>
      </c>
      <c r="H543" s="8" t="s">
        <v>60</v>
      </c>
      <c r="I543" s="8" t="s">
        <v>54</v>
      </c>
      <c r="J543" s="19">
        <v>1</v>
      </c>
      <c r="K543" s="19">
        <v>1</v>
      </c>
      <c r="L543" s="11"/>
      <c r="M543" s="11"/>
      <c r="N543" s="12">
        <v>2023</v>
      </c>
      <c r="O543" s="12">
        <v>2</v>
      </c>
      <c r="P543" s="11" t="s">
        <v>349</v>
      </c>
      <c r="Q543" s="17"/>
      <c r="R543" s="17"/>
      <c r="S543" s="21">
        <v>86.5</v>
      </c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8"/>
      <c r="AF543" s="17"/>
      <c r="AG543" s="17"/>
      <c r="AH543" s="18"/>
      <c r="AI543" s="19">
        <v>10</v>
      </c>
      <c r="AJ543" s="17"/>
      <c r="AK543" s="20"/>
      <c r="AL543" s="17"/>
      <c r="AM543" s="20"/>
      <c r="AN543" s="22">
        <f>SUM(Q543:AM543)</f>
      </c>
      <c r="AO543" s="18"/>
      <c r="AP543" s="20"/>
      <c r="AQ543" s="20"/>
      <c r="AR543" s="20"/>
      <c r="AS543" s="20"/>
      <c r="AT543" s="20"/>
      <c r="AU543" s="14">
        <f>SUMIF(E:E,E543,K:K)</f>
      </c>
      <c r="AV543" s="11"/>
      <c r="AW543" s="16"/>
      <c r="AX543" s="22">
        <f>SUM($U543:$AQ543)</f>
      </c>
      <c r="AY543" s="14">
        <f>SUMIF($I:$I,$I543,$O:$O)</f>
      </c>
      <c r="AZ543" s="14">
        <f>COUNTIFS($BB:$BB,"&gt;0",$E:$E,$E543)</f>
      </c>
      <c r="BA543" s="14">
        <f>SUMIF($E:$E,$E543,$BB:$BB)</f>
      </c>
      <c r="BB543" s="11"/>
    </row>
    <row x14ac:dyDescent="0.25" r="544" customHeight="1" ht="17.25">
      <c r="A544" s="7">
        <v>44976</v>
      </c>
      <c r="B544" s="8" t="s">
        <v>54</v>
      </c>
      <c r="C544" s="8" t="s">
        <v>106</v>
      </c>
      <c r="D544" s="8" t="s">
        <v>107</v>
      </c>
      <c r="E544" s="8" t="s">
        <v>108</v>
      </c>
      <c r="F544" s="8" t="s">
        <v>65</v>
      </c>
      <c r="G544" s="8" t="s">
        <v>66</v>
      </c>
      <c r="H544" s="8" t="s">
        <v>60</v>
      </c>
      <c r="I544" s="8" t="s">
        <v>54</v>
      </c>
      <c r="J544" s="19">
        <v>1</v>
      </c>
      <c r="K544" s="19">
        <v>1</v>
      </c>
      <c r="L544" s="11"/>
      <c r="M544" s="11"/>
      <c r="N544" s="12">
        <v>2023</v>
      </c>
      <c r="O544" s="12">
        <v>2</v>
      </c>
      <c r="P544" s="11" t="s">
        <v>349</v>
      </c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8"/>
      <c r="AF544" s="17"/>
      <c r="AG544" s="17"/>
      <c r="AH544" s="18"/>
      <c r="AI544" s="21">
        <v>69.5</v>
      </c>
      <c r="AJ544" s="19">
        <v>25</v>
      </c>
      <c r="AK544" s="20"/>
      <c r="AL544" s="17"/>
      <c r="AM544" s="20"/>
      <c r="AN544" s="22">
        <f>SUM(Q544:AM544)</f>
      </c>
      <c r="AO544" s="18"/>
      <c r="AP544" s="20"/>
      <c r="AQ544" s="20"/>
      <c r="AR544" s="20"/>
      <c r="AS544" s="20"/>
      <c r="AT544" s="20"/>
      <c r="AU544" s="14">
        <f>SUMIF(E:E,E544,K:K)</f>
      </c>
      <c r="AV544" s="11"/>
      <c r="AW544" s="16"/>
      <c r="AX544" s="14">
        <f>SUM($U544:$AQ544)</f>
      </c>
      <c r="AY544" s="14">
        <f>SUMIF($I:$I,$I544,$O:$O)</f>
      </c>
      <c r="AZ544" s="14">
        <f>COUNTIFS($BB:$BB,"&gt;0",$E:$E,$E544)</f>
      </c>
      <c r="BA544" s="14">
        <f>SUMIF($E:$E,$E544,$BB:$BB)</f>
      </c>
      <c r="BB544" s="11"/>
    </row>
    <row x14ac:dyDescent="0.25" r="545" customHeight="1" ht="17.25">
      <c r="A545" s="7">
        <v>44976</v>
      </c>
      <c r="B545" s="8" t="s">
        <v>54</v>
      </c>
      <c r="C545" s="8" t="s">
        <v>74</v>
      </c>
      <c r="D545" s="8" t="s">
        <v>75</v>
      </c>
      <c r="E545" s="8" t="s">
        <v>76</v>
      </c>
      <c r="F545" s="8" t="s">
        <v>65</v>
      </c>
      <c r="G545" s="8" t="s">
        <v>66</v>
      </c>
      <c r="H545" s="8" t="s">
        <v>60</v>
      </c>
      <c r="I545" s="8" t="s">
        <v>54</v>
      </c>
      <c r="J545" s="19">
        <v>1</v>
      </c>
      <c r="K545" s="19">
        <v>1</v>
      </c>
      <c r="L545" s="11"/>
      <c r="M545" s="11"/>
      <c r="N545" s="12">
        <v>2023</v>
      </c>
      <c r="O545" s="12">
        <v>2</v>
      </c>
      <c r="P545" s="11" t="s">
        <v>349</v>
      </c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8"/>
      <c r="AF545" s="17"/>
      <c r="AG545" s="17"/>
      <c r="AH545" s="18"/>
      <c r="AI545" s="21">
        <v>100.5</v>
      </c>
      <c r="AJ545" s="17"/>
      <c r="AK545" s="20"/>
      <c r="AL545" s="17"/>
      <c r="AM545" s="20"/>
      <c r="AN545" s="22">
        <f>SUM(Q545:AM545)</f>
      </c>
      <c r="AO545" s="18"/>
      <c r="AP545" s="20"/>
      <c r="AQ545" s="20"/>
      <c r="AR545" s="20"/>
      <c r="AS545" s="20"/>
      <c r="AT545" s="20"/>
      <c r="AU545" s="14">
        <f>SUMIF(E:E,E545,K:K)</f>
      </c>
      <c r="AV545" s="11"/>
      <c r="AW545" s="16"/>
      <c r="AX545" s="14">
        <f>SUM($U545:$AQ545)</f>
      </c>
      <c r="AY545" s="14">
        <f>SUMIF($I:$I,$I545,$O:$O)</f>
      </c>
      <c r="AZ545" s="14">
        <f>COUNTIFS($BB:$BB,"&gt;0",$E:$E,$E545)</f>
      </c>
      <c r="BA545" s="14">
        <f>SUMIF($E:$E,$E545,$BB:$BB)</f>
      </c>
      <c r="BB545" s="11"/>
    </row>
    <row x14ac:dyDescent="0.25" r="546" customHeight="1" ht="17.25">
      <c r="A546" s="7">
        <v>44976</v>
      </c>
      <c r="B546" s="8" t="s">
        <v>54</v>
      </c>
      <c r="C546" s="8" t="s">
        <v>394</v>
      </c>
      <c r="D546" s="20"/>
      <c r="E546" s="20"/>
      <c r="F546" s="20"/>
      <c r="G546" s="20"/>
      <c r="H546" s="20"/>
      <c r="I546" s="20"/>
      <c r="J546" s="19">
        <v>1</v>
      </c>
      <c r="K546" s="19">
        <v>3</v>
      </c>
      <c r="L546" s="11"/>
      <c r="M546" s="11"/>
      <c r="N546" s="12">
        <v>2023</v>
      </c>
      <c r="O546" s="12">
        <v>2</v>
      </c>
      <c r="P546" s="11" t="s">
        <v>349</v>
      </c>
      <c r="Q546" s="19">
        <v>6</v>
      </c>
      <c r="R546" s="17"/>
      <c r="S546" s="17"/>
      <c r="T546" s="21">
        <v>52.9</v>
      </c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8"/>
      <c r="AF546" s="17"/>
      <c r="AG546" s="17"/>
      <c r="AH546" s="18"/>
      <c r="AI546" s="18"/>
      <c r="AJ546" s="17"/>
      <c r="AK546" s="20"/>
      <c r="AL546" s="17"/>
      <c r="AM546" s="20"/>
      <c r="AN546" s="22">
        <f>SUM(Q546:AM546)</f>
      </c>
      <c r="AO546" s="18"/>
      <c r="AP546" s="20"/>
      <c r="AQ546" s="20"/>
      <c r="AR546" s="20"/>
      <c r="AS546" s="20"/>
      <c r="AT546" s="20"/>
      <c r="AU546" s="14">
        <f>SUMIF(E:E,E546,K:K)</f>
      </c>
      <c r="AV546" s="11"/>
      <c r="AW546" s="16"/>
      <c r="AX546" s="22">
        <f>SUM($U546:$AQ546)</f>
      </c>
      <c r="AY546" s="14">
        <f>SUMIF($I:$I,$I546,$O:$O)</f>
      </c>
      <c r="AZ546" s="14">
        <f>COUNTIFS($BB:$BB,"&gt;0",$E:$E,$E546)</f>
      </c>
      <c r="BA546" s="14">
        <f>SUMIF($E:$E,$E546,$BB:$BB)</f>
      </c>
      <c r="BB546" s="11"/>
    </row>
    <row x14ac:dyDescent="0.25" r="547" customHeight="1" ht="17.25">
      <c r="A547" s="7">
        <v>44976</v>
      </c>
      <c r="B547" s="8" t="s">
        <v>54</v>
      </c>
      <c r="C547" s="8" t="s">
        <v>135</v>
      </c>
      <c r="D547" s="20"/>
      <c r="E547" s="20"/>
      <c r="F547" s="20"/>
      <c r="G547" s="20"/>
      <c r="H547" s="20"/>
      <c r="I547" s="20"/>
      <c r="J547" s="19">
        <v>1</v>
      </c>
      <c r="K547" s="19">
        <v>4</v>
      </c>
      <c r="L547" s="11"/>
      <c r="M547" s="11"/>
      <c r="N547" s="12">
        <v>2023</v>
      </c>
      <c r="O547" s="12">
        <v>2</v>
      </c>
      <c r="P547" s="11" t="s">
        <v>349</v>
      </c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8"/>
      <c r="AF547" s="17"/>
      <c r="AG547" s="21">
        <v>399.4</v>
      </c>
      <c r="AH547" s="18"/>
      <c r="AI547" s="18"/>
      <c r="AJ547" s="17"/>
      <c r="AK547" s="20"/>
      <c r="AL547" s="17"/>
      <c r="AM547" s="20"/>
      <c r="AN547" s="22">
        <f>SUM(Q547:AM547)</f>
      </c>
      <c r="AO547" s="18"/>
      <c r="AP547" s="20"/>
      <c r="AQ547" s="20"/>
      <c r="AR547" s="20"/>
      <c r="AS547" s="20"/>
      <c r="AT547" s="20"/>
      <c r="AU547" s="14">
        <f>SUMIF(E:E,E547,K:K)</f>
      </c>
      <c r="AV547" s="11"/>
      <c r="AW547" s="16"/>
      <c r="AX547" s="22">
        <f>SUM($U547:$AQ547)</f>
      </c>
      <c r="AY547" s="14">
        <f>SUMIF($I:$I,$I547,$O:$O)</f>
      </c>
      <c r="AZ547" s="14">
        <f>COUNTIFS($BB:$BB,"&gt;0",$E:$E,$E547)</f>
      </c>
      <c r="BA547" s="14">
        <f>SUMIF($E:$E,$E547,$BB:$BB)</f>
      </c>
      <c r="BB547" s="11"/>
    </row>
    <row x14ac:dyDescent="0.25" r="548" customHeight="1" ht="17.25">
      <c r="A548" s="7">
        <v>44976</v>
      </c>
      <c r="B548" s="8" t="s">
        <v>54</v>
      </c>
      <c r="C548" s="8" t="s">
        <v>452</v>
      </c>
      <c r="D548" s="20" t="s">
        <v>229</v>
      </c>
      <c r="E548" s="20"/>
      <c r="F548" s="20"/>
      <c r="G548" s="20"/>
      <c r="H548" s="20"/>
      <c r="I548" s="20"/>
      <c r="J548" s="19">
        <v>1</v>
      </c>
      <c r="K548" s="19">
        <v>4</v>
      </c>
      <c r="L548" s="11"/>
      <c r="M548" s="11"/>
      <c r="N548" s="12">
        <v>2023</v>
      </c>
      <c r="O548" s="12">
        <v>2</v>
      </c>
      <c r="P548" s="11" t="s">
        <v>349</v>
      </c>
      <c r="Q548" s="19">
        <v>75</v>
      </c>
      <c r="R548" s="21">
        <v>42.3</v>
      </c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8"/>
      <c r="AF548" s="17"/>
      <c r="AG548" s="17"/>
      <c r="AH548" s="18"/>
      <c r="AI548" s="18"/>
      <c r="AJ548" s="17"/>
      <c r="AK548" s="20"/>
      <c r="AL548" s="17"/>
      <c r="AM548" s="20"/>
      <c r="AN548" s="22">
        <f>SUM(Q548:AM548)</f>
      </c>
      <c r="AO548" s="18"/>
      <c r="AP548" s="20"/>
      <c r="AQ548" s="20"/>
      <c r="AR548" s="20"/>
      <c r="AS548" s="20"/>
      <c r="AT548" s="20"/>
      <c r="AU548" s="14">
        <f>SUMIF(E:E,E548,K:K)</f>
      </c>
      <c r="AV548" s="11"/>
      <c r="AW548" s="16"/>
      <c r="AX548" s="22">
        <f>SUM($U548:$AQ548)</f>
      </c>
      <c r="AY548" s="14">
        <f>SUMIF($I:$I,$I548,$O:$O)</f>
      </c>
      <c r="AZ548" s="14">
        <f>COUNTIFS($BB:$BB,"&gt;0",$E:$E,$E548)</f>
      </c>
      <c r="BA548" s="14">
        <f>SUMIF($E:$E,$E548,$BB:$BB)</f>
      </c>
      <c r="BB548" s="11"/>
    </row>
    <row x14ac:dyDescent="0.25" r="549" customHeight="1" ht="17.25">
      <c r="A549" s="7">
        <v>44976</v>
      </c>
      <c r="B549" s="8" t="s">
        <v>54</v>
      </c>
      <c r="C549" s="8" t="s">
        <v>156</v>
      </c>
      <c r="D549" s="20"/>
      <c r="E549" s="20"/>
      <c r="F549" s="20"/>
      <c r="G549" s="20"/>
      <c r="H549" s="20"/>
      <c r="I549" s="20"/>
      <c r="J549" s="19">
        <v>1</v>
      </c>
      <c r="K549" s="19">
        <v>3</v>
      </c>
      <c r="L549" s="11"/>
      <c r="M549" s="11"/>
      <c r="N549" s="12">
        <v>2023</v>
      </c>
      <c r="O549" s="12">
        <v>2</v>
      </c>
      <c r="P549" s="11" t="s">
        <v>349</v>
      </c>
      <c r="Q549" s="17"/>
      <c r="R549" s="17"/>
      <c r="S549" s="17"/>
      <c r="T549" s="17"/>
      <c r="U549" s="17"/>
      <c r="V549" s="17"/>
      <c r="W549" s="17"/>
      <c r="X549" s="21">
        <v>115.6</v>
      </c>
      <c r="Y549" s="17"/>
      <c r="Z549" s="17"/>
      <c r="AA549" s="17"/>
      <c r="AB549" s="17"/>
      <c r="AC549" s="17"/>
      <c r="AD549" s="17"/>
      <c r="AE549" s="18"/>
      <c r="AF549" s="17"/>
      <c r="AG549" s="17"/>
      <c r="AH549" s="18"/>
      <c r="AI549" s="18"/>
      <c r="AJ549" s="17"/>
      <c r="AK549" s="20"/>
      <c r="AL549" s="17"/>
      <c r="AM549" s="20"/>
      <c r="AN549" s="22">
        <f>SUM(Q549:AM549)</f>
      </c>
      <c r="AO549" s="18"/>
      <c r="AP549" s="20"/>
      <c r="AQ549" s="20"/>
      <c r="AR549" s="20"/>
      <c r="AS549" s="20"/>
      <c r="AT549" s="20"/>
      <c r="AU549" s="14">
        <f>SUMIF(E:E,E549,K:K)</f>
      </c>
      <c r="AV549" s="11"/>
      <c r="AW549" s="16"/>
      <c r="AX549" s="22">
        <f>SUM($U549:$AQ549)</f>
      </c>
      <c r="AY549" s="14">
        <f>SUMIF($I:$I,$I549,$O:$O)</f>
      </c>
      <c r="AZ549" s="14">
        <f>COUNTIFS($BB:$BB,"&gt;0",$E:$E,$E549)</f>
      </c>
      <c r="BA549" s="14">
        <f>SUMIF($E:$E,$E549,$BB:$BB)</f>
      </c>
      <c r="BB549" s="11"/>
    </row>
    <row x14ac:dyDescent="0.25" r="550" customHeight="1" ht="17.25">
      <c r="A550" s="7">
        <v>44976</v>
      </c>
      <c r="B550" s="8" t="s">
        <v>54</v>
      </c>
      <c r="C550" s="8" t="s">
        <v>396</v>
      </c>
      <c r="D550" s="20"/>
      <c r="E550" s="20"/>
      <c r="F550" s="8" t="s">
        <v>58</v>
      </c>
      <c r="G550" s="20"/>
      <c r="H550" s="20"/>
      <c r="I550" s="20"/>
      <c r="J550" s="19">
        <v>1</v>
      </c>
      <c r="K550" s="19">
        <v>3</v>
      </c>
      <c r="L550" s="11"/>
      <c r="M550" s="11"/>
      <c r="N550" s="12">
        <v>2023</v>
      </c>
      <c r="O550" s="12">
        <v>2</v>
      </c>
      <c r="P550" s="11" t="s">
        <v>349</v>
      </c>
      <c r="Q550" s="17"/>
      <c r="R550" s="17"/>
      <c r="S550" s="17"/>
      <c r="T550" s="17"/>
      <c r="U550" s="21">
        <v>150.6</v>
      </c>
      <c r="V550" s="17"/>
      <c r="W550" s="17"/>
      <c r="X550" s="17"/>
      <c r="Y550" s="17"/>
      <c r="Z550" s="19">
        <v>34</v>
      </c>
      <c r="AA550" s="17"/>
      <c r="AB550" s="17"/>
      <c r="AC550" s="17"/>
      <c r="AD550" s="17"/>
      <c r="AE550" s="18"/>
      <c r="AF550" s="17"/>
      <c r="AG550" s="17"/>
      <c r="AH550" s="18"/>
      <c r="AI550" s="18"/>
      <c r="AJ550" s="17"/>
      <c r="AK550" s="20"/>
      <c r="AL550" s="17"/>
      <c r="AM550" s="20"/>
      <c r="AN550" s="22">
        <f>SUM(Q550:AM550)</f>
      </c>
      <c r="AO550" s="18"/>
      <c r="AP550" s="20"/>
      <c r="AQ550" s="20"/>
      <c r="AR550" s="20"/>
      <c r="AS550" s="20"/>
      <c r="AT550" s="20"/>
      <c r="AU550" s="14">
        <f>SUMIF(E:E,E550,K:K)</f>
      </c>
      <c r="AV550" s="11"/>
      <c r="AW550" s="16"/>
      <c r="AX550" s="22">
        <f>SUM($U550:$AQ550)</f>
      </c>
      <c r="AY550" s="14">
        <f>SUMIF($I:$I,$I550,$O:$O)</f>
      </c>
      <c r="AZ550" s="14">
        <f>COUNTIFS($BB:$BB,"&gt;0",$E:$E,$E550)</f>
      </c>
      <c r="BA550" s="14">
        <f>SUMIF($E:$E,$E550,$BB:$BB)</f>
      </c>
      <c r="BB550" s="11"/>
    </row>
    <row x14ac:dyDescent="0.25" r="551" customHeight="1" ht="17.25">
      <c r="A551" s="7">
        <v>44976</v>
      </c>
      <c r="B551" s="8" t="s">
        <v>54</v>
      </c>
      <c r="C551" s="8" t="s">
        <v>223</v>
      </c>
      <c r="D551" s="20" t="s">
        <v>224</v>
      </c>
      <c r="E551" s="20"/>
      <c r="F551" s="20"/>
      <c r="G551" s="20"/>
      <c r="H551" s="20"/>
      <c r="I551" s="20"/>
      <c r="J551" s="19">
        <v>1</v>
      </c>
      <c r="K551" s="19">
        <v>5</v>
      </c>
      <c r="L551" s="11"/>
      <c r="M551" s="11"/>
      <c r="N551" s="12">
        <v>2023</v>
      </c>
      <c r="O551" s="12">
        <v>2</v>
      </c>
      <c r="P551" s="11" t="s">
        <v>349</v>
      </c>
      <c r="Q551" s="17"/>
      <c r="R551" s="17"/>
      <c r="S551" s="17"/>
      <c r="T551" s="17"/>
      <c r="U551" s="21">
        <v>197.6</v>
      </c>
      <c r="V551" s="17"/>
      <c r="W551" s="17"/>
      <c r="X551" s="21">
        <v>308.2</v>
      </c>
      <c r="Y551" s="17"/>
      <c r="Z551" s="17"/>
      <c r="AA551" s="17"/>
      <c r="AB551" s="17"/>
      <c r="AC551" s="17"/>
      <c r="AD551" s="17"/>
      <c r="AE551" s="18"/>
      <c r="AF551" s="17"/>
      <c r="AG551" s="17"/>
      <c r="AH551" s="18"/>
      <c r="AI551" s="18"/>
      <c r="AJ551" s="17"/>
      <c r="AK551" s="20"/>
      <c r="AL551" s="17"/>
      <c r="AM551" s="20"/>
      <c r="AN551" s="22">
        <f>SUM(Q551:AM551)</f>
      </c>
      <c r="AO551" s="18"/>
      <c r="AP551" s="20"/>
      <c r="AQ551" s="20"/>
      <c r="AR551" s="20"/>
      <c r="AS551" s="20"/>
      <c r="AT551" s="20"/>
      <c r="AU551" s="14">
        <f>SUMIF(E:E,E551,K:K)</f>
      </c>
      <c r="AV551" s="11"/>
      <c r="AW551" s="16"/>
      <c r="AX551" s="22">
        <f>SUM($U551:$AQ551)</f>
      </c>
      <c r="AY551" s="14">
        <f>SUMIF($I:$I,$I551,$O:$O)</f>
      </c>
      <c r="AZ551" s="14">
        <f>COUNTIFS($BB:$BB,"&gt;0",$E:$E,$E551)</f>
      </c>
      <c r="BA551" s="14">
        <f>SUMIF($E:$E,$E551,$BB:$BB)</f>
      </c>
      <c r="BB551" s="11"/>
    </row>
    <row x14ac:dyDescent="0.25" r="552" customHeight="1" ht="17.25">
      <c r="A552" s="7">
        <v>44976</v>
      </c>
      <c r="B552" s="8" t="s">
        <v>54</v>
      </c>
      <c r="C552" s="8" t="s">
        <v>189</v>
      </c>
      <c r="D552" s="8" t="s">
        <v>190</v>
      </c>
      <c r="E552" s="8" t="s">
        <v>191</v>
      </c>
      <c r="F552" s="8" t="s">
        <v>112</v>
      </c>
      <c r="G552" s="8" t="s">
        <v>59</v>
      </c>
      <c r="H552" s="8" t="s">
        <v>60</v>
      </c>
      <c r="I552" s="26" t="s">
        <v>113</v>
      </c>
      <c r="J552" s="19">
        <v>1</v>
      </c>
      <c r="K552" s="19">
        <v>3</v>
      </c>
      <c r="L552" s="11"/>
      <c r="M552" s="11"/>
      <c r="N552" s="12">
        <v>2023</v>
      </c>
      <c r="O552" s="12">
        <v>2</v>
      </c>
      <c r="P552" s="11" t="s">
        <v>349</v>
      </c>
      <c r="Q552" s="19">
        <v>84</v>
      </c>
      <c r="R552" s="19">
        <v>24</v>
      </c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8"/>
      <c r="AF552" s="17"/>
      <c r="AG552" s="17"/>
      <c r="AH552" s="18"/>
      <c r="AI552" s="18"/>
      <c r="AJ552" s="17"/>
      <c r="AK552" s="20"/>
      <c r="AL552" s="17"/>
      <c r="AM552" s="20"/>
      <c r="AN552" s="14">
        <f>SUM(Q552:AM552)</f>
      </c>
      <c r="AO552" s="18"/>
      <c r="AP552" s="20"/>
      <c r="AQ552" s="20"/>
      <c r="AR552" s="20"/>
      <c r="AS552" s="20"/>
      <c r="AT552" s="20"/>
      <c r="AU552" s="14">
        <f>SUMIF(E:E,E552,K:K)</f>
      </c>
      <c r="AV552" s="11"/>
      <c r="AW552" s="16"/>
      <c r="AX552" s="14">
        <f>SUM($U552:$AQ552)</f>
      </c>
      <c r="AY552" s="14">
        <f>SUMIF($I:$I,$I552,$O:$O)</f>
      </c>
      <c r="AZ552" s="14">
        <f>COUNTIFS($BB:$BB,"&gt;0",$E:$E,$E552)</f>
      </c>
      <c r="BA552" s="14">
        <f>SUMIF($E:$E,$E552,$BB:$BB)</f>
      </c>
      <c r="BB552" s="11"/>
    </row>
    <row x14ac:dyDescent="0.25" r="553" customHeight="1" ht="17.25">
      <c r="A553" s="7">
        <v>44976</v>
      </c>
      <c r="B553" s="8" t="s">
        <v>54</v>
      </c>
      <c r="C553" s="8" t="s">
        <v>55</v>
      </c>
      <c r="D553" s="8" t="s">
        <v>56</v>
      </c>
      <c r="E553" s="8" t="s">
        <v>57</v>
      </c>
      <c r="F553" s="8" t="s">
        <v>58</v>
      </c>
      <c r="G553" s="8" t="s">
        <v>59</v>
      </c>
      <c r="H553" s="8" t="s">
        <v>60</v>
      </c>
      <c r="I553" s="8" t="s">
        <v>54</v>
      </c>
      <c r="J553" s="19">
        <v>1</v>
      </c>
      <c r="K553" s="19">
        <v>3</v>
      </c>
      <c r="L553" s="11"/>
      <c r="M553" s="11"/>
      <c r="N553" s="12">
        <v>2023</v>
      </c>
      <c r="O553" s="12">
        <v>2</v>
      </c>
      <c r="P553" s="11" t="s">
        <v>349</v>
      </c>
      <c r="Q553" s="21">
        <v>74.7</v>
      </c>
      <c r="R553" s="21">
        <v>61.5</v>
      </c>
      <c r="S553" s="17"/>
      <c r="T553" s="17"/>
      <c r="U553" s="17"/>
      <c r="V553" s="19">
        <v>10</v>
      </c>
      <c r="W553" s="17"/>
      <c r="X553" s="17"/>
      <c r="Y553" s="17"/>
      <c r="Z553" s="17"/>
      <c r="AA553" s="17"/>
      <c r="AB553" s="17"/>
      <c r="AC553" s="17"/>
      <c r="AD553" s="17"/>
      <c r="AE553" s="18"/>
      <c r="AF553" s="17"/>
      <c r="AG553" s="17"/>
      <c r="AH553" s="18"/>
      <c r="AI553" s="18"/>
      <c r="AJ553" s="17"/>
      <c r="AK553" s="20"/>
      <c r="AL553" s="17"/>
      <c r="AM553" s="20"/>
      <c r="AN553" s="22">
        <f>SUM(Q553:AM553)</f>
      </c>
      <c r="AO553" s="18"/>
      <c r="AP553" s="20"/>
      <c r="AQ553" s="20"/>
      <c r="AR553" s="20"/>
      <c r="AS553" s="20"/>
      <c r="AT553" s="20"/>
      <c r="AU553" s="14">
        <f>SUMIF(E:E,E553,K:K)</f>
      </c>
      <c r="AV553" s="11"/>
      <c r="AW553" s="16"/>
      <c r="AX553" s="22">
        <f>SUM($U553:$AQ553)</f>
      </c>
      <c r="AY553" s="14">
        <f>SUMIF($I:$I,$I553,$O:$O)</f>
      </c>
      <c r="AZ553" s="14">
        <f>COUNTIFS($BB:$BB,"&gt;0",$E:$E,$E553)</f>
      </c>
      <c r="BA553" s="14">
        <f>SUMIF($E:$E,$E553,$BB:$BB)</f>
      </c>
      <c r="BB553" s="11"/>
    </row>
    <row x14ac:dyDescent="0.25" r="554" customHeight="1" ht="17.25">
      <c r="A554" s="7">
        <v>44976</v>
      </c>
      <c r="B554" s="8" t="s">
        <v>54</v>
      </c>
      <c r="C554" s="8" t="s">
        <v>334</v>
      </c>
      <c r="D554" s="20"/>
      <c r="E554" s="20"/>
      <c r="F554" s="20"/>
      <c r="G554" s="20"/>
      <c r="H554" s="20"/>
      <c r="I554" s="20"/>
      <c r="J554" s="19">
        <v>1</v>
      </c>
      <c r="K554" s="19">
        <v>4</v>
      </c>
      <c r="L554" s="11"/>
      <c r="M554" s="11"/>
      <c r="N554" s="12">
        <v>2023</v>
      </c>
      <c r="O554" s="12">
        <v>2</v>
      </c>
      <c r="P554" s="11" t="s">
        <v>349</v>
      </c>
      <c r="Q554" s="17"/>
      <c r="R554" s="19">
        <v>245</v>
      </c>
      <c r="S554" s="17"/>
      <c r="T554" s="17"/>
      <c r="U554" s="17"/>
      <c r="V554" s="21">
        <v>49.4</v>
      </c>
      <c r="W554" s="17"/>
      <c r="X554" s="17"/>
      <c r="Y554" s="17"/>
      <c r="Z554" s="17"/>
      <c r="AA554" s="17"/>
      <c r="AB554" s="21">
        <v>41.6</v>
      </c>
      <c r="AC554" s="17"/>
      <c r="AD554" s="19">
        <v>60</v>
      </c>
      <c r="AE554" s="18"/>
      <c r="AF554" s="17"/>
      <c r="AG554" s="17"/>
      <c r="AH554" s="18"/>
      <c r="AI554" s="18"/>
      <c r="AJ554" s="17"/>
      <c r="AK554" s="20"/>
      <c r="AL554" s="17"/>
      <c r="AM554" s="20"/>
      <c r="AN554" s="14">
        <f>SUM(Q554:AM554)</f>
      </c>
      <c r="AO554" s="18"/>
      <c r="AP554" s="20"/>
      <c r="AQ554" s="20"/>
      <c r="AR554" s="20"/>
      <c r="AS554" s="20"/>
      <c r="AT554" s="20"/>
      <c r="AU554" s="14">
        <f>SUMIF(E:E,E554,K:K)</f>
      </c>
      <c r="AV554" s="11"/>
      <c r="AW554" s="16"/>
      <c r="AX554" s="14">
        <f>SUM($U554:$AQ554)</f>
      </c>
      <c r="AY554" s="14">
        <f>SUMIF($I:$I,$I554,$O:$O)</f>
      </c>
      <c r="AZ554" s="14">
        <f>COUNTIFS($BB:$BB,"&gt;0",$E:$E,$E554)</f>
      </c>
      <c r="BA554" s="14">
        <f>SUMIF($E:$E,$E554,$BB:$BB)</f>
      </c>
      <c r="BB554" s="11"/>
    </row>
    <row x14ac:dyDescent="0.25" r="555" customHeight="1" ht="17.25">
      <c r="A555" s="7">
        <v>44977</v>
      </c>
      <c r="B555" s="8" t="s">
        <v>54</v>
      </c>
      <c r="C555" s="8" t="s">
        <v>317</v>
      </c>
      <c r="D555" s="20"/>
      <c r="E555" s="20"/>
      <c r="F555" s="20"/>
      <c r="G555" s="20"/>
      <c r="H555" s="20"/>
      <c r="I555" s="20"/>
      <c r="J555" s="19">
        <v>1</v>
      </c>
      <c r="K555" s="19">
        <v>3</v>
      </c>
      <c r="L555" s="11"/>
      <c r="M555" s="11"/>
      <c r="N555" s="12">
        <v>2023</v>
      </c>
      <c r="O555" s="12">
        <v>2</v>
      </c>
      <c r="P555" s="11" t="s">
        <v>349</v>
      </c>
      <c r="Q555" s="17"/>
      <c r="R555" s="19">
        <v>147</v>
      </c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8"/>
      <c r="AF555" s="17"/>
      <c r="AG555" s="17"/>
      <c r="AH555" s="18"/>
      <c r="AI555" s="18"/>
      <c r="AJ555" s="17"/>
      <c r="AK555" s="20"/>
      <c r="AL555" s="17"/>
      <c r="AM555" s="20"/>
      <c r="AN555" s="14">
        <f>SUM(Q555:AM555)</f>
      </c>
      <c r="AO555" s="18"/>
      <c r="AP555" s="20"/>
      <c r="AQ555" s="20"/>
      <c r="AR555" s="20"/>
      <c r="AS555" s="20"/>
      <c r="AT555" s="20"/>
      <c r="AU555" s="14">
        <f>SUMIF(E:E,E555,K:K)</f>
      </c>
      <c r="AV555" s="11"/>
      <c r="AW555" s="16"/>
      <c r="AX555" s="14">
        <f>SUM($U555:$AQ555)</f>
      </c>
      <c r="AY555" s="14">
        <f>SUMIF($I:$I,$I555,$O:$O)</f>
      </c>
      <c r="AZ555" s="14">
        <f>COUNTIFS($BB:$BB,"&gt;0",$E:$E,$E555)</f>
      </c>
      <c r="BA555" s="14">
        <f>SUMIF($E:$E,$E555,$BB:$BB)</f>
      </c>
      <c r="BB555" s="11"/>
    </row>
    <row x14ac:dyDescent="0.25" r="556" customHeight="1" ht="17.25">
      <c r="A556" s="7">
        <v>44977</v>
      </c>
      <c r="B556" s="8" t="s">
        <v>54</v>
      </c>
      <c r="C556" s="8" t="s">
        <v>365</v>
      </c>
      <c r="D556" s="20"/>
      <c r="E556" s="20"/>
      <c r="F556" s="8" t="s">
        <v>58</v>
      </c>
      <c r="G556" s="8" t="s">
        <v>59</v>
      </c>
      <c r="H556" s="8" t="s">
        <v>60</v>
      </c>
      <c r="I556" s="20"/>
      <c r="J556" s="19">
        <v>1</v>
      </c>
      <c r="K556" s="19">
        <v>2</v>
      </c>
      <c r="L556" s="11"/>
      <c r="M556" s="11"/>
      <c r="N556" s="12">
        <v>2023</v>
      </c>
      <c r="O556" s="12">
        <v>2</v>
      </c>
      <c r="P556" s="11" t="s">
        <v>349</v>
      </c>
      <c r="Q556" s="17"/>
      <c r="R556" s="19">
        <v>119</v>
      </c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8"/>
      <c r="AF556" s="17"/>
      <c r="AG556" s="17"/>
      <c r="AH556" s="18"/>
      <c r="AI556" s="18"/>
      <c r="AJ556" s="17"/>
      <c r="AK556" s="20"/>
      <c r="AL556" s="17"/>
      <c r="AM556" s="20"/>
      <c r="AN556" s="14">
        <f>SUM(Q556:AM556)</f>
      </c>
      <c r="AO556" s="18"/>
      <c r="AP556" s="20"/>
      <c r="AQ556" s="20"/>
      <c r="AR556" s="20"/>
      <c r="AS556" s="20"/>
      <c r="AT556" s="20"/>
      <c r="AU556" s="14">
        <f>SUMIF(E:E,E556,K:K)</f>
      </c>
      <c r="AV556" s="11"/>
      <c r="AW556" s="16"/>
      <c r="AX556" s="14">
        <f>SUM($U556:$AQ556)</f>
      </c>
      <c r="AY556" s="14">
        <f>SUMIF($I:$I,$I556,$O:$O)</f>
      </c>
      <c r="AZ556" s="14">
        <f>COUNTIFS($BB:$BB,"&gt;0",$E:$E,$E556)</f>
      </c>
      <c r="BA556" s="14">
        <f>SUMIF($E:$E,$E556,$BB:$BB)</f>
      </c>
      <c r="BB556" s="11"/>
    </row>
    <row x14ac:dyDescent="0.25" r="557" customHeight="1" ht="17.25">
      <c r="A557" s="7">
        <v>44980</v>
      </c>
      <c r="B557" s="8" t="s">
        <v>54</v>
      </c>
      <c r="C557" s="8" t="s">
        <v>80</v>
      </c>
      <c r="D557" s="8" t="s">
        <v>81</v>
      </c>
      <c r="E557" s="8" t="s">
        <v>82</v>
      </c>
      <c r="F557" s="8" t="s">
        <v>65</v>
      </c>
      <c r="G557" s="8" t="s">
        <v>66</v>
      </c>
      <c r="H557" s="8" t="s">
        <v>60</v>
      </c>
      <c r="I557" s="8" t="s">
        <v>54</v>
      </c>
      <c r="J557" s="19">
        <v>1</v>
      </c>
      <c r="K557" s="19">
        <v>1</v>
      </c>
      <c r="L557" s="11"/>
      <c r="M557" s="11"/>
      <c r="N557" s="12">
        <v>2023</v>
      </c>
      <c r="O557" s="12">
        <v>1</v>
      </c>
      <c r="P557" s="11" t="s">
        <v>61</v>
      </c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8"/>
      <c r="AF557" s="17"/>
      <c r="AG557" s="17"/>
      <c r="AH557" s="18"/>
      <c r="AI557" s="21">
        <v>84.66</v>
      </c>
      <c r="AJ557" s="17"/>
      <c r="AK557" s="20"/>
      <c r="AL557" s="17"/>
      <c r="AM557" s="20"/>
      <c r="AN557" s="22">
        <f>SUM(Q557:AM557)</f>
      </c>
      <c r="AO557" s="18"/>
      <c r="AP557" s="20"/>
      <c r="AQ557" s="20"/>
      <c r="AR557" s="20"/>
      <c r="AS557" s="20"/>
      <c r="AT557" s="20"/>
      <c r="AU557" s="14">
        <f>SUMIF(E:E,E557,K:K)</f>
      </c>
      <c r="AV557" s="11"/>
      <c r="AW557" s="16"/>
      <c r="AX557" s="22">
        <f>SUM($U557:$AQ557)</f>
      </c>
      <c r="AY557" s="14">
        <f>SUMIF($I:$I,$I557,$O:$O)</f>
      </c>
      <c r="AZ557" s="14">
        <f>COUNTIFS($BB:$BB,"&gt;0",$E:$E,$E557)</f>
      </c>
      <c r="BA557" s="14">
        <f>SUMIF($E:$E,$E557,$BB:$BB)</f>
      </c>
      <c r="BB557" s="11"/>
    </row>
    <row x14ac:dyDescent="0.25" r="558" customHeight="1" ht="17.25">
      <c r="A558" s="7">
        <v>44978</v>
      </c>
      <c r="B558" s="8" t="s">
        <v>54</v>
      </c>
      <c r="C558" s="8" t="s">
        <v>217</v>
      </c>
      <c r="D558" s="8" t="s">
        <v>218</v>
      </c>
      <c r="E558" s="8" t="s">
        <v>219</v>
      </c>
      <c r="F558" s="8" t="s">
        <v>112</v>
      </c>
      <c r="G558" s="8" t="s">
        <v>59</v>
      </c>
      <c r="H558" s="8" t="s">
        <v>60</v>
      </c>
      <c r="I558" s="26" t="s">
        <v>113</v>
      </c>
      <c r="J558" s="19">
        <v>1</v>
      </c>
      <c r="K558" s="19">
        <v>4</v>
      </c>
      <c r="L558" s="11"/>
      <c r="M558" s="11"/>
      <c r="N558" s="12">
        <v>2023</v>
      </c>
      <c r="O558" s="12">
        <v>2</v>
      </c>
      <c r="P558" s="11" t="s">
        <v>349</v>
      </c>
      <c r="Q558" s="21">
        <v>43.14</v>
      </c>
      <c r="R558" s="21">
        <v>37.24</v>
      </c>
      <c r="S558" s="17"/>
      <c r="T558" s="17"/>
      <c r="U558" s="17"/>
      <c r="V558" s="21">
        <v>36.2</v>
      </c>
      <c r="W558" s="17"/>
      <c r="X558" s="17"/>
      <c r="Y558" s="17"/>
      <c r="Z558" s="17"/>
      <c r="AA558" s="17"/>
      <c r="AB558" s="17"/>
      <c r="AC558" s="17"/>
      <c r="AD558" s="17"/>
      <c r="AE558" s="21">
        <v>4.44</v>
      </c>
      <c r="AF558" s="17"/>
      <c r="AG558" s="17"/>
      <c r="AH558" s="18"/>
      <c r="AI558" s="18"/>
      <c r="AJ558" s="17"/>
      <c r="AK558" s="20"/>
      <c r="AL558" s="17"/>
      <c r="AM558" s="20"/>
      <c r="AN558" s="22">
        <f>SUM(Q558:AM558)</f>
      </c>
      <c r="AO558" s="18"/>
      <c r="AP558" s="20"/>
      <c r="AQ558" s="20"/>
      <c r="AR558" s="20"/>
      <c r="AS558" s="20"/>
      <c r="AT558" s="20"/>
      <c r="AU558" s="14">
        <f>SUMIF(E:E,E558,K:K)</f>
      </c>
      <c r="AV558" s="11"/>
      <c r="AW558" s="16"/>
      <c r="AX558" s="22">
        <f>SUM($U558:$AQ558)</f>
      </c>
      <c r="AY558" s="14">
        <f>SUMIF($I:$I,$I558,$O:$O)</f>
      </c>
      <c r="AZ558" s="14">
        <f>COUNTIFS($BB:$BB,"&gt;0",$E:$E,$E558)</f>
      </c>
      <c r="BA558" s="14">
        <f>SUMIF($E:$E,$E558,$BB:$BB)</f>
      </c>
      <c r="BB558" s="11"/>
    </row>
    <row x14ac:dyDescent="0.25" r="559" customHeight="1" ht="17.25">
      <c r="A559" s="7">
        <v>44978</v>
      </c>
      <c r="B559" s="8" t="s">
        <v>54</v>
      </c>
      <c r="C559" s="8" t="s">
        <v>292</v>
      </c>
      <c r="D559" s="20" t="s">
        <v>453</v>
      </c>
      <c r="E559" s="20"/>
      <c r="F559" s="20"/>
      <c r="G559" s="20"/>
      <c r="H559" s="20"/>
      <c r="I559" s="20"/>
      <c r="J559" s="19">
        <v>1</v>
      </c>
      <c r="K559" s="19">
        <v>2</v>
      </c>
      <c r="L559" s="11"/>
      <c r="M559" s="11"/>
      <c r="N559" s="12">
        <v>2023</v>
      </c>
      <c r="O559" s="12">
        <v>2</v>
      </c>
      <c r="P559" s="11" t="s">
        <v>349</v>
      </c>
      <c r="Q559" s="21">
        <v>18.94</v>
      </c>
      <c r="R559" s="21">
        <v>13.86</v>
      </c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8"/>
      <c r="AF559" s="17"/>
      <c r="AG559" s="17"/>
      <c r="AH559" s="18"/>
      <c r="AI559" s="18"/>
      <c r="AJ559" s="17"/>
      <c r="AK559" s="20"/>
      <c r="AL559" s="17"/>
      <c r="AM559" s="20"/>
      <c r="AN559" s="22">
        <f>SUM(Q559:AM559)</f>
      </c>
      <c r="AO559" s="18"/>
      <c r="AP559" s="20"/>
      <c r="AQ559" s="20"/>
      <c r="AR559" s="20"/>
      <c r="AS559" s="20"/>
      <c r="AT559" s="20"/>
      <c r="AU559" s="14">
        <f>SUMIF(E:E,E559,K:K)</f>
      </c>
      <c r="AV559" s="11"/>
      <c r="AW559" s="16"/>
      <c r="AX559" s="22">
        <f>SUM($U559:$AQ559)</f>
      </c>
      <c r="AY559" s="14">
        <f>SUMIF($I:$I,$I559,$O:$O)</f>
      </c>
      <c r="AZ559" s="14">
        <f>COUNTIFS($BB:$BB,"&gt;0",$E:$E,$E559)</f>
      </c>
      <c r="BA559" s="14">
        <f>SUMIF($E:$E,$E559,$BB:$BB)</f>
      </c>
      <c r="BB559" s="11"/>
    </row>
    <row x14ac:dyDescent="0.25" r="560" customHeight="1" ht="17.25">
      <c r="A560" s="7">
        <v>44978</v>
      </c>
      <c r="B560" s="8" t="s">
        <v>54</v>
      </c>
      <c r="C560" s="8" t="s">
        <v>291</v>
      </c>
      <c r="D560" s="20"/>
      <c r="E560" s="20"/>
      <c r="F560" s="20"/>
      <c r="G560" s="20"/>
      <c r="H560" s="20"/>
      <c r="I560" s="20"/>
      <c r="J560" s="19">
        <v>1</v>
      </c>
      <c r="K560" s="19">
        <v>2</v>
      </c>
      <c r="L560" s="11"/>
      <c r="M560" s="11"/>
      <c r="N560" s="12">
        <v>2023</v>
      </c>
      <c r="O560" s="12">
        <v>2</v>
      </c>
      <c r="P560" s="11" t="s">
        <v>349</v>
      </c>
      <c r="Q560" s="21">
        <v>11.56</v>
      </c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8"/>
      <c r="AF560" s="17"/>
      <c r="AG560" s="17"/>
      <c r="AH560" s="18"/>
      <c r="AI560" s="18"/>
      <c r="AJ560" s="17"/>
      <c r="AK560" s="20"/>
      <c r="AL560" s="17"/>
      <c r="AM560" s="20"/>
      <c r="AN560" s="22">
        <f>SUM(Q560:AM560)</f>
      </c>
      <c r="AO560" s="18"/>
      <c r="AP560" s="20"/>
      <c r="AQ560" s="20"/>
      <c r="AR560" s="20"/>
      <c r="AS560" s="20"/>
      <c r="AT560" s="20"/>
      <c r="AU560" s="14">
        <f>SUMIF(E:E,E560,K:K)</f>
      </c>
      <c r="AV560" s="11"/>
      <c r="AW560" s="16"/>
      <c r="AX560" s="22">
        <f>SUM($U560:$AQ560)</f>
      </c>
      <c r="AY560" s="14">
        <f>SUMIF($I:$I,$I560,$O:$O)</f>
      </c>
      <c r="AZ560" s="14">
        <f>COUNTIFS($BB:$BB,"&gt;0",$E:$E,$E560)</f>
      </c>
      <c r="BA560" s="14">
        <f>SUMIF($E:$E,$E560,$BB:$BB)</f>
      </c>
      <c r="BB560" s="11"/>
    </row>
    <row x14ac:dyDescent="0.25" r="561" customHeight="1" ht="17.25">
      <c r="A561" s="7">
        <v>44978</v>
      </c>
      <c r="B561" s="8" t="s">
        <v>54</v>
      </c>
      <c r="C561" s="8" t="s">
        <v>192</v>
      </c>
      <c r="D561" s="8" t="s">
        <v>193</v>
      </c>
      <c r="E561" s="8" t="s">
        <v>194</v>
      </c>
      <c r="F561" s="8" t="s">
        <v>65</v>
      </c>
      <c r="G561" s="8" t="s">
        <v>66</v>
      </c>
      <c r="H561" s="8" t="s">
        <v>60</v>
      </c>
      <c r="I561" s="8" t="s">
        <v>54</v>
      </c>
      <c r="J561" s="19">
        <v>1</v>
      </c>
      <c r="K561" s="19">
        <v>1</v>
      </c>
      <c r="L561" s="11"/>
      <c r="M561" s="11"/>
      <c r="N561" s="12">
        <v>2023</v>
      </c>
      <c r="O561" s="12">
        <v>2</v>
      </c>
      <c r="P561" s="11" t="s">
        <v>349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8"/>
      <c r="AF561" s="17"/>
      <c r="AG561" s="17"/>
      <c r="AH561" s="18"/>
      <c r="AI561" s="21">
        <v>119.6</v>
      </c>
      <c r="AJ561" s="17"/>
      <c r="AK561" s="20"/>
      <c r="AL561" s="17"/>
      <c r="AM561" s="20"/>
      <c r="AN561" s="22">
        <f>SUM(Q561:AM561)</f>
      </c>
      <c r="AO561" s="18"/>
      <c r="AP561" s="20"/>
      <c r="AQ561" s="20"/>
      <c r="AR561" s="20"/>
      <c r="AS561" s="20"/>
      <c r="AT561" s="20"/>
      <c r="AU561" s="14">
        <f>SUMIF(E:E,E561,K:K)</f>
      </c>
      <c r="AV561" s="11"/>
      <c r="AW561" s="16"/>
      <c r="AX561" s="22">
        <f>SUM($U561:$AQ561)</f>
      </c>
      <c r="AY561" s="14">
        <f>SUMIF($I:$I,$I561,$O:$O)</f>
      </c>
      <c r="AZ561" s="14">
        <f>COUNTIFS($BB:$BB,"&gt;0",$E:$E,$E561)</f>
      </c>
      <c r="BA561" s="14">
        <f>SUMIF($E:$E,$E561,$BB:$BB)</f>
      </c>
      <c r="BB561" s="11"/>
    </row>
    <row x14ac:dyDescent="0.25" r="562" customHeight="1" ht="17.25">
      <c r="A562" s="7">
        <v>44978</v>
      </c>
      <c r="B562" s="8" t="s">
        <v>54</v>
      </c>
      <c r="C562" s="8" t="s">
        <v>195</v>
      </c>
      <c r="D562" s="20" t="s">
        <v>373</v>
      </c>
      <c r="E562" s="20"/>
      <c r="F562" s="20"/>
      <c r="G562" s="8" t="s">
        <v>66</v>
      </c>
      <c r="H562" s="8" t="s">
        <v>60</v>
      </c>
      <c r="I562" s="8" t="s">
        <v>54</v>
      </c>
      <c r="J562" s="19">
        <v>1</v>
      </c>
      <c r="K562" s="19">
        <v>1</v>
      </c>
      <c r="L562" s="11"/>
      <c r="M562" s="11"/>
      <c r="N562" s="12">
        <v>2023</v>
      </c>
      <c r="O562" s="12">
        <v>2</v>
      </c>
      <c r="P562" s="11" t="s">
        <v>349</v>
      </c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8"/>
      <c r="AF562" s="17"/>
      <c r="AG562" s="17"/>
      <c r="AH562" s="18"/>
      <c r="AI562" s="21">
        <v>70.82</v>
      </c>
      <c r="AJ562" s="17"/>
      <c r="AK562" s="20"/>
      <c r="AL562" s="17"/>
      <c r="AM562" s="20"/>
      <c r="AN562" s="22">
        <f>SUM(Q562:AM562)</f>
      </c>
      <c r="AO562" s="18"/>
      <c r="AP562" s="20"/>
      <c r="AQ562" s="20"/>
      <c r="AR562" s="20"/>
      <c r="AS562" s="20"/>
      <c r="AT562" s="20"/>
      <c r="AU562" s="14">
        <f>SUMIF(E:E,E562,K:K)</f>
      </c>
      <c r="AV562" s="11"/>
      <c r="AW562" s="16"/>
      <c r="AX562" s="22">
        <f>SUM($U562:$AQ562)</f>
      </c>
      <c r="AY562" s="14">
        <f>SUMIF($I:$I,$I562,$O:$O)</f>
      </c>
      <c r="AZ562" s="14">
        <f>COUNTIFS($BB:$BB,"&gt;0",$E:$E,$E562)</f>
      </c>
      <c r="BA562" s="14">
        <f>SUMIF($E:$E,$E562,$BB:$BB)</f>
      </c>
      <c r="BB562" s="11"/>
    </row>
    <row x14ac:dyDescent="0.25" r="563" customHeight="1" ht="17.25">
      <c r="A563" s="7">
        <v>44978</v>
      </c>
      <c r="B563" s="8" t="s">
        <v>54</v>
      </c>
      <c r="C563" s="8" t="s">
        <v>246</v>
      </c>
      <c r="D563" s="8" t="s">
        <v>247</v>
      </c>
      <c r="E563" s="8" t="s">
        <v>248</v>
      </c>
      <c r="F563" s="8" t="s">
        <v>65</v>
      </c>
      <c r="G563" s="8" t="s">
        <v>66</v>
      </c>
      <c r="H563" s="8" t="s">
        <v>60</v>
      </c>
      <c r="I563" s="8" t="s">
        <v>54</v>
      </c>
      <c r="J563" s="19">
        <v>1</v>
      </c>
      <c r="K563" s="19">
        <v>1</v>
      </c>
      <c r="L563" s="11"/>
      <c r="M563" s="11"/>
      <c r="N563" s="12">
        <v>2023</v>
      </c>
      <c r="O563" s="12">
        <v>2</v>
      </c>
      <c r="P563" s="11" t="s">
        <v>349</v>
      </c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8"/>
      <c r="AF563" s="17"/>
      <c r="AG563" s="17"/>
      <c r="AH563" s="18"/>
      <c r="AI563" s="21">
        <v>83.14</v>
      </c>
      <c r="AJ563" s="17"/>
      <c r="AK563" s="20"/>
      <c r="AL563" s="17"/>
      <c r="AM563" s="20"/>
      <c r="AN563" s="22">
        <f>SUM(Q563:AM563)</f>
      </c>
      <c r="AO563" s="18"/>
      <c r="AP563" s="20"/>
      <c r="AQ563" s="20"/>
      <c r="AR563" s="20"/>
      <c r="AS563" s="20"/>
      <c r="AT563" s="20"/>
      <c r="AU563" s="14">
        <f>SUMIF(E:E,E563,K:K)</f>
      </c>
      <c r="AV563" s="11"/>
      <c r="AW563" s="16"/>
      <c r="AX563" s="22">
        <f>SUM($U563:$AQ563)</f>
      </c>
      <c r="AY563" s="14">
        <f>SUMIF($I:$I,$I563,$O:$O)</f>
      </c>
      <c r="AZ563" s="14">
        <f>COUNTIFS($BB:$BB,"&gt;0",$E:$E,$E563)</f>
      </c>
      <c r="BA563" s="14">
        <f>SUMIF($E:$E,$E563,$BB:$BB)</f>
      </c>
      <c r="BB563" s="11"/>
    </row>
    <row x14ac:dyDescent="0.25" r="564" customHeight="1" ht="17.25">
      <c r="A564" s="7">
        <v>44978</v>
      </c>
      <c r="B564" s="8" t="s">
        <v>54</v>
      </c>
      <c r="C564" s="8" t="s">
        <v>166</v>
      </c>
      <c r="D564" s="20"/>
      <c r="E564" s="20"/>
      <c r="F564" s="20"/>
      <c r="G564" s="20"/>
      <c r="H564" s="20"/>
      <c r="I564" s="20"/>
      <c r="J564" s="19">
        <v>1</v>
      </c>
      <c r="K564" s="19">
        <v>3</v>
      </c>
      <c r="L564" s="11"/>
      <c r="M564" s="11"/>
      <c r="N564" s="12">
        <v>2023</v>
      </c>
      <c r="O564" s="12">
        <v>2</v>
      </c>
      <c r="P564" s="11" t="s">
        <v>349</v>
      </c>
      <c r="Q564" s="17"/>
      <c r="R564" s="17"/>
      <c r="S564" s="17"/>
      <c r="T564" s="17"/>
      <c r="U564" s="17"/>
      <c r="V564" s="17"/>
      <c r="W564" s="17"/>
      <c r="X564" s="21">
        <v>170.64</v>
      </c>
      <c r="Y564" s="17"/>
      <c r="Z564" s="17"/>
      <c r="AA564" s="17"/>
      <c r="AB564" s="17"/>
      <c r="AC564" s="17"/>
      <c r="AD564" s="17"/>
      <c r="AE564" s="18"/>
      <c r="AF564" s="17"/>
      <c r="AG564" s="17"/>
      <c r="AH564" s="18"/>
      <c r="AI564" s="18"/>
      <c r="AJ564" s="17"/>
      <c r="AK564" s="20"/>
      <c r="AL564" s="17"/>
      <c r="AM564" s="20"/>
      <c r="AN564" s="22">
        <f>SUM(Q564:AM564)</f>
      </c>
      <c r="AO564" s="18"/>
      <c r="AP564" s="20"/>
      <c r="AQ564" s="20"/>
      <c r="AR564" s="20"/>
      <c r="AS564" s="20"/>
      <c r="AT564" s="20"/>
      <c r="AU564" s="14">
        <f>SUMIF(E:E,E564,K:K)</f>
      </c>
      <c r="AV564" s="11"/>
      <c r="AW564" s="16"/>
      <c r="AX564" s="22">
        <f>SUM($U564:$AQ564)</f>
      </c>
      <c r="AY564" s="14">
        <f>SUMIF($I:$I,$I564,$O:$O)</f>
      </c>
      <c r="AZ564" s="14">
        <f>COUNTIFS($BB:$BB,"&gt;0",$E:$E,$E564)</f>
      </c>
      <c r="BA564" s="14">
        <f>SUMIF($E:$E,$E564,$BB:$BB)</f>
      </c>
      <c r="BB564" s="11"/>
    </row>
    <row x14ac:dyDescent="0.25" r="565" customHeight="1" ht="17.25">
      <c r="A565" s="7">
        <v>44978</v>
      </c>
      <c r="B565" s="8" t="s">
        <v>54</v>
      </c>
      <c r="C565" s="8" t="s">
        <v>226</v>
      </c>
      <c r="D565" s="20"/>
      <c r="E565" s="20"/>
      <c r="F565" s="20"/>
      <c r="G565" s="20"/>
      <c r="H565" s="20"/>
      <c r="I565" s="20"/>
      <c r="J565" s="19">
        <v>1</v>
      </c>
      <c r="K565" s="19">
        <v>3</v>
      </c>
      <c r="L565" s="11"/>
      <c r="M565" s="11"/>
      <c r="N565" s="12">
        <v>2023</v>
      </c>
      <c r="O565" s="12">
        <v>2</v>
      </c>
      <c r="P565" s="11" t="s">
        <v>349</v>
      </c>
      <c r="Q565" s="17"/>
      <c r="R565" s="17"/>
      <c r="S565" s="17"/>
      <c r="T565" s="17"/>
      <c r="U565" s="21">
        <v>22.64</v>
      </c>
      <c r="V565" s="17"/>
      <c r="W565" s="17"/>
      <c r="X565" s="17"/>
      <c r="Y565" s="17"/>
      <c r="Z565" s="21">
        <v>150.7</v>
      </c>
      <c r="AA565" s="17"/>
      <c r="AB565" s="17"/>
      <c r="AC565" s="17"/>
      <c r="AD565" s="17"/>
      <c r="AE565" s="18"/>
      <c r="AF565" s="17"/>
      <c r="AG565" s="17"/>
      <c r="AH565" s="18"/>
      <c r="AI565" s="18"/>
      <c r="AJ565" s="17"/>
      <c r="AK565" s="20"/>
      <c r="AL565" s="17"/>
      <c r="AM565" s="20"/>
      <c r="AN565" s="22">
        <f>SUM(Q565:AM565)</f>
      </c>
      <c r="AO565" s="18"/>
      <c r="AP565" s="20"/>
      <c r="AQ565" s="20"/>
      <c r="AR565" s="20"/>
      <c r="AS565" s="20"/>
      <c r="AT565" s="20"/>
      <c r="AU565" s="14">
        <f>SUMIF(E:E,E565,K:K)</f>
      </c>
      <c r="AV565" s="11"/>
      <c r="AW565" s="16"/>
      <c r="AX565" s="22">
        <f>SUM($U565:$AQ565)</f>
      </c>
      <c r="AY565" s="14">
        <f>SUMIF($I:$I,$I565,$O:$O)</f>
      </c>
      <c r="AZ565" s="14">
        <f>COUNTIFS($BB:$BB,"&gt;0",$E:$E,$E565)</f>
      </c>
      <c r="BA565" s="14">
        <f>SUMIF($E:$E,$E565,$BB:$BB)</f>
      </c>
      <c r="BB565" s="11"/>
    </row>
    <row x14ac:dyDescent="0.25" r="566" customHeight="1" ht="17.25">
      <c r="A566" s="7">
        <v>44978</v>
      </c>
      <c r="B566" s="8" t="s">
        <v>54</v>
      </c>
      <c r="C566" s="8" t="s">
        <v>326</v>
      </c>
      <c r="D566" s="20"/>
      <c r="E566" s="20"/>
      <c r="F566" s="20"/>
      <c r="G566" s="20"/>
      <c r="H566" s="20"/>
      <c r="I566" s="20"/>
      <c r="J566" s="19">
        <v>1</v>
      </c>
      <c r="K566" s="19">
        <v>3</v>
      </c>
      <c r="L566" s="11"/>
      <c r="M566" s="11"/>
      <c r="N566" s="12">
        <v>2023</v>
      </c>
      <c r="O566" s="12">
        <v>2</v>
      </c>
      <c r="P566" s="11" t="s">
        <v>349</v>
      </c>
      <c r="Q566" s="21">
        <v>41.46</v>
      </c>
      <c r="R566" s="19">
        <v>64</v>
      </c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8"/>
      <c r="AF566" s="17"/>
      <c r="AG566" s="17"/>
      <c r="AH566" s="18"/>
      <c r="AI566" s="18"/>
      <c r="AJ566" s="17"/>
      <c r="AK566" s="20"/>
      <c r="AL566" s="17"/>
      <c r="AM566" s="20"/>
      <c r="AN566" s="22">
        <f>SUM(Q566:AM566)</f>
      </c>
      <c r="AO566" s="18"/>
      <c r="AP566" s="20"/>
      <c r="AQ566" s="20"/>
      <c r="AR566" s="20"/>
      <c r="AS566" s="20"/>
      <c r="AT566" s="20"/>
      <c r="AU566" s="14">
        <f>SUMIF(E:E,E566,K:K)</f>
      </c>
      <c r="AV566" s="11"/>
      <c r="AW566" s="16"/>
      <c r="AX566" s="22">
        <f>SUM($U566:$AQ566)</f>
      </c>
      <c r="AY566" s="14">
        <f>SUMIF($I:$I,$I566,$O:$O)</f>
      </c>
      <c r="AZ566" s="14">
        <f>COUNTIFS($BB:$BB,"&gt;0",$E:$E,$E566)</f>
      </c>
      <c r="BA566" s="14">
        <f>SUMIF($E:$E,$E566,$BB:$BB)</f>
      </c>
      <c r="BB566" s="11"/>
    </row>
    <row x14ac:dyDescent="0.25" r="567" customHeight="1" ht="17.25">
      <c r="A567" s="7">
        <v>44978</v>
      </c>
      <c r="B567" s="8" t="s">
        <v>54</v>
      </c>
      <c r="C567" s="8" t="s">
        <v>162</v>
      </c>
      <c r="D567" s="20"/>
      <c r="E567" s="20"/>
      <c r="F567" s="20"/>
      <c r="G567" s="20"/>
      <c r="H567" s="20"/>
      <c r="I567" s="20"/>
      <c r="J567" s="19">
        <v>1</v>
      </c>
      <c r="K567" s="19">
        <v>5</v>
      </c>
      <c r="L567" s="11"/>
      <c r="M567" s="11"/>
      <c r="N567" s="12">
        <v>2023</v>
      </c>
      <c r="O567" s="12">
        <v>2</v>
      </c>
      <c r="P567" s="11" t="s">
        <v>349</v>
      </c>
      <c r="Q567" s="17"/>
      <c r="R567" s="17"/>
      <c r="S567" s="17"/>
      <c r="T567" s="17"/>
      <c r="U567" s="21">
        <v>117.62</v>
      </c>
      <c r="V567" s="17"/>
      <c r="W567" s="17"/>
      <c r="X567" s="17"/>
      <c r="Y567" s="17"/>
      <c r="Z567" s="21">
        <v>174.64</v>
      </c>
      <c r="AA567" s="17"/>
      <c r="AB567" s="17"/>
      <c r="AC567" s="17"/>
      <c r="AD567" s="17"/>
      <c r="AE567" s="18"/>
      <c r="AF567" s="17"/>
      <c r="AG567" s="17"/>
      <c r="AH567" s="18"/>
      <c r="AI567" s="18"/>
      <c r="AJ567" s="17"/>
      <c r="AK567" s="20"/>
      <c r="AL567" s="17"/>
      <c r="AM567" s="20"/>
      <c r="AN567" s="22">
        <f>SUM(Q567:AM567)</f>
      </c>
      <c r="AO567" s="18"/>
      <c r="AP567" s="20"/>
      <c r="AQ567" s="20"/>
      <c r="AR567" s="20"/>
      <c r="AS567" s="20"/>
      <c r="AT567" s="20"/>
      <c r="AU567" s="14">
        <f>SUMIF(E:E,E567,K:K)</f>
      </c>
      <c r="AV567" s="11"/>
      <c r="AW567" s="16"/>
      <c r="AX567" s="22">
        <f>SUM($U567:$AQ567)</f>
      </c>
      <c r="AY567" s="14">
        <f>SUMIF($I:$I,$I567,$O:$O)</f>
      </c>
      <c r="AZ567" s="14">
        <f>COUNTIFS($BB:$BB,"&gt;0",$E:$E,$E567)</f>
      </c>
      <c r="BA567" s="14">
        <f>SUMIF($E:$E,$E567,$BB:$BB)</f>
      </c>
      <c r="BB567" s="11"/>
    </row>
    <row x14ac:dyDescent="0.25" r="568" customHeight="1" ht="17.25">
      <c r="A568" s="7">
        <v>44978</v>
      </c>
      <c r="B568" s="8" t="s">
        <v>54</v>
      </c>
      <c r="C568" s="8" t="s">
        <v>454</v>
      </c>
      <c r="D568" s="20"/>
      <c r="E568" s="20"/>
      <c r="F568" s="20"/>
      <c r="G568" s="20"/>
      <c r="H568" s="20"/>
      <c r="I568" s="20"/>
      <c r="J568" s="19">
        <v>1</v>
      </c>
      <c r="K568" s="19">
        <v>4</v>
      </c>
      <c r="L568" s="11"/>
      <c r="M568" s="11"/>
      <c r="N568" s="12">
        <v>2023</v>
      </c>
      <c r="O568" s="12">
        <v>2</v>
      </c>
      <c r="P568" s="11" t="s">
        <v>349</v>
      </c>
      <c r="Q568" s="17"/>
      <c r="R568" s="17"/>
      <c r="S568" s="17"/>
      <c r="T568" s="17"/>
      <c r="U568" s="17"/>
      <c r="V568" s="17"/>
      <c r="W568" s="17"/>
      <c r="X568" s="19">
        <v>104</v>
      </c>
      <c r="Y568" s="17"/>
      <c r="Z568" s="17"/>
      <c r="AA568" s="17"/>
      <c r="AB568" s="17"/>
      <c r="AC568" s="17"/>
      <c r="AD568" s="17"/>
      <c r="AE568" s="18"/>
      <c r="AF568" s="17"/>
      <c r="AG568" s="17"/>
      <c r="AH568" s="18"/>
      <c r="AI568" s="18"/>
      <c r="AJ568" s="17"/>
      <c r="AK568" s="20"/>
      <c r="AL568" s="17"/>
      <c r="AM568" s="20"/>
      <c r="AN568" s="14">
        <f>SUM(Q568:AM568)</f>
      </c>
      <c r="AO568" s="18"/>
      <c r="AP568" s="20"/>
      <c r="AQ568" s="20"/>
      <c r="AR568" s="20"/>
      <c r="AS568" s="20"/>
      <c r="AT568" s="20"/>
      <c r="AU568" s="14">
        <f>SUMIF(E:E,E568,K:K)</f>
      </c>
      <c r="AV568" s="11"/>
      <c r="AW568" s="16"/>
      <c r="AX568" s="14">
        <f>SUM($U568:$AQ568)</f>
      </c>
      <c r="AY568" s="14">
        <f>SUMIF($I:$I,$I568,$O:$O)</f>
      </c>
      <c r="AZ568" s="14">
        <f>COUNTIFS($BB:$BB,"&gt;0",$E:$E,$E568)</f>
      </c>
      <c r="BA568" s="14">
        <f>SUMIF($E:$E,$E568,$BB:$BB)</f>
      </c>
      <c r="BB568" s="11"/>
    </row>
    <row x14ac:dyDescent="0.25" r="569" customHeight="1" ht="17.25">
      <c r="A569" s="7">
        <v>44979</v>
      </c>
      <c r="B569" s="8" t="s">
        <v>54</v>
      </c>
      <c r="C569" s="8" t="s">
        <v>402</v>
      </c>
      <c r="D569" s="20" t="s">
        <v>399</v>
      </c>
      <c r="E569" s="20"/>
      <c r="F569" s="20"/>
      <c r="G569" s="20"/>
      <c r="H569" s="20"/>
      <c r="I569" s="20"/>
      <c r="J569" s="19">
        <v>1</v>
      </c>
      <c r="K569" s="19">
        <v>2</v>
      </c>
      <c r="L569" s="11"/>
      <c r="M569" s="11"/>
      <c r="N569" s="12">
        <v>2023</v>
      </c>
      <c r="O569" s="12">
        <v>2</v>
      </c>
      <c r="P569" s="11" t="s">
        <v>349</v>
      </c>
      <c r="Q569" s="17"/>
      <c r="R569" s="17"/>
      <c r="S569" s="21">
        <v>151.26</v>
      </c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8"/>
      <c r="AF569" s="17"/>
      <c r="AG569" s="17"/>
      <c r="AH569" s="18"/>
      <c r="AI569" s="18"/>
      <c r="AJ569" s="19">
        <v>50</v>
      </c>
      <c r="AK569" s="20"/>
      <c r="AL569" s="17"/>
      <c r="AM569" s="20"/>
      <c r="AN569" s="22">
        <f>SUM(Q569:AM569)</f>
      </c>
      <c r="AO569" s="18"/>
      <c r="AP569" s="20"/>
      <c r="AQ569" s="20"/>
      <c r="AR569" s="20"/>
      <c r="AS569" s="20"/>
      <c r="AT569" s="20"/>
      <c r="AU569" s="14">
        <f>SUMIF(E:E,E569,K:K)</f>
      </c>
      <c r="AV569" s="11"/>
      <c r="AW569" s="16"/>
      <c r="AX569" s="22">
        <f>SUM($U569:$AQ569)</f>
      </c>
      <c r="AY569" s="14">
        <f>SUMIF($I:$I,$I569,$O:$O)</f>
      </c>
      <c r="AZ569" s="14">
        <f>COUNTIFS($BB:$BB,"&gt;0",$E:$E,$E569)</f>
      </c>
      <c r="BA569" s="14">
        <f>SUMIF($E:$E,$E569,$BB:$BB)</f>
      </c>
      <c r="BB569" s="11"/>
    </row>
    <row x14ac:dyDescent="0.25" r="570" customHeight="1" ht="17.25">
      <c r="A570" s="7">
        <v>44979</v>
      </c>
      <c r="B570" s="8" t="s">
        <v>54</v>
      </c>
      <c r="C570" s="8" t="s">
        <v>114</v>
      </c>
      <c r="D570" s="20"/>
      <c r="E570" s="20"/>
      <c r="F570" s="20"/>
      <c r="G570" s="20"/>
      <c r="H570" s="20"/>
      <c r="I570" s="20"/>
      <c r="J570" s="19">
        <v>1</v>
      </c>
      <c r="K570" s="19">
        <v>3</v>
      </c>
      <c r="L570" s="11"/>
      <c r="M570" s="11"/>
      <c r="N570" s="12">
        <v>2023</v>
      </c>
      <c r="O570" s="12">
        <v>2</v>
      </c>
      <c r="P570" s="11" t="s">
        <v>349</v>
      </c>
      <c r="Q570" s="17"/>
      <c r="R570" s="21">
        <v>57.48</v>
      </c>
      <c r="S570" s="17"/>
      <c r="T570" s="17"/>
      <c r="U570" s="21">
        <v>7.84</v>
      </c>
      <c r="V570" s="21">
        <v>19.22</v>
      </c>
      <c r="W570" s="17"/>
      <c r="X570" s="17"/>
      <c r="Y570" s="17"/>
      <c r="Z570" s="17"/>
      <c r="AA570" s="17"/>
      <c r="AB570" s="21">
        <v>66.42</v>
      </c>
      <c r="AC570" s="17"/>
      <c r="AD570" s="21">
        <v>22.5</v>
      </c>
      <c r="AE570" s="21">
        <v>20.78</v>
      </c>
      <c r="AF570" s="17"/>
      <c r="AG570" s="17"/>
      <c r="AH570" s="18"/>
      <c r="AI570" s="18"/>
      <c r="AJ570" s="17"/>
      <c r="AK570" s="20"/>
      <c r="AL570" s="17"/>
      <c r="AM570" s="20"/>
      <c r="AN570" s="22">
        <f>SUM(Q570:AM570)</f>
      </c>
      <c r="AO570" s="18"/>
      <c r="AP570" s="20"/>
      <c r="AQ570" s="20"/>
      <c r="AR570" s="20"/>
      <c r="AS570" s="20"/>
      <c r="AT570" s="20"/>
      <c r="AU570" s="14">
        <f>SUMIF(E:E,E570,K:K)</f>
      </c>
      <c r="AV570" s="11"/>
      <c r="AW570" s="16"/>
      <c r="AX570" s="14">
        <f>SUM($U570:$AQ570)</f>
      </c>
      <c r="AY570" s="14">
        <f>SUMIF($I:$I,$I570,$O:$O)</f>
      </c>
      <c r="AZ570" s="14">
        <f>COUNTIFS($BB:$BB,"&gt;0",$E:$E,$E570)</f>
      </c>
      <c r="BA570" s="14">
        <f>SUMIF($E:$E,$E570,$BB:$BB)</f>
      </c>
      <c r="BB570" s="11"/>
    </row>
    <row x14ac:dyDescent="0.25" r="571" customHeight="1" ht="17.25">
      <c r="A571" s="7">
        <v>44979</v>
      </c>
      <c r="B571" s="8" t="s">
        <v>54</v>
      </c>
      <c r="C571" s="8" t="s">
        <v>74</v>
      </c>
      <c r="D571" s="8" t="s">
        <v>75</v>
      </c>
      <c r="E571" s="8" t="s">
        <v>76</v>
      </c>
      <c r="F571" s="8" t="s">
        <v>65</v>
      </c>
      <c r="G571" s="8" t="s">
        <v>66</v>
      </c>
      <c r="H571" s="8" t="s">
        <v>60</v>
      </c>
      <c r="I571" s="8" t="s">
        <v>54</v>
      </c>
      <c r="J571" s="19">
        <v>1</v>
      </c>
      <c r="K571" s="19">
        <v>1</v>
      </c>
      <c r="L571" s="11"/>
      <c r="M571" s="11"/>
      <c r="N571" s="12">
        <v>2023</v>
      </c>
      <c r="O571" s="12">
        <v>2</v>
      </c>
      <c r="P571" s="11" t="s">
        <v>349</v>
      </c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8"/>
      <c r="AF571" s="17"/>
      <c r="AG571" s="17"/>
      <c r="AH571" s="18"/>
      <c r="AI571" s="21">
        <v>185.2</v>
      </c>
      <c r="AJ571" s="17"/>
      <c r="AK571" s="20"/>
      <c r="AL571" s="17"/>
      <c r="AM571" s="20"/>
      <c r="AN571" s="22">
        <f>SUM(Q571:AM571)</f>
      </c>
      <c r="AO571" s="18"/>
      <c r="AP571" s="20"/>
      <c r="AQ571" s="20"/>
      <c r="AR571" s="20"/>
      <c r="AS571" s="20"/>
      <c r="AT571" s="20"/>
      <c r="AU571" s="14">
        <f>SUMIF(E:E,E571,K:K)</f>
      </c>
      <c r="AV571" s="11"/>
      <c r="AW571" s="16"/>
      <c r="AX571" s="22">
        <f>SUM($U571:$AQ571)</f>
      </c>
      <c r="AY571" s="14">
        <f>SUMIF($I:$I,$I571,$O:$O)</f>
      </c>
      <c r="AZ571" s="14">
        <f>COUNTIFS($BB:$BB,"&gt;0",$E:$E,$E571)</f>
      </c>
      <c r="BA571" s="14">
        <f>SUMIF($E:$E,$E571,$BB:$BB)</f>
      </c>
      <c r="BB571" s="11"/>
    </row>
    <row x14ac:dyDescent="0.25" r="572" customHeight="1" ht="17.25">
      <c r="A572" s="7">
        <v>44979</v>
      </c>
      <c r="B572" s="8" t="s">
        <v>54</v>
      </c>
      <c r="C572" s="8" t="s">
        <v>393</v>
      </c>
      <c r="D572" s="20" t="s">
        <v>455</v>
      </c>
      <c r="E572" s="20"/>
      <c r="F572" s="20"/>
      <c r="G572" s="20"/>
      <c r="H572" s="20"/>
      <c r="I572" s="20"/>
      <c r="J572" s="19">
        <v>1</v>
      </c>
      <c r="K572" s="19">
        <v>4</v>
      </c>
      <c r="L572" s="11"/>
      <c r="M572" s="11"/>
      <c r="N572" s="12">
        <v>2023</v>
      </c>
      <c r="O572" s="12">
        <v>2</v>
      </c>
      <c r="P572" s="11" t="s">
        <v>349</v>
      </c>
      <c r="Q572" s="17"/>
      <c r="R572" s="17"/>
      <c r="S572" s="17"/>
      <c r="T572" s="17"/>
      <c r="U572" s="17"/>
      <c r="V572" s="17"/>
      <c r="W572" s="17"/>
      <c r="X572" s="21">
        <v>275.42</v>
      </c>
      <c r="Y572" s="17"/>
      <c r="Z572" s="17"/>
      <c r="AA572" s="17"/>
      <c r="AB572" s="17"/>
      <c r="AC572" s="17"/>
      <c r="AD572" s="17"/>
      <c r="AE572" s="18"/>
      <c r="AF572" s="17"/>
      <c r="AG572" s="17"/>
      <c r="AH572" s="18"/>
      <c r="AI572" s="18"/>
      <c r="AJ572" s="17"/>
      <c r="AK572" s="20"/>
      <c r="AL572" s="17"/>
      <c r="AM572" s="20"/>
      <c r="AN572" s="22">
        <f>SUM(Q572:AM572)</f>
      </c>
      <c r="AO572" s="18"/>
      <c r="AP572" s="20"/>
      <c r="AQ572" s="20"/>
      <c r="AR572" s="20"/>
      <c r="AS572" s="20"/>
      <c r="AT572" s="20"/>
      <c r="AU572" s="14">
        <f>SUMIF(E:E,E572,K:K)</f>
      </c>
      <c r="AV572" s="11"/>
      <c r="AW572" s="16"/>
      <c r="AX572" s="22">
        <f>SUM($U572:$AQ572)</f>
      </c>
      <c r="AY572" s="14">
        <f>SUMIF($I:$I,$I572,$O:$O)</f>
      </c>
      <c r="AZ572" s="14">
        <f>COUNTIFS($BB:$BB,"&gt;0",$E:$E,$E572)</f>
      </c>
      <c r="BA572" s="14">
        <f>SUMIF($E:$E,$E572,$BB:$BB)</f>
      </c>
      <c r="BB572" s="11"/>
    </row>
    <row x14ac:dyDescent="0.25" r="573" customHeight="1" ht="17.25">
      <c r="A573" s="7">
        <v>44979</v>
      </c>
      <c r="B573" s="8" t="s">
        <v>54</v>
      </c>
      <c r="C573" s="8" t="s">
        <v>231</v>
      </c>
      <c r="D573" s="20" t="s">
        <v>450</v>
      </c>
      <c r="E573" s="8" t="s">
        <v>233</v>
      </c>
      <c r="F573" s="20" t="s">
        <v>234</v>
      </c>
      <c r="G573" s="20"/>
      <c r="H573" s="8" t="s">
        <v>60</v>
      </c>
      <c r="I573" s="20" t="s">
        <v>181</v>
      </c>
      <c r="J573" s="19">
        <v>1</v>
      </c>
      <c r="K573" s="19">
        <v>2</v>
      </c>
      <c r="L573" s="11"/>
      <c r="M573" s="11"/>
      <c r="N573" s="12">
        <v>2023</v>
      </c>
      <c r="O573" s="12">
        <v>2</v>
      </c>
      <c r="P573" s="11" t="s">
        <v>349</v>
      </c>
      <c r="Q573" s="21">
        <v>44.88</v>
      </c>
      <c r="R573" s="17"/>
      <c r="S573" s="21">
        <v>59.5</v>
      </c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8"/>
      <c r="AF573" s="17"/>
      <c r="AG573" s="17"/>
      <c r="AH573" s="18"/>
      <c r="AI573" s="18"/>
      <c r="AJ573" s="17"/>
      <c r="AK573" s="20"/>
      <c r="AL573" s="17"/>
      <c r="AM573" s="20"/>
      <c r="AN573" s="22">
        <f>SUM(Q573:AM573)</f>
      </c>
      <c r="AO573" s="18"/>
      <c r="AP573" s="20"/>
      <c r="AQ573" s="20"/>
      <c r="AR573" s="20"/>
      <c r="AS573" s="20"/>
      <c r="AT573" s="20"/>
      <c r="AU573" s="14">
        <f>SUMIF(E:E,E573,K:K)</f>
      </c>
      <c r="AV573" s="11"/>
      <c r="AW573" s="16"/>
      <c r="AX573" s="22">
        <f>SUM($U573:$AQ573)</f>
      </c>
      <c r="AY573" s="14">
        <f>SUMIF($I:$I,$I573,$O:$O)</f>
      </c>
      <c r="AZ573" s="14">
        <f>COUNTIFS($BB:$BB,"&gt;0",$E:$E,$E573)</f>
      </c>
      <c r="BA573" s="14">
        <f>SUMIF($E:$E,$E573,$BB:$BB)</f>
      </c>
      <c r="BB573" s="11"/>
    </row>
    <row x14ac:dyDescent="0.25" r="574" customHeight="1" ht="17.25">
      <c r="A574" s="7">
        <v>44979</v>
      </c>
      <c r="B574" s="8" t="s">
        <v>54</v>
      </c>
      <c r="C574" s="8" t="s">
        <v>263</v>
      </c>
      <c r="D574" s="20"/>
      <c r="E574" s="20"/>
      <c r="F574" s="20"/>
      <c r="G574" s="20"/>
      <c r="H574" s="20"/>
      <c r="I574" s="20"/>
      <c r="J574" s="19">
        <v>1</v>
      </c>
      <c r="K574" s="19">
        <v>2</v>
      </c>
      <c r="L574" s="11"/>
      <c r="M574" s="11"/>
      <c r="N574" s="12">
        <v>2023</v>
      </c>
      <c r="O574" s="12">
        <v>2</v>
      </c>
      <c r="P574" s="11" t="s">
        <v>349</v>
      </c>
      <c r="Q574" s="17"/>
      <c r="R574" s="17"/>
      <c r="S574" s="21">
        <v>50.1</v>
      </c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8"/>
      <c r="AF574" s="17"/>
      <c r="AG574" s="17"/>
      <c r="AH574" s="18"/>
      <c r="AI574" s="18"/>
      <c r="AJ574" s="17"/>
      <c r="AK574" s="20"/>
      <c r="AL574" s="17"/>
      <c r="AM574" s="20"/>
      <c r="AN574" s="22">
        <f>SUM(Q574:AM574)</f>
      </c>
      <c r="AO574" s="18"/>
      <c r="AP574" s="20"/>
      <c r="AQ574" s="20"/>
      <c r="AR574" s="20"/>
      <c r="AS574" s="20"/>
      <c r="AT574" s="20"/>
      <c r="AU574" s="14">
        <f>SUMIF(E:E,E574,K:K)</f>
      </c>
      <c r="AV574" s="11"/>
      <c r="AW574" s="16"/>
      <c r="AX574" s="22">
        <f>SUM($U574:$AQ574)</f>
      </c>
      <c r="AY574" s="14">
        <f>SUMIF($I:$I,$I574,$O:$O)</f>
      </c>
      <c r="AZ574" s="14">
        <f>COUNTIFS($BB:$BB,"&gt;0",$E:$E,$E574)</f>
      </c>
      <c r="BA574" s="14">
        <f>SUMIF($E:$E,$E574,$BB:$BB)</f>
      </c>
      <c r="BB574" s="11"/>
    </row>
    <row x14ac:dyDescent="0.25" r="575" customHeight="1" ht="17.25">
      <c r="A575" s="7">
        <v>44979</v>
      </c>
      <c r="B575" s="8" t="s">
        <v>54</v>
      </c>
      <c r="C575" s="8" t="s">
        <v>220</v>
      </c>
      <c r="D575" s="8" t="s">
        <v>221</v>
      </c>
      <c r="E575" s="28">
        <f>IF(D575&lt;&gt;"",CONCATENATE(C575,"-",D575),C575)</f>
      </c>
      <c r="F575" s="8" t="s">
        <v>112</v>
      </c>
      <c r="G575" s="8" t="s">
        <v>59</v>
      </c>
      <c r="H575" s="8" t="s">
        <v>60</v>
      </c>
      <c r="I575" s="26" t="s">
        <v>113</v>
      </c>
      <c r="J575" s="19">
        <v>1</v>
      </c>
      <c r="K575" s="19">
        <v>4</v>
      </c>
      <c r="L575" s="11"/>
      <c r="M575" s="11"/>
      <c r="N575" s="12">
        <v>2023</v>
      </c>
      <c r="O575" s="12">
        <v>2</v>
      </c>
      <c r="P575" s="11" t="s">
        <v>349</v>
      </c>
      <c r="Q575" s="19">
        <v>64</v>
      </c>
      <c r="R575" s="19">
        <v>63</v>
      </c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8"/>
      <c r="AF575" s="17"/>
      <c r="AG575" s="17"/>
      <c r="AH575" s="18"/>
      <c r="AI575" s="18"/>
      <c r="AJ575" s="17"/>
      <c r="AK575" s="20"/>
      <c r="AL575" s="17"/>
      <c r="AM575" s="20"/>
      <c r="AN575" s="14">
        <f>SUM(Q575:AM575)</f>
      </c>
      <c r="AO575" s="18"/>
      <c r="AP575" s="20"/>
      <c r="AQ575" s="20"/>
      <c r="AR575" s="20"/>
      <c r="AS575" s="20"/>
      <c r="AT575" s="20"/>
      <c r="AU575" s="14">
        <f>SUMIF(E:E,E575,K:K)</f>
      </c>
      <c r="AV575" s="11"/>
      <c r="AW575" s="16"/>
      <c r="AX575" s="14">
        <f>SUM($U575:$AQ575)</f>
      </c>
      <c r="AY575" s="14">
        <f>SUMIF($I:$I,$I575,$O:$O)</f>
      </c>
      <c r="AZ575" s="14">
        <f>COUNTIFS($BB:$BB,"&gt;0",$E:$E,$E575)</f>
      </c>
      <c r="BA575" s="14">
        <f>SUMIF($E:$E,$E575,$BB:$BB)</f>
      </c>
      <c r="BB575" s="11"/>
    </row>
    <row x14ac:dyDescent="0.25" r="576" customHeight="1" ht="17.25">
      <c r="A576" s="7">
        <v>44980</v>
      </c>
      <c r="B576" s="8" t="s">
        <v>54</v>
      </c>
      <c r="C576" s="8" t="s">
        <v>292</v>
      </c>
      <c r="D576" s="20"/>
      <c r="E576" s="20"/>
      <c r="F576" s="20"/>
      <c r="G576" s="20"/>
      <c r="H576" s="20"/>
      <c r="I576" s="20"/>
      <c r="J576" s="19">
        <v>1</v>
      </c>
      <c r="K576" s="19">
        <v>2</v>
      </c>
      <c r="L576" s="11"/>
      <c r="M576" s="11"/>
      <c r="N576" s="12">
        <v>2023</v>
      </c>
      <c r="O576" s="12">
        <v>2</v>
      </c>
      <c r="P576" s="11" t="s">
        <v>349</v>
      </c>
      <c r="Q576" s="21">
        <v>8.9</v>
      </c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8"/>
      <c r="AF576" s="17"/>
      <c r="AG576" s="17"/>
      <c r="AH576" s="18"/>
      <c r="AI576" s="18"/>
      <c r="AJ576" s="17"/>
      <c r="AK576" s="20"/>
      <c r="AL576" s="17"/>
      <c r="AM576" s="20"/>
      <c r="AN576" s="22">
        <f>SUM(Q576:AM576)</f>
      </c>
      <c r="AO576" s="18"/>
      <c r="AP576" s="20"/>
      <c r="AQ576" s="20"/>
      <c r="AR576" s="20"/>
      <c r="AS576" s="20"/>
      <c r="AT576" s="20"/>
      <c r="AU576" s="14">
        <f>SUMIF(E:E,E576,K:K)</f>
      </c>
      <c r="AV576" s="11"/>
      <c r="AW576" s="16"/>
      <c r="AX576" s="22">
        <f>SUM($U576:$AQ576)</f>
      </c>
      <c r="AY576" s="14">
        <f>SUMIF($I:$I,$I576,$O:$O)</f>
      </c>
      <c r="AZ576" s="14">
        <f>COUNTIFS($BB:$BB,"&gt;0",$E:$E,$E576)</f>
      </c>
      <c r="BA576" s="14">
        <f>SUMIF($E:$E,$E576,$BB:$BB)</f>
      </c>
      <c r="BB576" s="11"/>
    </row>
    <row x14ac:dyDescent="0.25" r="577" customHeight="1" ht="17.25">
      <c r="A577" s="7">
        <v>44980</v>
      </c>
      <c r="B577" s="8" t="s">
        <v>54</v>
      </c>
      <c r="C577" s="8" t="s">
        <v>291</v>
      </c>
      <c r="D577" s="20"/>
      <c r="E577" s="20"/>
      <c r="F577" s="20"/>
      <c r="G577" s="20"/>
      <c r="H577" s="20"/>
      <c r="I577" s="20"/>
      <c r="J577" s="19">
        <v>1</v>
      </c>
      <c r="K577" s="19">
        <v>2</v>
      </c>
      <c r="L577" s="11"/>
      <c r="M577" s="11"/>
      <c r="N577" s="12">
        <v>2023</v>
      </c>
      <c r="O577" s="12">
        <v>2</v>
      </c>
      <c r="P577" s="11" t="s">
        <v>349</v>
      </c>
      <c r="Q577" s="21">
        <v>25.7</v>
      </c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8"/>
      <c r="AF577" s="17"/>
      <c r="AG577" s="17"/>
      <c r="AH577" s="18"/>
      <c r="AI577" s="18"/>
      <c r="AJ577" s="17"/>
      <c r="AK577" s="20"/>
      <c r="AL577" s="17"/>
      <c r="AM577" s="20"/>
      <c r="AN577" s="22">
        <f>SUM(Q577:AM577)</f>
      </c>
      <c r="AO577" s="18"/>
      <c r="AP577" s="20"/>
      <c r="AQ577" s="20"/>
      <c r="AR577" s="20"/>
      <c r="AS577" s="20"/>
      <c r="AT577" s="20"/>
      <c r="AU577" s="14">
        <f>SUMIF(E:E,E577,K:K)</f>
      </c>
      <c r="AV577" s="11"/>
      <c r="AW577" s="16"/>
      <c r="AX577" s="22">
        <f>SUM($U577:$AQ577)</f>
      </c>
      <c r="AY577" s="14">
        <f>SUMIF($I:$I,$I577,$O:$O)</f>
      </c>
      <c r="AZ577" s="14">
        <f>COUNTIFS($BB:$BB,"&gt;0",$E:$E,$E577)</f>
      </c>
      <c r="BA577" s="14">
        <f>SUMIF($E:$E,$E577,$BB:$BB)</f>
      </c>
      <c r="BB577" s="11"/>
    </row>
    <row x14ac:dyDescent="0.25" r="578" customHeight="1" ht="17.25">
      <c r="A578" s="7">
        <v>44980</v>
      </c>
      <c r="B578" s="8" t="s">
        <v>54</v>
      </c>
      <c r="C578" s="8" t="s">
        <v>336</v>
      </c>
      <c r="D578" s="20"/>
      <c r="E578" s="20"/>
      <c r="F578" s="20"/>
      <c r="G578" s="20"/>
      <c r="H578" s="20"/>
      <c r="I578" s="20"/>
      <c r="J578" s="19">
        <v>1</v>
      </c>
      <c r="K578" s="19">
        <v>4</v>
      </c>
      <c r="L578" s="11"/>
      <c r="M578" s="11"/>
      <c r="N578" s="12">
        <v>2023</v>
      </c>
      <c r="O578" s="12">
        <v>2</v>
      </c>
      <c r="P578" s="11" t="s">
        <v>349</v>
      </c>
      <c r="Q578" s="21">
        <v>25.56</v>
      </c>
      <c r="R578" s="17"/>
      <c r="S578" s="17"/>
      <c r="T578" s="21">
        <v>11.66</v>
      </c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8"/>
      <c r="AF578" s="17"/>
      <c r="AG578" s="17"/>
      <c r="AH578" s="18"/>
      <c r="AI578" s="18"/>
      <c r="AJ578" s="17"/>
      <c r="AK578" s="20"/>
      <c r="AL578" s="17"/>
      <c r="AM578" s="20"/>
      <c r="AN578" s="22">
        <f>SUM(Q578:AM578)</f>
      </c>
      <c r="AO578" s="18"/>
      <c r="AP578" s="20"/>
      <c r="AQ578" s="20"/>
      <c r="AR578" s="20"/>
      <c r="AS578" s="20"/>
      <c r="AT578" s="20"/>
      <c r="AU578" s="14">
        <f>SUMIF(E:E,E578,K:K)</f>
      </c>
      <c r="AV578" s="11"/>
      <c r="AW578" s="16"/>
      <c r="AX578" s="22">
        <f>SUM($U578:$AQ578)</f>
      </c>
      <c r="AY578" s="14">
        <f>SUMIF($I:$I,$I578,$O:$O)</f>
      </c>
      <c r="AZ578" s="14">
        <f>COUNTIFS($BB:$BB,"&gt;0",$E:$E,$E578)</f>
      </c>
      <c r="BA578" s="14">
        <f>SUMIF($E:$E,$E578,$BB:$BB)</f>
      </c>
      <c r="BB578" s="11"/>
    </row>
    <row x14ac:dyDescent="0.25" r="579" customHeight="1" ht="17.25">
      <c r="A579" s="7">
        <v>44980</v>
      </c>
      <c r="B579" s="8" t="s">
        <v>54</v>
      </c>
      <c r="C579" s="8" t="s">
        <v>258</v>
      </c>
      <c r="D579" s="8" t="s">
        <v>259</v>
      </c>
      <c r="E579" s="8" t="s">
        <v>260</v>
      </c>
      <c r="F579" s="8" t="s">
        <v>65</v>
      </c>
      <c r="G579" s="8" t="s">
        <v>66</v>
      </c>
      <c r="H579" s="8" t="s">
        <v>60</v>
      </c>
      <c r="I579" s="8" t="s">
        <v>54</v>
      </c>
      <c r="J579" s="19">
        <v>1</v>
      </c>
      <c r="K579" s="19">
        <v>1</v>
      </c>
      <c r="L579" s="11"/>
      <c r="M579" s="11"/>
      <c r="N579" s="12">
        <v>2023</v>
      </c>
      <c r="O579" s="12">
        <v>2</v>
      </c>
      <c r="P579" s="11" t="s">
        <v>349</v>
      </c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8"/>
      <c r="AF579" s="17"/>
      <c r="AG579" s="17"/>
      <c r="AH579" s="18"/>
      <c r="AI579" s="21">
        <v>209.92</v>
      </c>
      <c r="AJ579" s="17"/>
      <c r="AK579" s="20"/>
      <c r="AL579" s="17"/>
      <c r="AM579" s="20"/>
      <c r="AN579" s="22">
        <f>SUM(Q579:AM579)</f>
      </c>
      <c r="AO579" s="18"/>
      <c r="AP579" s="20"/>
      <c r="AQ579" s="20"/>
      <c r="AR579" s="20"/>
      <c r="AS579" s="20"/>
      <c r="AT579" s="20"/>
      <c r="AU579" s="14">
        <f>SUMIF(E:E,E579,K:K)</f>
      </c>
      <c r="AV579" s="11"/>
      <c r="AW579" s="16"/>
      <c r="AX579" s="22">
        <f>SUM($U579:$AQ579)</f>
      </c>
      <c r="AY579" s="14">
        <f>SUMIF($I:$I,$I579,$O:$O)</f>
      </c>
      <c r="AZ579" s="14">
        <f>COUNTIFS($BB:$BB,"&gt;0",$E:$E,$E579)</f>
      </c>
      <c r="BA579" s="14">
        <f>SUMIF($E:$E,$E579,$BB:$BB)</f>
      </c>
      <c r="BB579" s="11"/>
    </row>
    <row x14ac:dyDescent="0.25" r="580" customHeight="1" ht="17.25">
      <c r="A580" s="7">
        <v>44980</v>
      </c>
      <c r="B580" s="8" t="s">
        <v>54</v>
      </c>
      <c r="C580" s="8" t="s">
        <v>195</v>
      </c>
      <c r="D580" s="20" t="s">
        <v>373</v>
      </c>
      <c r="E580" s="20"/>
      <c r="F580" s="20"/>
      <c r="G580" s="8" t="s">
        <v>66</v>
      </c>
      <c r="H580" s="8" t="s">
        <v>60</v>
      </c>
      <c r="I580" s="8" t="s">
        <v>54</v>
      </c>
      <c r="J580" s="19">
        <v>1</v>
      </c>
      <c r="K580" s="19">
        <v>1</v>
      </c>
      <c r="L580" s="11"/>
      <c r="M580" s="11"/>
      <c r="N580" s="12">
        <v>2023</v>
      </c>
      <c r="O580" s="12">
        <v>2</v>
      </c>
      <c r="P580" s="11" t="s">
        <v>349</v>
      </c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8"/>
      <c r="AF580" s="17"/>
      <c r="AG580" s="17"/>
      <c r="AH580" s="18"/>
      <c r="AI580" s="21">
        <v>127.2</v>
      </c>
      <c r="AJ580" s="17"/>
      <c r="AK580" s="20"/>
      <c r="AL580" s="17"/>
      <c r="AM580" s="20"/>
      <c r="AN580" s="22">
        <f>SUM(Q580:AM580)</f>
      </c>
      <c r="AO580" s="18"/>
      <c r="AP580" s="20"/>
      <c r="AQ580" s="20"/>
      <c r="AR580" s="20"/>
      <c r="AS580" s="20"/>
      <c r="AT580" s="20"/>
      <c r="AU580" s="14">
        <f>SUMIF(E:E,E580,K:K)</f>
      </c>
      <c r="AV580" s="11"/>
      <c r="AW580" s="16"/>
      <c r="AX580" s="22">
        <f>SUM($U580:$AQ580)</f>
      </c>
      <c r="AY580" s="14">
        <f>SUMIF($I:$I,$I580,$O:$O)</f>
      </c>
      <c r="AZ580" s="14">
        <f>COUNTIFS($BB:$BB,"&gt;0",$E:$E,$E580)</f>
      </c>
      <c r="BA580" s="14">
        <f>SUMIF($E:$E,$E580,$BB:$BB)</f>
      </c>
      <c r="BB580" s="11"/>
    </row>
    <row x14ac:dyDescent="0.25" r="581" customHeight="1" ht="17.25">
      <c r="A581" s="7">
        <v>44980</v>
      </c>
      <c r="B581" s="8" t="s">
        <v>54</v>
      </c>
      <c r="C581" s="8" t="s">
        <v>340</v>
      </c>
      <c r="D581" s="20" t="s">
        <v>331</v>
      </c>
      <c r="E581" s="8" t="s">
        <v>332</v>
      </c>
      <c r="F581" s="8" t="s">
        <v>65</v>
      </c>
      <c r="G581" s="8" t="s">
        <v>66</v>
      </c>
      <c r="H581" s="8" t="s">
        <v>60</v>
      </c>
      <c r="I581" s="8" t="s">
        <v>54</v>
      </c>
      <c r="J581" s="19">
        <v>1</v>
      </c>
      <c r="K581" s="19">
        <v>1</v>
      </c>
      <c r="L581" s="11"/>
      <c r="M581" s="11"/>
      <c r="N581" s="12">
        <v>2023</v>
      </c>
      <c r="O581" s="12">
        <v>2</v>
      </c>
      <c r="P581" s="11" t="s">
        <v>349</v>
      </c>
      <c r="Q581" s="17"/>
      <c r="R581" s="17"/>
      <c r="S581" s="21">
        <v>53.5</v>
      </c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8"/>
      <c r="AF581" s="17"/>
      <c r="AG581" s="17"/>
      <c r="AH581" s="18"/>
      <c r="AI581" s="21">
        <v>104.56</v>
      </c>
      <c r="AJ581" s="17"/>
      <c r="AK581" s="20"/>
      <c r="AL581" s="17"/>
      <c r="AM581" s="20"/>
      <c r="AN581" s="22">
        <f>SUM(Q581:AM581)</f>
      </c>
      <c r="AO581" s="18"/>
      <c r="AP581" s="20"/>
      <c r="AQ581" s="20"/>
      <c r="AR581" s="20"/>
      <c r="AS581" s="20"/>
      <c r="AT581" s="20"/>
      <c r="AU581" s="14">
        <f>SUMIF(E:E,E581,K:K)</f>
      </c>
      <c r="AV581" s="11"/>
      <c r="AW581" s="16"/>
      <c r="AX581" s="22">
        <f>SUM($U581:$AQ581)</f>
      </c>
      <c r="AY581" s="14">
        <f>SUMIF($I:$I,$I581,$O:$O)</f>
      </c>
      <c r="AZ581" s="14">
        <f>COUNTIFS($BB:$BB,"&gt;0",$E:$E,$E581)</f>
      </c>
      <c r="BA581" s="14">
        <f>SUMIF($E:$E,$E581,$BB:$BB)</f>
      </c>
      <c r="BB581" s="11"/>
    </row>
    <row x14ac:dyDescent="0.25" r="582" customHeight="1" ht="17.25">
      <c r="A582" s="7">
        <v>44980</v>
      </c>
      <c r="B582" s="8" t="s">
        <v>54</v>
      </c>
      <c r="C582" s="8" t="s">
        <v>371</v>
      </c>
      <c r="D582" s="20" t="s">
        <v>456</v>
      </c>
      <c r="E582" s="20"/>
      <c r="F582" s="20"/>
      <c r="G582" s="20"/>
      <c r="H582" s="20"/>
      <c r="I582" s="20"/>
      <c r="J582" s="19">
        <v>1</v>
      </c>
      <c r="K582" s="19">
        <v>4</v>
      </c>
      <c r="L582" s="11"/>
      <c r="M582" s="11"/>
      <c r="N582" s="12">
        <v>2023</v>
      </c>
      <c r="O582" s="12">
        <v>2</v>
      </c>
      <c r="P582" s="11" t="s">
        <v>349</v>
      </c>
      <c r="Q582" s="19">
        <v>36</v>
      </c>
      <c r="R582" s="17"/>
      <c r="S582" s="17"/>
      <c r="T582" s="19">
        <v>121</v>
      </c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8"/>
      <c r="AF582" s="17"/>
      <c r="AG582" s="17"/>
      <c r="AH582" s="18"/>
      <c r="AI582" s="18"/>
      <c r="AJ582" s="17"/>
      <c r="AK582" s="20"/>
      <c r="AL582" s="17"/>
      <c r="AM582" s="20"/>
      <c r="AN582" s="14">
        <f>SUM(Q582:AM582)</f>
      </c>
      <c r="AO582" s="18"/>
      <c r="AP582" s="20"/>
      <c r="AQ582" s="20"/>
      <c r="AR582" s="20"/>
      <c r="AS582" s="20"/>
      <c r="AT582" s="20"/>
      <c r="AU582" s="14">
        <f>SUMIF(E:E,E582,K:K)</f>
      </c>
      <c r="AV582" s="11"/>
      <c r="AW582" s="16"/>
      <c r="AX582" s="14">
        <f>SUM($U582:$AQ582)</f>
      </c>
      <c r="AY582" s="14">
        <f>SUMIF($I:$I,$I582,$O:$O)</f>
      </c>
      <c r="AZ582" s="14">
        <f>COUNTIFS($BB:$BB,"&gt;0",$E:$E,$E582)</f>
      </c>
      <c r="BA582" s="14">
        <f>SUMIF($E:$E,$E582,$BB:$BB)</f>
      </c>
      <c r="BB582" s="11"/>
    </row>
    <row x14ac:dyDescent="0.25" r="583" customHeight="1" ht="17.25">
      <c r="A583" s="7">
        <v>44980</v>
      </c>
      <c r="B583" s="8" t="s">
        <v>54</v>
      </c>
      <c r="C583" s="8" t="s">
        <v>457</v>
      </c>
      <c r="D583" s="20" t="s">
        <v>458</v>
      </c>
      <c r="E583" s="20"/>
      <c r="F583" s="20"/>
      <c r="G583" s="20"/>
      <c r="H583" s="20"/>
      <c r="I583" s="20"/>
      <c r="J583" s="19">
        <v>1</v>
      </c>
      <c r="K583" s="19">
        <v>1</v>
      </c>
      <c r="L583" s="11"/>
      <c r="M583" s="11"/>
      <c r="N583" s="12">
        <v>2023</v>
      </c>
      <c r="O583" s="12">
        <v>2</v>
      </c>
      <c r="P583" s="11" t="s">
        <v>349</v>
      </c>
      <c r="Q583" s="17"/>
      <c r="R583" s="17"/>
      <c r="S583" s="21">
        <v>89.32</v>
      </c>
      <c r="T583" s="17"/>
      <c r="U583" s="17"/>
      <c r="V583" s="17"/>
      <c r="W583" s="17"/>
      <c r="X583" s="17"/>
      <c r="Y583" s="17"/>
      <c r="Z583" s="17"/>
      <c r="AA583" s="17"/>
      <c r="AB583" s="17"/>
      <c r="AC583" s="21">
        <v>6.18</v>
      </c>
      <c r="AD583" s="17"/>
      <c r="AE583" s="18"/>
      <c r="AF583" s="17"/>
      <c r="AG583" s="17"/>
      <c r="AH583" s="18"/>
      <c r="AI583" s="18"/>
      <c r="AJ583" s="17"/>
      <c r="AK583" s="20"/>
      <c r="AL583" s="17"/>
      <c r="AM583" s="20"/>
      <c r="AN583" s="22">
        <f>SUM(Q583:AM583)</f>
      </c>
      <c r="AO583" s="18"/>
      <c r="AP583" s="20"/>
      <c r="AQ583" s="20"/>
      <c r="AR583" s="20"/>
      <c r="AS583" s="20"/>
      <c r="AT583" s="20"/>
      <c r="AU583" s="14">
        <f>SUMIF(E:E,E583,K:K)</f>
      </c>
      <c r="AV583" s="11"/>
      <c r="AW583" s="16"/>
      <c r="AX583" s="22">
        <f>SUM($U583:$AQ583)</f>
      </c>
      <c r="AY583" s="14">
        <f>SUMIF($I:$I,$I583,$O:$O)</f>
      </c>
      <c r="AZ583" s="14">
        <f>COUNTIFS($BB:$BB,"&gt;0",$E:$E,$E583)</f>
      </c>
      <c r="BA583" s="14">
        <f>SUMIF($E:$E,$E583,$BB:$BB)</f>
      </c>
      <c r="BB583" s="11"/>
    </row>
    <row x14ac:dyDescent="0.25" r="584" customHeight="1" ht="17.25">
      <c r="A584" s="7">
        <v>44980</v>
      </c>
      <c r="B584" s="8" t="s">
        <v>54</v>
      </c>
      <c r="C584" s="8" t="s">
        <v>337</v>
      </c>
      <c r="D584" s="8" t="s">
        <v>338</v>
      </c>
      <c r="E584" s="8" t="s">
        <v>339</v>
      </c>
      <c r="F584" s="20" t="s">
        <v>203</v>
      </c>
      <c r="G584" s="8" t="s">
        <v>73</v>
      </c>
      <c r="H584" s="8" t="s">
        <v>60</v>
      </c>
      <c r="I584" s="20"/>
      <c r="J584" s="19">
        <v>1</v>
      </c>
      <c r="K584" s="19">
        <v>4</v>
      </c>
      <c r="L584" s="11"/>
      <c r="M584" s="11"/>
      <c r="N584" s="12">
        <v>2023</v>
      </c>
      <c r="O584" s="12">
        <v>2</v>
      </c>
      <c r="P584" s="11" t="s">
        <v>349</v>
      </c>
      <c r="Q584" s="21">
        <v>9.54</v>
      </c>
      <c r="R584" s="21">
        <v>140.44</v>
      </c>
      <c r="S584" s="17"/>
      <c r="T584" s="17"/>
      <c r="U584" s="21">
        <v>19.2</v>
      </c>
      <c r="V584" s="21">
        <v>41.5</v>
      </c>
      <c r="W584" s="17"/>
      <c r="X584" s="17"/>
      <c r="Y584" s="17"/>
      <c r="Z584" s="17"/>
      <c r="AA584" s="17"/>
      <c r="AB584" s="17"/>
      <c r="AC584" s="17"/>
      <c r="AD584" s="17"/>
      <c r="AE584" s="19">
        <v>10</v>
      </c>
      <c r="AF584" s="17"/>
      <c r="AG584" s="17"/>
      <c r="AH584" s="18"/>
      <c r="AI584" s="18"/>
      <c r="AJ584" s="17"/>
      <c r="AK584" s="20"/>
      <c r="AL584" s="17"/>
      <c r="AM584" s="20"/>
      <c r="AN584" s="22">
        <f>SUM(Q584:AM584)</f>
      </c>
      <c r="AO584" s="18"/>
      <c r="AP584" s="20"/>
      <c r="AQ584" s="20"/>
      <c r="AR584" s="20"/>
      <c r="AS584" s="20"/>
      <c r="AT584" s="20"/>
      <c r="AU584" s="14">
        <f>SUMIF(E:E,E584,K:K)</f>
      </c>
      <c r="AV584" s="11"/>
      <c r="AW584" s="16"/>
      <c r="AX584" s="22">
        <f>SUM($U584:$AQ584)</f>
      </c>
      <c r="AY584" s="14">
        <f>SUMIF($I:$I,$I584,$O:$O)</f>
      </c>
      <c r="AZ584" s="14">
        <f>COUNTIFS($BB:$BB,"&gt;0",$E:$E,$E584)</f>
      </c>
      <c r="BA584" s="14">
        <f>SUMIF($E:$E,$E584,$BB:$BB)</f>
      </c>
      <c r="BB584" s="11"/>
    </row>
    <row x14ac:dyDescent="0.25" r="585" customHeight="1" ht="17.25">
      <c r="A585" s="7">
        <v>44980</v>
      </c>
      <c r="B585" s="8" t="s">
        <v>54</v>
      </c>
      <c r="C585" s="8" t="s">
        <v>83</v>
      </c>
      <c r="D585" s="20" t="s">
        <v>84</v>
      </c>
      <c r="E585" s="8" t="s">
        <v>85</v>
      </c>
      <c r="F585" s="8" t="s">
        <v>65</v>
      </c>
      <c r="G585" s="8" t="s">
        <v>66</v>
      </c>
      <c r="H585" s="8" t="s">
        <v>60</v>
      </c>
      <c r="I585" s="8" t="s">
        <v>54</v>
      </c>
      <c r="J585" s="19">
        <v>1</v>
      </c>
      <c r="K585" s="19">
        <v>1</v>
      </c>
      <c r="L585" s="11"/>
      <c r="M585" s="11"/>
      <c r="N585" s="12">
        <v>2023</v>
      </c>
      <c r="O585" s="12">
        <v>2</v>
      </c>
      <c r="P585" s="11" t="s">
        <v>349</v>
      </c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8"/>
      <c r="AF585" s="17"/>
      <c r="AG585" s="17"/>
      <c r="AH585" s="18"/>
      <c r="AI585" s="21">
        <v>93.6</v>
      </c>
      <c r="AJ585" s="17"/>
      <c r="AK585" s="20"/>
      <c r="AL585" s="17"/>
      <c r="AM585" s="20"/>
      <c r="AN585" s="22">
        <f>SUM(Q585:AM585)</f>
      </c>
      <c r="AO585" s="18"/>
      <c r="AP585" s="20"/>
      <c r="AQ585" s="20"/>
      <c r="AR585" s="20"/>
      <c r="AS585" s="20"/>
      <c r="AT585" s="20"/>
      <c r="AU585" s="14">
        <f>SUMIF(E:E,E585,K:K)</f>
      </c>
      <c r="AV585" s="11"/>
      <c r="AW585" s="16"/>
      <c r="AX585" s="22">
        <f>SUM($U585:$AQ585)</f>
      </c>
      <c r="AY585" s="14">
        <f>SUMIF($I:$I,$I585,$O:$O)</f>
      </c>
      <c r="AZ585" s="14">
        <f>COUNTIFS($BB:$BB,"&gt;0",$E:$E,$E585)</f>
      </c>
      <c r="BA585" s="14">
        <f>SUMIF($E:$E,$E585,$BB:$BB)</f>
      </c>
      <c r="BB585" s="11"/>
    </row>
    <row x14ac:dyDescent="0.25" r="586" customHeight="1" ht="17.25">
      <c r="A586" s="7">
        <v>44980</v>
      </c>
      <c r="B586" s="8" t="s">
        <v>54</v>
      </c>
      <c r="C586" s="8" t="s">
        <v>252</v>
      </c>
      <c r="D586" s="20"/>
      <c r="E586" s="20"/>
      <c r="F586" s="20" t="s">
        <v>234</v>
      </c>
      <c r="G586" s="20"/>
      <c r="H586" s="8" t="s">
        <v>60</v>
      </c>
      <c r="I586" s="20" t="s">
        <v>181</v>
      </c>
      <c r="J586" s="19">
        <v>1</v>
      </c>
      <c r="K586" s="19">
        <v>2</v>
      </c>
      <c r="L586" s="11"/>
      <c r="M586" s="11"/>
      <c r="N586" s="12">
        <v>2023</v>
      </c>
      <c r="O586" s="12">
        <v>2</v>
      </c>
      <c r="P586" s="11" t="s">
        <v>349</v>
      </c>
      <c r="Q586" s="19">
        <v>14</v>
      </c>
      <c r="R586" s="17"/>
      <c r="S586" s="19">
        <v>31</v>
      </c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8"/>
      <c r="AF586" s="17"/>
      <c r="AG586" s="17"/>
      <c r="AH586" s="18"/>
      <c r="AI586" s="18"/>
      <c r="AJ586" s="17"/>
      <c r="AK586" s="20"/>
      <c r="AL586" s="17"/>
      <c r="AM586" s="20"/>
      <c r="AN586" s="14">
        <f>SUM(Q586:AM586)</f>
      </c>
      <c r="AO586" s="18"/>
      <c r="AP586" s="20"/>
      <c r="AQ586" s="20"/>
      <c r="AR586" s="20"/>
      <c r="AS586" s="20"/>
      <c r="AT586" s="20"/>
      <c r="AU586" s="14">
        <f>SUMIF(E:E,E586,K:K)</f>
      </c>
      <c r="AV586" s="11"/>
      <c r="AW586" s="16"/>
      <c r="AX586" s="14">
        <f>SUM($U586:$AQ586)</f>
      </c>
      <c r="AY586" s="14">
        <f>SUMIF($I:$I,$I586,$O:$O)</f>
      </c>
      <c r="AZ586" s="14">
        <f>COUNTIFS($BB:$BB,"&gt;0",$E:$E,$E586)</f>
      </c>
      <c r="BA586" s="14">
        <f>SUMIF($E:$E,$E586,$BB:$BB)</f>
      </c>
      <c r="BB586" s="11"/>
    </row>
    <row x14ac:dyDescent="0.25" r="587" customHeight="1" ht="17.25">
      <c r="A587" s="7">
        <v>44980</v>
      </c>
      <c r="B587" s="8" t="s">
        <v>54</v>
      </c>
      <c r="C587" s="8" t="s">
        <v>365</v>
      </c>
      <c r="D587" s="20"/>
      <c r="E587" s="20"/>
      <c r="F587" s="8" t="s">
        <v>58</v>
      </c>
      <c r="G587" s="8" t="s">
        <v>59</v>
      </c>
      <c r="H587" s="8" t="s">
        <v>60</v>
      </c>
      <c r="I587" s="20"/>
      <c r="J587" s="19">
        <v>1</v>
      </c>
      <c r="K587" s="19">
        <v>2</v>
      </c>
      <c r="L587" s="11"/>
      <c r="M587" s="11"/>
      <c r="N587" s="12">
        <v>2023</v>
      </c>
      <c r="O587" s="12">
        <v>2</v>
      </c>
      <c r="P587" s="11" t="s">
        <v>349</v>
      </c>
      <c r="Q587" s="19">
        <v>147</v>
      </c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8"/>
      <c r="AF587" s="17"/>
      <c r="AG587" s="17"/>
      <c r="AH587" s="18"/>
      <c r="AI587" s="18"/>
      <c r="AJ587" s="17"/>
      <c r="AK587" s="20"/>
      <c r="AL587" s="17"/>
      <c r="AM587" s="20"/>
      <c r="AN587" s="14">
        <f>SUM(Q587:AM587)</f>
      </c>
      <c r="AO587" s="18"/>
      <c r="AP587" s="20"/>
      <c r="AQ587" s="20"/>
      <c r="AR587" s="20"/>
      <c r="AS587" s="20"/>
      <c r="AT587" s="20"/>
      <c r="AU587" s="14">
        <f>SUMIF(E:E,E587,K:K)</f>
      </c>
      <c r="AV587" s="11"/>
      <c r="AW587" s="16"/>
      <c r="AX587" s="14">
        <f>SUM($U587:$AQ587)</f>
      </c>
      <c r="AY587" s="14">
        <f>SUMIF($I:$I,$I587,$O:$O)</f>
      </c>
      <c r="AZ587" s="14">
        <f>COUNTIFS($BB:$BB,"&gt;0",$E:$E,$E587)</f>
      </c>
      <c r="BA587" s="14">
        <f>SUMIF($E:$E,$E587,$BB:$BB)</f>
      </c>
      <c r="BB587" s="11"/>
    </row>
    <row x14ac:dyDescent="0.25" r="588" customHeight="1" ht="17.25">
      <c r="A588" s="7">
        <v>44981</v>
      </c>
      <c r="B588" s="8" t="s">
        <v>54</v>
      </c>
      <c r="C588" s="8" t="s">
        <v>62</v>
      </c>
      <c r="D588" s="8" t="s">
        <v>63</v>
      </c>
      <c r="E588" s="8" t="s">
        <v>64</v>
      </c>
      <c r="F588" s="8" t="s">
        <v>65</v>
      </c>
      <c r="G588" s="8" t="s">
        <v>66</v>
      </c>
      <c r="H588" s="8" t="s">
        <v>60</v>
      </c>
      <c r="I588" s="8" t="s">
        <v>54</v>
      </c>
      <c r="J588" s="19">
        <v>1</v>
      </c>
      <c r="K588" s="19">
        <v>1</v>
      </c>
      <c r="L588" s="11"/>
      <c r="M588" s="11"/>
      <c r="N588" s="12">
        <v>2023</v>
      </c>
      <c r="O588" s="12">
        <v>2</v>
      </c>
      <c r="P588" s="11" t="s">
        <v>349</v>
      </c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8"/>
      <c r="AF588" s="17"/>
      <c r="AG588" s="17"/>
      <c r="AH588" s="18"/>
      <c r="AI588" s="21">
        <v>153.7</v>
      </c>
      <c r="AJ588" s="17"/>
      <c r="AK588" s="20"/>
      <c r="AL588" s="17"/>
      <c r="AM588" s="20"/>
      <c r="AN588" s="22">
        <f>SUM(Q588:AM588)</f>
      </c>
      <c r="AO588" s="18"/>
      <c r="AP588" s="20"/>
      <c r="AQ588" s="20"/>
      <c r="AR588" s="20"/>
      <c r="AS588" s="20"/>
      <c r="AT588" s="20"/>
      <c r="AU588" s="14">
        <f>SUMIF(E:E,E588,K:K)</f>
      </c>
      <c r="AV588" s="11"/>
      <c r="AW588" s="16"/>
      <c r="AX588" s="22">
        <f>SUM($U588:$AQ588)</f>
      </c>
      <c r="AY588" s="14">
        <f>SUMIF($I:$I,$I588,$O:$O)</f>
      </c>
      <c r="AZ588" s="14">
        <f>COUNTIFS($BB:$BB,"&gt;0",$E:$E,$E588)</f>
      </c>
      <c r="BA588" s="14">
        <f>SUMIF($E:$E,$E588,$BB:$BB)</f>
      </c>
      <c r="BB588" s="11"/>
    </row>
    <row x14ac:dyDescent="0.25" r="589" customHeight="1" ht="17.25">
      <c r="A589" s="7">
        <v>44981</v>
      </c>
      <c r="B589" s="8" t="s">
        <v>54</v>
      </c>
      <c r="C589" s="8" t="s">
        <v>106</v>
      </c>
      <c r="D589" s="8" t="s">
        <v>107</v>
      </c>
      <c r="E589" s="8" t="s">
        <v>108</v>
      </c>
      <c r="F589" s="8" t="s">
        <v>65</v>
      </c>
      <c r="G589" s="8" t="s">
        <v>66</v>
      </c>
      <c r="H589" s="8" t="s">
        <v>60</v>
      </c>
      <c r="I589" s="8" t="s">
        <v>54</v>
      </c>
      <c r="J589" s="19">
        <v>1</v>
      </c>
      <c r="K589" s="19">
        <v>1</v>
      </c>
      <c r="L589" s="11"/>
      <c r="M589" s="11"/>
      <c r="N589" s="12">
        <v>2023</v>
      </c>
      <c r="O589" s="12">
        <v>2</v>
      </c>
      <c r="P589" s="11" t="s">
        <v>349</v>
      </c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8"/>
      <c r="AF589" s="17"/>
      <c r="AG589" s="17"/>
      <c r="AH589" s="18"/>
      <c r="AI589" s="19">
        <v>82</v>
      </c>
      <c r="AJ589" s="17"/>
      <c r="AK589" s="20"/>
      <c r="AL589" s="17"/>
      <c r="AM589" s="20"/>
      <c r="AN589" s="14">
        <f>SUM(Q589:AM589)</f>
      </c>
      <c r="AO589" s="18"/>
      <c r="AP589" s="20"/>
      <c r="AQ589" s="20"/>
      <c r="AR589" s="20"/>
      <c r="AS589" s="20"/>
      <c r="AT589" s="20"/>
      <c r="AU589" s="14">
        <f>SUMIF(E:E,E589,K:K)</f>
      </c>
      <c r="AV589" s="11"/>
      <c r="AW589" s="16"/>
      <c r="AX589" s="14">
        <f>SUM($U589:$AQ589)</f>
      </c>
      <c r="AY589" s="14">
        <f>SUMIF($I:$I,$I589,$O:$O)</f>
      </c>
      <c r="AZ589" s="14">
        <f>COUNTIFS($BB:$BB,"&gt;0",$E:$E,$E589)</f>
      </c>
      <c r="BA589" s="14">
        <f>SUMIF($E:$E,$E589,$BB:$BB)</f>
      </c>
      <c r="BB589" s="11"/>
    </row>
    <row x14ac:dyDescent="0.25" r="590" customHeight="1" ht="17.25">
      <c r="A590" s="7">
        <v>44981</v>
      </c>
      <c r="B590" s="8" t="s">
        <v>54</v>
      </c>
      <c r="C590" s="8" t="s">
        <v>192</v>
      </c>
      <c r="D590" s="8" t="s">
        <v>193</v>
      </c>
      <c r="E590" s="8" t="s">
        <v>194</v>
      </c>
      <c r="F590" s="8" t="s">
        <v>65</v>
      </c>
      <c r="G590" s="8" t="s">
        <v>66</v>
      </c>
      <c r="H590" s="8" t="s">
        <v>60</v>
      </c>
      <c r="I590" s="8" t="s">
        <v>54</v>
      </c>
      <c r="J590" s="19">
        <v>1</v>
      </c>
      <c r="K590" s="19">
        <v>1</v>
      </c>
      <c r="L590" s="11"/>
      <c r="M590" s="11"/>
      <c r="N590" s="12">
        <v>2023</v>
      </c>
      <c r="O590" s="12">
        <v>2</v>
      </c>
      <c r="P590" s="11" t="s">
        <v>349</v>
      </c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8"/>
      <c r="AF590" s="17"/>
      <c r="AG590" s="17"/>
      <c r="AH590" s="18"/>
      <c r="AI590" s="21">
        <v>86.12</v>
      </c>
      <c r="AJ590" s="17"/>
      <c r="AK590" s="20"/>
      <c r="AL590" s="17"/>
      <c r="AM590" s="20"/>
      <c r="AN590" s="22">
        <f>SUM(Q590:AM590)</f>
      </c>
      <c r="AO590" s="18"/>
      <c r="AP590" s="20"/>
      <c r="AQ590" s="20"/>
      <c r="AR590" s="20"/>
      <c r="AS590" s="20"/>
      <c r="AT590" s="20"/>
      <c r="AU590" s="14">
        <f>SUMIF(E:E,E590,K:K)</f>
      </c>
      <c r="AV590" s="11"/>
      <c r="AW590" s="16"/>
      <c r="AX590" s="22">
        <f>SUM($U590:$AQ590)</f>
      </c>
      <c r="AY590" s="14">
        <f>SUMIF($I:$I,$I590,$O:$O)</f>
      </c>
      <c r="AZ590" s="14">
        <f>COUNTIFS($BB:$BB,"&gt;0",$E:$E,$E590)</f>
      </c>
      <c r="BA590" s="14">
        <f>SUMIF($E:$E,$E590,$BB:$BB)</f>
      </c>
      <c r="BB590" s="11"/>
    </row>
    <row x14ac:dyDescent="0.25" r="591" customHeight="1" ht="17.25">
      <c r="A591" s="7">
        <v>44981</v>
      </c>
      <c r="B591" s="8" t="s">
        <v>54</v>
      </c>
      <c r="C591" s="8" t="s">
        <v>83</v>
      </c>
      <c r="D591" s="20" t="s">
        <v>84</v>
      </c>
      <c r="E591" s="8" t="s">
        <v>85</v>
      </c>
      <c r="F591" s="8" t="s">
        <v>65</v>
      </c>
      <c r="G591" s="8" t="s">
        <v>66</v>
      </c>
      <c r="H591" s="8" t="s">
        <v>60</v>
      </c>
      <c r="I591" s="8" t="s">
        <v>54</v>
      </c>
      <c r="J591" s="19">
        <v>1</v>
      </c>
      <c r="K591" s="19">
        <v>1</v>
      </c>
      <c r="L591" s="11"/>
      <c r="M591" s="11"/>
      <c r="N591" s="12">
        <v>2023</v>
      </c>
      <c r="O591" s="12">
        <v>2</v>
      </c>
      <c r="P591" s="11" t="s">
        <v>349</v>
      </c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8"/>
      <c r="AF591" s="17"/>
      <c r="AG591" s="17"/>
      <c r="AH591" s="18"/>
      <c r="AI591" s="21">
        <v>87.87</v>
      </c>
      <c r="AJ591" s="17"/>
      <c r="AK591" s="20"/>
      <c r="AL591" s="17"/>
      <c r="AM591" s="20"/>
      <c r="AN591" s="22">
        <f>SUM(Q591:AM591)</f>
      </c>
      <c r="AO591" s="18"/>
      <c r="AP591" s="20"/>
      <c r="AQ591" s="20"/>
      <c r="AR591" s="20"/>
      <c r="AS591" s="20"/>
      <c r="AT591" s="20"/>
      <c r="AU591" s="14">
        <f>SUMIF(E:E,E591,K:K)</f>
      </c>
      <c r="AV591" s="11"/>
      <c r="AW591" s="16"/>
      <c r="AX591" s="22">
        <f>SUM($U591:$AQ591)</f>
      </c>
      <c r="AY591" s="14">
        <f>SUMIF($I:$I,$I591,$O:$O)</f>
      </c>
      <c r="AZ591" s="14">
        <f>COUNTIFS($BB:$BB,"&gt;0",$E:$E,$E591)</f>
      </c>
      <c r="BA591" s="14">
        <f>SUMIF($E:$E,$E591,$BB:$BB)</f>
      </c>
      <c r="BB591" s="11"/>
    </row>
    <row x14ac:dyDescent="0.25" r="592" customHeight="1" ht="17.25">
      <c r="A592" s="7">
        <v>44981</v>
      </c>
      <c r="B592" s="8" t="s">
        <v>54</v>
      </c>
      <c r="C592" s="8" t="s">
        <v>402</v>
      </c>
      <c r="D592" s="20"/>
      <c r="E592" s="20"/>
      <c r="F592" s="20"/>
      <c r="G592" s="20"/>
      <c r="H592" s="20"/>
      <c r="I592" s="20"/>
      <c r="J592" s="19">
        <v>1</v>
      </c>
      <c r="K592" s="19">
        <v>4</v>
      </c>
      <c r="L592" s="11"/>
      <c r="M592" s="11"/>
      <c r="N592" s="12">
        <v>2023</v>
      </c>
      <c r="O592" s="12">
        <v>2</v>
      </c>
      <c r="P592" s="11" t="s">
        <v>349</v>
      </c>
      <c r="Q592" s="21">
        <v>55.6</v>
      </c>
      <c r="R592" s="21">
        <v>21.44</v>
      </c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8"/>
      <c r="AF592" s="17"/>
      <c r="AG592" s="17"/>
      <c r="AH592" s="18"/>
      <c r="AI592" s="18"/>
      <c r="AJ592" s="17"/>
      <c r="AK592" s="20"/>
      <c r="AL592" s="17"/>
      <c r="AM592" s="20"/>
      <c r="AN592" s="22">
        <f>SUM(Q592:AM592)</f>
      </c>
      <c r="AO592" s="18"/>
      <c r="AP592" s="20"/>
      <c r="AQ592" s="20"/>
      <c r="AR592" s="20"/>
      <c r="AS592" s="20"/>
      <c r="AT592" s="20"/>
      <c r="AU592" s="14">
        <f>SUMIF(E:E,E592,K:K)</f>
      </c>
      <c r="AV592" s="11"/>
      <c r="AW592" s="16"/>
      <c r="AX592" s="22">
        <f>SUM($U592:$AQ592)</f>
      </c>
      <c r="AY592" s="14">
        <f>SUMIF($I:$I,$I592,$O:$O)</f>
      </c>
      <c r="AZ592" s="14">
        <f>COUNTIFS($BB:$BB,"&gt;0",$E:$E,$E592)</f>
      </c>
      <c r="BA592" s="14">
        <f>SUMIF($E:$E,$E592,$BB:$BB)</f>
      </c>
      <c r="BB592" s="11"/>
    </row>
    <row x14ac:dyDescent="0.25" r="593" customHeight="1" ht="17.25">
      <c r="A593" s="7">
        <v>44981</v>
      </c>
      <c r="B593" s="8" t="s">
        <v>54</v>
      </c>
      <c r="C593" s="8" t="s">
        <v>80</v>
      </c>
      <c r="D593" s="8" t="s">
        <v>81</v>
      </c>
      <c r="E593" s="8" t="s">
        <v>82</v>
      </c>
      <c r="F593" s="8" t="s">
        <v>65</v>
      </c>
      <c r="G593" s="8" t="s">
        <v>66</v>
      </c>
      <c r="H593" s="8" t="s">
        <v>60</v>
      </c>
      <c r="I593" s="8" t="s">
        <v>54</v>
      </c>
      <c r="J593" s="19">
        <v>1</v>
      </c>
      <c r="K593" s="19">
        <v>1</v>
      </c>
      <c r="L593" s="11"/>
      <c r="M593" s="11"/>
      <c r="N593" s="12">
        <v>2023</v>
      </c>
      <c r="O593" s="12">
        <v>2</v>
      </c>
      <c r="P593" s="11" t="s">
        <v>349</v>
      </c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8"/>
      <c r="AF593" s="17"/>
      <c r="AG593" s="17"/>
      <c r="AH593" s="18"/>
      <c r="AI593" s="21">
        <v>44.86</v>
      </c>
      <c r="AJ593" s="17"/>
      <c r="AK593" s="20"/>
      <c r="AL593" s="17"/>
      <c r="AM593" s="20"/>
      <c r="AN593" s="22">
        <f>SUM(Q593:AM593)</f>
      </c>
      <c r="AO593" s="18"/>
      <c r="AP593" s="20"/>
      <c r="AQ593" s="20"/>
      <c r="AR593" s="20"/>
      <c r="AS593" s="20"/>
      <c r="AT593" s="20"/>
      <c r="AU593" s="14">
        <f>SUMIF(E:E,E593,K:K)</f>
      </c>
      <c r="AV593" s="11"/>
      <c r="AW593" s="16"/>
      <c r="AX593" s="22">
        <f>SUM($U593:$AQ593)</f>
      </c>
      <c r="AY593" s="14">
        <f>SUMIF($I:$I,$I593,$O:$O)</f>
      </c>
      <c r="AZ593" s="14">
        <f>COUNTIFS($BB:$BB,"&gt;0",$E:$E,$E593)</f>
      </c>
      <c r="BA593" s="14">
        <f>SUMIF($E:$E,$E593,$BB:$BB)</f>
      </c>
      <c r="BB593" s="11"/>
    </row>
    <row x14ac:dyDescent="0.25" r="594" customHeight="1" ht="17.25">
      <c r="A594" s="7">
        <v>44981</v>
      </c>
      <c r="B594" s="8" t="s">
        <v>54</v>
      </c>
      <c r="C594" s="8" t="s">
        <v>459</v>
      </c>
      <c r="D594" s="20"/>
      <c r="E594" s="20"/>
      <c r="F594" s="20"/>
      <c r="G594" s="20"/>
      <c r="H594" s="20"/>
      <c r="I594" s="20"/>
      <c r="J594" s="19">
        <v>1</v>
      </c>
      <c r="K594" s="19">
        <v>1</v>
      </c>
      <c r="L594" s="11"/>
      <c r="M594" s="11"/>
      <c r="N594" s="12">
        <v>2023</v>
      </c>
      <c r="O594" s="12">
        <v>2</v>
      </c>
      <c r="P594" s="11" t="s">
        <v>349</v>
      </c>
      <c r="Q594" s="17"/>
      <c r="R594" s="17"/>
      <c r="S594" s="21">
        <v>96.3</v>
      </c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8"/>
      <c r="AF594" s="17"/>
      <c r="AG594" s="17"/>
      <c r="AH594" s="18"/>
      <c r="AI594" s="18"/>
      <c r="AJ594" s="17"/>
      <c r="AK594" s="20"/>
      <c r="AL594" s="17"/>
      <c r="AM594" s="20"/>
      <c r="AN594" s="22">
        <f>SUM(Q594:AM594)</f>
      </c>
      <c r="AO594" s="18"/>
      <c r="AP594" s="20"/>
      <c r="AQ594" s="20"/>
      <c r="AR594" s="20"/>
      <c r="AS594" s="20"/>
      <c r="AT594" s="20"/>
      <c r="AU594" s="14">
        <f>SUMIF(E:E,E594,K:K)</f>
      </c>
      <c r="AV594" s="11"/>
      <c r="AW594" s="16"/>
      <c r="AX594" s="22">
        <f>SUM($U594:$AQ594)</f>
      </c>
      <c r="AY594" s="14">
        <f>SUMIF($I:$I,$I594,$O:$O)</f>
      </c>
      <c r="AZ594" s="14">
        <f>COUNTIFS($BB:$BB,"&gt;0",$E:$E,$E594)</f>
      </c>
      <c r="BA594" s="14">
        <f>SUMIF($E:$E,$E594,$BB:$BB)</f>
      </c>
      <c r="BB594" s="11"/>
    </row>
    <row x14ac:dyDescent="0.25" r="595" customHeight="1" ht="17.25">
      <c r="A595" s="7">
        <v>44982</v>
      </c>
      <c r="B595" s="8" t="s">
        <v>54</v>
      </c>
      <c r="C595" s="8" t="s">
        <v>195</v>
      </c>
      <c r="D595" s="20" t="s">
        <v>196</v>
      </c>
      <c r="E595" s="20"/>
      <c r="F595" s="20"/>
      <c r="G595" s="8" t="s">
        <v>66</v>
      </c>
      <c r="H595" s="8" t="s">
        <v>60</v>
      </c>
      <c r="I595" s="8" t="s">
        <v>54</v>
      </c>
      <c r="J595" s="19">
        <v>1</v>
      </c>
      <c r="K595" s="19">
        <v>1</v>
      </c>
      <c r="L595" s="11"/>
      <c r="M595" s="11"/>
      <c r="N595" s="12">
        <v>2023</v>
      </c>
      <c r="O595" s="12">
        <v>2</v>
      </c>
      <c r="P595" s="11" t="s">
        <v>349</v>
      </c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8"/>
      <c r="AF595" s="17"/>
      <c r="AG595" s="17"/>
      <c r="AH595" s="18"/>
      <c r="AI595" s="21">
        <v>146.5</v>
      </c>
      <c r="AJ595" s="17"/>
      <c r="AK595" s="20"/>
      <c r="AL595" s="17"/>
      <c r="AM595" s="20"/>
      <c r="AN595" s="22">
        <f>SUM(Q595:AM595)</f>
      </c>
      <c r="AO595" s="18"/>
      <c r="AP595" s="20"/>
      <c r="AQ595" s="20"/>
      <c r="AR595" s="20"/>
      <c r="AS595" s="20"/>
      <c r="AT595" s="20"/>
      <c r="AU595" s="14">
        <f>SUMIF(E:E,E595,K:K)</f>
      </c>
      <c r="AV595" s="11"/>
      <c r="AW595" s="16"/>
      <c r="AX595" s="14">
        <f>SUM($U595:$AQ595)</f>
      </c>
      <c r="AY595" s="14">
        <f>SUMIF($I:$I,$I595,$O:$O)</f>
      </c>
      <c r="AZ595" s="14">
        <f>COUNTIFS($BB:$BB,"&gt;0",$E:$E,$E595)</f>
      </c>
      <c r="BA595" s="14">
        <f>SUMIF($E:$E,$E595,$BB:$BB)</f>
      </c>
      <c r="BB595" s="11"/>
    </row>
    <row x14ac:dyDescent="0.25" r="596" customHeight="1" ht="17.25">
      <c r="A596" s="7">
        <v>44982</v>
      </c>
      <c r="B596" s="8" t="s">
        <v>54</v>
      </c>
      <c r="C596" s="8" t="s">
        <v>258</v>
      </c>
      <c r="D596" s="8" t="s">
        <v>259</v>
      </c>
      <c r="E596" s="8" t="s">
        <v>260</v>
      </c>
      <c r="F596" s="8" t="s">
        <v>65</v>
      </c>
      <c r="G596" s="8" t="s">
        <v>66</v>
      </c>
      <c r="H596" s="8" t="s">
        <v>60</v>
      </c>
      <c r="I596" s="8" t="s">
        <v>54</v>
      </c>
      <c r="J596" s="19">
        <v>1</v>
      </c>
      <c r="K596" s="19">
        <v>1</v>
      </c>
      <c r="L596" s="11"/>
      <c r="M596" s="11"/>
      <c r="N596" s="12">
        <v>2023</v>
      </c>
      <c r="O596" s="12">
        <v>2</v>
      </c>
      <c r="P596" s="11" t="s">
        <v>349</v>
      </c>
      <c r="Q596" s="17"/>
      <c r="R596" s="19">
        <v>97</v>
      </c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8"/>
      <c r="AF596" s="17"/>
      <c r="AG596" s="17"/>
      <c r="AH596" s="18"/>
      <c r="AI596" s="19">
        <v>47</v>
      </c>
      <c r="AJ596" s="17"/>
      <c r="AK596" s="20"/>
      <c r="AL596" s="17"/>
      <c r="AM596" s="20"/>
      <c r="AN596" s="14">
        <f>SUM(Q596:AM596)</f>
      </c>
      <c r="AO596" s="18"/>
      <c r="AP596" s="20"/>
      <c r="AQ596" s="20"/>
      <c r="AR596" s="20"/>
      <c r="AS596" s="20"/>
      <c r="AT596" s="20"/>
      <c r="AU596" s="14">
        <f>SUMIF(E:E,E596,K:K)</f>
      </c>
      <c r="AV596" s="11"/>
      <c r="AW596" s="16"/>
      <c r="AX596" s="14">
        <f>SUM($U596:$AQ596)</f>
      </c>
      <c r="AY596" s="14">
        <f>SUMIF($I:$I,$I596,$O:$O)</f>
      </c>
      <c r="AZ596" s="14">
        <f>COUNTIFS($BB:$BB,"&gt;0",$E:$E,$E596)</f>
      </c>
      <c r="BA596" s="14">
        <f>SUMIF($E:$E,$E596,$BB:$BB)</f>
      </c>
      <c r="BB596" s="11"/>
    </row>
    <row x14ac:dyDescent="0.25" r="597" customHeight="1" ht="17.25">
      <c r="A597" s="7">
        <v>44982</v>
      </c>
      <c r="B597" s="8" t="s">
        <v>54</v>
      </c>
      <c r="C597" s="8" t="s">
        <v>340</v>
      </c>
      <c r="D597" s="20" t="s">
        <v>331</v>
      </c>
      <c r="E597" s="8" t="s">
        <v>332</v>
      </c>
      <c r="F597" s="8" t="s">
        <v>65</v>
      </c>
      <c r="G597" s="8" t="s">
        <v>66</v>
      </c>
      <c r="H597" s="8" t="s">
        <v>60</v>
      </c>
      <c r="I597" s="8" t="s">
        <v>54</v>
      </c>
      <c r="J597" s="19">
        <v>1</v>
      </c>
      <c r="K597" s="19">
        <v>1</v>
      </c>
      <c r="L597" s="11"/>
      <c r="M597" s="11"/>
      <c r="N597" s="12">
        <v>2023</v>
      </c>
      <c r="O597" s="12">
        <v>2</v>
      </c>
      <c r="P597" s="11" t="s">
        <v>349</v>
      </c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8"/>
      <c r="AF597" s="17"/>
      <c r="AG597" s="17"/>
      <c r="AH597" s="18"/>
      <c r="AI597" s="21">
        <v>211.3</v>
      </c>
      <c r="AJ597" s="17"/>
      <c r="AK597" s="20"/>
      <c r="AL597" s="17"/>
      <c r="AM597" s="20"/>
      <c r="AN597" s="22">
        <f>SUM(Q597:AM597)</f>
      </c>
      <c r="AO597" s="18"/>
      <c r="AP597" s="20"/>
      <c r="AQ597" s="20"/>
      <c r="AR597" s="20"/>
      <c r="AS597" s="20"/>
      <c r="AT597" s="20"/>
      <c r="AU597" s="14">
        <f>SUMIF(E:E,E597,K:K)</f>
      </c>
      <c r="AV597" s="11"/>
      <c r="AW597" s="16"/>
      <c r="AX597" s="22">
        <f>SUM($U597:$AQ597)</f>
      </c>
      <c r="AY597" s="14">
        <f>SUMIF($I:$I,$I597,$O:$O)</f>
      </c>
      <c r="AZ597" s="14">
        <f>COUNTIFS($BB:$BB,"&gt;0",$E:$E,$E597)</f>
      </c>
      <c r="BA597" s="14">
        <f>SUMIF($E:$E,$E597,$BB:$BB)</f>
      </c>
      <c r="BB597" s="11"/>
    </row>
    <row x14ac:dyDescent="0.25" r="598" customHeight="1" ht="17.25">
      <c r="A598" s="7">
        <v>44982</v>
      </c>
      <c r="B598" s="8" t="s">
        <v>54</v>
      </c>
      <c r="C598" s="8" t="s">
        <v>122</v>
      </c>
      <c r="D598" s="8" t="s">
        <v>123</v>
      </c>
      <c r="E598" s="8" t="s">
        <v>124</v>
      </c>
      <c r="F598" s="8" t="s">
        <v>70</v>
      </c>
      <c r="G598" s="8" t="s">
        <v>105</v>
      </c>
      <c r="H598" s="8" t="s">
        <v>60</v>
      </c>
      <c r="I598" s="8" t="s">
        <v>125</v>
      </c>
      <c r="J598" s="19">
        <v>1</v>
      </c>
      <c r="K598" s="19">
        <v>3</v>
      </c>
      <c r="L598" s="11"/>
      <c r="M598" s="11"/>
      <c r="N598" s="12">
        <v>2023</v>
      </c>
      <c r="O598" s="12">
        <v>2</v>
      </c>
      <c r="P598" s="11" t="s">
        <v>349</v>
      </c>
      <c r="Q598" s="17"/>
      <c r="R598" s="17"/>
      <c r="S598" s="17"/>
      <c r="T598" s="17"/>
      <c r="U598" s="19">
        <v>43</v>
      </c>
      <c r="V598" s="17"/>
      <c r="W598" s="17"/>
      <c r="X598" s="19">
        <v>99</v>
      </c>
      <c r="Y598" s="17"/>
      <c r="Z598" s="17"/>
      <c r="AA598" s="17"/>
      <c r="AB598" s="17"/>
      <c r="AC598" s="17"/>
      <c r="AD598" s="17"/>
      <c r="AE598" s="18"/>
      <c r="AF598" s="17"/>
      <c r="AG598" s="19">
        <v>148</v>
      </c>
      <c r="AH598" s="18"/>
      <c r="AI598" s="18"/>
      <c r="AJ598" s="17"/>
      <c r="AK598" s="20"/>
      <c r="AL598" s="17"/>
      <c r="AM598" s="20"/>
      <c r="AN598" s="14">
        <f>SUM(Q598:AM598)</f>
      </c>
      <c r="AO598" s="18"/>
      <c r="AP598" s="20"/>
      <c r="AQ598" s="20"/>
      <c r="AR598" s="20"/>
      <c r="AS598" s="20"/>
      <c r="AT598" s="20"/>
      <c r="AU598" s="14">
        <f>SUMIF(E:E,E598,K:K)</f>
      </c>
      <c r="AV598" s="11"/>
      <c r="AW598" s="16"/>
      <c r="AX598" s="14">
        <f>SUM($U598:$AQ598)</f>
      </c>
      <c r="AY598" s="14">
        <f>SUMIF($I:$I,$I598,$O:$O)</f>
      </c>
      <c r="AZ598" s="14">
        <f>COUNTIFS($BB:$BB,"&gt;0",$E:$E,$E598)</f>
      </c>
      <c r="BA598" s="14">
        <f>SUMIF($E:$E,$E598,$BB:$BB)</f>
      </c>
      <c r="BB598" s="11"/>
    </row>
    <row x14ac:dyDescent="0.25" r="599" customHeight="1" ht="17.25">
      <c r="A599" s="7">
        <v>44982</v>
      </c>
      <c r="B599" s="8" t="s">
        <v>54</v>
      </c>
      <c r="C599" s="8" t="s">
        <v>402</v>
      </c>
      <c r="D599" s="20"/>
      <c r="E599" s="20"/>
      <c r="F599" s="20"/>
      <c r="G599" s="20"/>
      <c r="H599" s="20"/>
      <c r="I599" s="20"/>
      <c r="J599" s="19">
        <v>1</v>
      </c>
      <c r="K599" s="19">
        <v>3</v>
      </c>
      <c r="L599" s="11"/>
      <c r="M599" s="11"/>
      <c r="N599" s="12">
        <v>2023</v>
      </c>
      <c r="O599" s="12">
        <v>2</v>
      </c>
      <c r="P599" s="11" t="s">
        <v>349</v>
      </c>
      <c r="Q599" s="17"/>
      <c r="R599" s="17"/>
      <c r="S599" s="19">
        <v>170</v>
      </c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8"/>
      <c r="AF599" s="17"/>
      <c r="AG599" s="17"/>
      <c r="AH599" s="18"/>
      <c r="AI599" s="18"/>
      <c r="AJ599" s="19">
        <v>36</v>
      </c>
      <c r="AK599" s="20"/>
      <c r="AL599" s="17"/>
      <c r="AM599" s="20"/>
      <c r="AN599" s="14">
        <f>SUM(Q599:AM599)</f>
      </c>
      <c r="AO599" s="18"/>
      <c r="AP599" s="20"/>
      <c r="AQ599" s="20"/>
      <c r="AR599" s="20"/>
      <c r="AS599" s="20"/>
      <c r="AT599" s="20"/>
      <c r="AU599" s="14">
        <f>SUMIF(E:E,E599,K:K)</f>
      </c>
      <c r="AV599" s="11"/>
      <c r="AW599" s="16"/>
      <c r="AX599" s="14">
        <f>SUM($U599:$AQ599)</f>
      </c>
      <c r="AY599" s="14">
        <f>SUMIF($I:$I,$I599,$O:$O)</f>
      </c>
      <c r="AZ599" s="14">
        <f>COUNTIFS($BB:$BB,"&gt;0",$E:$E,$E599)</f>
      </c>
      <c r="BA599" s="14">
        <f>SUMIF($E:$E,$E599,$BB:$BB)</f>
      </c>
      <c r="BB599" s="11"/>
    </row>
    <row x14ac:dyDescent="0.25" r="600" customHeight="1" ht="17.25">
      <c r="A600" s="7">
        <v>44982</v>
      </c>
      <c r="B600" s="8" t="s">
        <v>54</v>
      </c>
      <c r="C600" s="8" t="s">
        <v>91</v>
      </c>
      <c r="D600" s="20"/>
      <c r="E600" s="20"/>
      <c r="F600" s="20"/>
      <c r="G600" s="20"/>
      <c r="H600" s="20"/>
      <c r="I600" s="20"/>
      <c r="J600" s="19">
        <v>1</v>
      </c>
      <c r="K600" s="19">
        <v>1</v>
      </c>
      <c r="L600" s="11"/>
      <c r="M600" s="11"/>
      <c r="N600" s="12">
        <v>2023</v>
      </c>
      <c r="O600" s="12">
        <v>2</v>
      </c>
      <c r="P600" s="11" t="s">
        <v>349</v>
      </c>
      <c r="Q600" s="17"/>
      <c r="R600" s="17"/>
      <c r="S600" s="19">
        <v>42</v>
      </c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8"/>
      <c r="AF600" s="17"/>
      <c r="AG600" s="17"/>
      <c r="AH600" s="18"/>
      <c r="AI600" s="18"/>
      <c r="AJ600" s="17"/>
      <c r="AK600" s="20"/>
      <c r="AL600" s="17"/>
      <c r="AM600" s="20"/>
      <c r="AN600" s="14">
        <f>SUM(Q600:AM600)</f>
      </c>
      <c r="AO600" s="18"/>
      <c r="AP600" s="20"/>
      <c r="AQ600" s="20"/>
      <c r="AR600" s="20"/>
      <c r="AS600" s="20"/>
      <c r="AT600" s="20"/>
      <c r="AU600" s="14">
        <f>SUMIF(E:E,E600,K:K)</f>
      </c>
      <c r="AV600" s="11"/>
      <c r="AW600" s="16"/>
      <c r="AX600" s="14">
        <f>SUM($U600:$AQ600)</f>
      </c>
      <c r="AY600" s="14">
        <f>SUMIF($I:$I,$I600,$O:$O)</f>
      </c>
      <c r="AZ600" s="14">
        <f>COUNTIFS($BB:$BB,"&gt;0",$E:$E,$E600)</f>
      </c>
      <c r="BA600" s="14">
        <f>SUMIF($E:$E,$E600,$BB:$BB)</f>
      </c>
      <c r="BB600" s="11"/>
    </row>
    <row x14ac:dyDescent="0.25" r="601" customHeight="1" ht="17.25">
      <c r="A601" s="7">
        <v>44982</v>
      </c>
      <c r="B601" s="8" t="s">
        <v>54</v>
      </c>
      <c r="C601" s="8" t="s">
        <v>246</v>
      </c>
      <c r="D601" s="8" t="s">
        <v>247</v>
      </c>
      <c r="E601" s="8" t="s">
        <v>248</v>
      </c>
      <c r="F601" s="8" t="s">
        <v>65</v>
      </c>
      <c r="G601" s="8" t="s">
        <v>66</v>
      </c>
      <c r="H601" s="8" t="s">
        <v>60</v>
      </c>
      <c r="I601" s="8" t="s">
        <v>54</v>
      </c>
      <c r="J601" s="19">
        <v>1</v>
      </c>
      <c r="K601" s="19">
        <v>1</v>
      </c>
      <c r="L601" s="11"/>
      <c r="M601" s="11"/>
      <c r="N601" s="12">
        <v>2023</v>
      </c>
      <c r="O601" s="12">
        <v>2</v>
      </c>
      <c r="P601" s="11" t="s">
        <v>349</v>
      </c>
      <c r="Q601" s="17"/>
      <c r="R601" s="21">
        <v>36.5</v>
      </c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8"/>
      <c r="AF601" s="17"/>
      <c r="AG601" s="17"/>
      <c r="AH601" s="18"/>
      <c r="AI601" s="19">
        <v>123</v>
      </c>
      <c r="AJ601" s="17"/>
      <c r="AK601" s="20"/>
      <c r="AL601" s="17"/>
      <c r="AM601" s="20"/>
      <c r="AN601" s="22">
        <f>SUM(Q601:AM601)</f>
      </c>
      <c r="AO601" s="18"/>
      <c r="AP601" s="20"/>
      <c r="AQ601" s="20"/>
      <c r="AR601" s="20"/>
      <c r="AS601" s="20"/>
      <c r="AT601" s="20"/>
      <c r="AU601" s="14">
        <f>SUMIF(E:E,E601,K:K)</f>
      </c>
      <c r="AV601" s="11"/>
      <c r="AW601" s="16"/>
      <c r="AX601" s="22">
        <f>SUM($U601:$AQ601)</f>
      </c>
      <c r="AY601" s="14">
        <f>SUMIF($I:$I,$I601,$O:$O)</f>
      </c>
      <c r="AZ601" s="14">
        <f>COUNTIFS($BB:$BB,"&gt;0",$E:$E,$E601)</f>
      </c>
      <c r="BA601" s="14">
        <f>SUMIF($E:$E,$E601,$BB:$BB)</f>
      </c>
      <c r="BB601" s="11"/>
    </row>
    <row x14ac:dyDescent="0.25" r="602" customHeight="1" ht="17.25">
      <c r="A602" s="7">
        <v>44982</v>
      </c>
      <c r="B602" s="8" t="s">
        <v>54</v>
      </c>
      <c r="C602" s="8" t="s">
        <v>326</v>
      </c>
      <c r="D602" s="20" t="s">
        <v>460</v>
      </c>
      <c r="E602" s="20"/>
      <c r="F602" s="20"/>
      <c r="G602" s="20"/>
      <c r="H602" s="20"/>
      <c r="I602" s="20"/>
      <c r="J602" s="19">
        <v>1</v>
      </c>
      <c r="K602" s="19">
        <v>2</v>
      </c>
      <c r="L602" s="11"/>
      <c r="M602" s="11"/>
      <c r="N602" s="12">
        <v>2023</v>
      </c>
      <c r="O602" s="12">
        <v>2</v>
      </c>
      <c r="P602" s="11" t="s">
        <v>349</v>
      </c>
      <c r="Q602" s="19">
        <v>48</v>
      </c>
      <c r="R602" s="17"/>
      <c r="S602" s="21">
        <v>19.7</v>
      </c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8"/>
      <c r="AF602" s="17"/>
      <c r="AG602" s="17"/>
      <c r="AH602" s="18"/>
      <c r="AI602" s="18"/>
      <c r="AJ602" s="17"/>
      <c r="AK602" s="20"/>
      <c r="AL602" s="17"/>
      <c r="AM602" s="20"/>
      <c r="AN602" s="22">
        <f>SUM(Q602:AM602)</f>
      </c>
      <c r="AO602" s="18"/>
      <c r="AP602" s="20"/>
      <c r="AQ602" s="20"/>
      <c r="AR602" s="20"/>
      <c r="AS602" s="20"/>
      <c r="AT602" s="20"/>
      <c r="AU602" s="14">
        <f>SUMIF(E:E,E602,K:K)</f>
      </c>
      <c r="AV602" s="11"/>
      <c r="AW602" s="16"/>
      <c r="AX602" s="22">
        <f>SUM($U602:$AQ602)</f>
      </c>
      <c r="AY602" s="14">
        <f>SUMIF($I:$I,$I602,$O:$O)</f>
      </c>
      <c r="AZ602" s="14">
        <f>COUNTIFS($BB:$BB,"&gt;0",$E:$E,$E602)</f>
      </c>
      <c r="BA602" s="14">
        <f>SUMIF($E:$E,$E602,$BB:$BB)</f>
      </c>
      <c r="BB602" s="11"/>
    </row>
    <row x14ac:dyDescent="0.25" r="603" customHeight="1" ht="17.25">
      <c r="A603" s="7">
        <v>44982</v>
      </c>
      <c r="B603" s="8" t="s">
        <v>54</v>
      </c>
      <c r="C603" s="8" t="s">
        <v>143</v>
      </c>
      <c r="D603" s="20" t="s">
        <v>461</v>
      </c>
      <c r="E603" s="20"/>
      <c r="F603" s="8" t="s">
        <v>70</v>
      </c>
      <c r="G603" s="20"/>
      <c r="H603" s="20"/>
      <c r="I603" s="20"/>
      <c r="J603" s="19">
        <v>1</v>
      </c>
      <c r="K603" s="19">
        <v>4</v>
      </c>
      <c r="L603" s="11"/>
      <c r="M603" s="11"/>
      <c r="N603" s="12">
        <v>2023</v>
      </c>
      <c r="O603" s="12">
        <v>2</v>
      </c>
      <c r="P603" s="11" t="s">
        <v>349</v>
      </c>
      <c r="Q603" s="17"/>
      <c r="R603" s="17"/>
      <c r="S603" s="17"/>
      <c r="T603" s="17"/>
      <c r="U603" s="19">
        <v>229</v>
      </c>
      <c r="V603" s="17"/>
      <c r="W603" s="17"/>
      <c r="X603" s="19">
        <v>62</v>
      </c>
      <c r="Y603" s="17"/>
      <c r="Z603" s="17"/>
      <c r="AA603" s="17"/>
      <c r="AB603" s="17"/>
      <c r="AC603" s="17"/>
      <c r="AD603" s="17"/>
      <c r="AE603" s="18"/>
      <c r="AF603" s="17"/>
      <c r="AG603" s="17"/>
      <c r="AH603" s="18"/>
      <c r="AI603" s="18"/>
      <c r="AJ603" s="17"/>
      <c r="AK603" s="20"/>
      <c r="AL603" s="17"/>
      <c r="AM603" s="20"/>
      <c r="AN603" s="14">
        <f>SUM(Q603:AM603)</f>
      </c>
      <c r="AO603" s="18"/>
      <c r="AP603" s="20"/>
      <c r="AQ603" s="20"/>
      <c r="AR603" s="20"/>
      <c r="AS603" s="20"/>
      <c r="AT603" s="20"/>
      <c r="AU603" s="14">
        <f>SUMIF(E:E,E603,K:K)</f>
      </c>
      <c r="AV603" s="11"/>
      <c r="AW603" s="16"/>
      <c r="AX603" s="14">
        <f>SUM($U603:$AQ603)</f>
      </c>
      <c r="AY603" s="14">
        <f>SUMIF($I:$I,$I603,$O:$O)</f>
      </c>
      <c r="AZ603" s="14">
        <f>COUNTIFS($BB:$BB,"&gt;0",$E:$E,$E603)</f>
      </c>
      <c r="BA603" s="14">
        <f>SUMIF($E:$E,$E603,$BB:$BB)</f>
      </c>
      <c r="BB603" s="11"/>
    </row>
    <row x14ac:dyDescent="0.25" r="604" customHeight="1" ht="17.25">
      <c r="A604" s="7">
        <v>44982</v>
      </c>
      <c r="B604" s="8" t="s">
        <v>54</v>
      </c>
      <c r="C604" s="8" t="s">
        <v>298</v>
      </c>
      <c r="D604" s="20"/>
      <c r="E604" s="20"/>
      <c r="F604" s="20"/>
      <c r="G604" s="20"/>
      <c r="H604" s="20"/>
      <c r="I604" s="20"/>
      <c r="J604" s="19">
        <v>1</v>
      </c>
      <c r="K604" s="19">
        <v>3</v>
      </c>
      <c r="L604" s="11"/>
      <c r="M604" s="11"/>
      <c r="N604" s="12">
        <v>2023</v>
      </c>
      <c r="O604" s="12">
        <v>2</v>
      </c>
      <c r="P604" s="11" t="s">
        <v>349</v>
      </c>
      <c r="Q604" s="19">
        <v>32</v>
      </c>
      <c r="R604" s="19">
        <v>18</v>
      </c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8"/>
      <c r="AF604" s="17"/>
      <c r="AG604" s="17"/>
      <c r="AH604" s="18"/>
      <c r="AI604" s="18"/>
      <c r="AJ604" s="17"/>
      <c r="AK604" s="20"/>
      <c r="AL604" s="17"/>
      <c r="AM604" s="20"/>
      <c r="AN604" s="14">
        <f>SUM(Q604:AM604)</f>
      </c>
      <c r="AO604" s="18"/>
      <c r="AP604" s="20"/>
      <c r="AQ604" s="20"/>
      <c r="AR604" s="20"/>
      <c r="AS604" s="20"/>
      <c r="AT604" s="20"/>
      <c r="AU604" s="14">
        <f>SUMIF(E:E,E604,K:K)</f>
      </c>
      <c r="AV604" s="11"/>
      <c r="AW604" s="16"/>
      <c r="AX604" s="14">
        <f>SUM($U604:$AQ604)</f>
      </c>
      <c r="AY604" s="14">
        <f>SUMIF($I:$I,$I604,$O:$O)</f>
      </c>
      <c r="AZ604" s="14">
        <f>COUNTIFS($BB:$BB,"&gt;0",$E:$E,$E604)</f>
      </c>
      <c r="BA604" s="14">
        <f>SUMIF($E:$E,$E604,$BB:$BB)</f>
      </c>
      <c r="BB604" s="11"/>
    </row>
    <row x14ac:dyDescent="0.25" r="605" customHeight="1" ht="17.25">
      <c r="A605" s="7">
        <v>44982</v>
      </c>
      <c r="B605" s="8" t="s">
        <v>54</v>
      </c>
      <c r="C605" s="8" t="s">
        <v>67</v>
      </c>
      <c r="D605" s="20"/>
      <c r="E605" s="20"/>
      <c r="F605" s="20"/>
      <c r="G605" s="8" t="s">
        <v>66</v>
      </c>
      <c r="H605" s="8" t="s">
        <v>60</v>
      </c>
      <c r="I605" s="8" t="s">
        <v>54</v>
      </c>
      <c r="J605" s="19">
        <v>1</v>
      </c>
      <c r="K605" s="19">
        <v>1</v>
      </c>
      <c r="L605" s="11"/>
      <c r="M605" s="11"/>
      <c r="N605" s="12">
        <v>2023</v>
      </c>
      <c r="O605" s="12">
        <v>2</v>
      </c>
      <c r="P605" s="11" t="s">
        <v>349</v>
      </c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8"/>
      <c r="AF605" s="17"/>
      <c r="AG605" s="17"/>
      <c r="AH605" s="18"/>
      <c r="AI605" s="21">
        <v>173.7</v>
      </c>
      <c r="AJ605" s="17"/>
      <c r="AK605" s="20"/>
      <c r="AL605" s="17"/>
      <c r="AM605" s="20"/>
      <c r="AN605" s="22">
        <f>SUM(Q605:AM605)</f>
      </c>
      <c r="AO605" s="18"/>
      <c r="AP605" s="20"/>
      <c r="AQ605" s="20"/>
      <c r="AR605" s="20"/>
      <c r="AS605" s="20"/>
      <c r="AT605" s="20"/>
      <c r="AU605" s="14">
        <f>SUMIF(E:E,E605,K:K)</f>
      </c>
      <c r="AV605" s="11"/>
      <c r="AW605" s="16"/>
      <c r="AX605" s="22">
        <f>SUM($U605:$AQ605)</f>
      </c>
      <c r="AY605" s="14">
        <f>SUMIF($I:$I,$I605,$O:$O)</f>
      </c>
      <c r="AZ605" s="14">
        <f>COUNTIFS($BB:$BB,"&gt;0",$E:$E,$E605)</f>
      </c>
      <c r="BA605" s="14">
        <f>SUMIF($E:$E,$E605,$BB:$BB)</f>
      </c>
      <c r="BB605" s="11"/>
    </row>
    <row x14ac:dyDescent="0.25" r="606" customHeight="1" ht="17.25">
      <c r="A606" s="7">
        <v>44982</v>
      </c>
      <c r="B606" s="8" t="s">
        <v>54</v>
      </c>
      <c r="C606" s="8" t="s">
        <v>138</v>
      </c>
      <c r="D606" s="20"/>
      <c r="E606" s="20"/>
      <c r="F606" s="20"/>
      <c r="G606" s="20"/>
      <c r="H606" s="20"/>
      <c r="I606" s="20"/>
      <c r="J606" s="19">
        <v>1</v>
      </c>
      <c r="K606" s="19">
        <v>2</v>
      </c>
      <c r="L606" s="11"/>
      <c r="M606" s="11"/>
      <c r="N606" s="12">
        <v>2023</v>
      </c>
      <c r="O606" s="12">
        <v>2</v>
      </c>
      <c r="P606" s="11" t="s">
        <v>349</v>
      </c>
      <c r="Q606" s="17"/>
      <c r="R606" s="19">
        <v>23</v>
      </c>
      <c r="S606" s="21">
        <v>48.5</v>
      </c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8"/>
      <c r="AF606" s="17"/>
      <c r="AG606" s="17"/>
      <c r="AH606" s="18"/>
      <c r="AI606" s="18"/>
      <c r="AJ606" s="17"/>
      <c r="AK606" s="20"/>
      <c r="AL606" s="17"/>
      <c r="AM606" s="20"/>
      <c r="AN606" s="22">
        <f>SUM(Q606:AM606)</f>
      </c>
      <c r="AO606" s="18"/>
      <c r="AP606" s="20"/>
      <c r="AQ606" s="20"/>
      <c r="AR606" s="20"/>
      <c r="AS606" s="20"/>
      <c r="AT606" s="20"/>
      <c r="AU606" s="14">
        <f>SUMIF(E:E,E606,K:K)</f>
      </c>
      <c r="AV606" s="11"/>
      <c r="AW606" s="16"/>
      <c r="AX606" s="22">
        <f>SUM($U606:$AQ606)</f>
      </c>
      <c r="AY606" s="14">
        <f>SUMIF($I:$I,$I606,$O:$O)</f>
      </c>
      <c r="AZ606" s="14">
        <f>COUNTIFS($BB:$BB,"&gt;0",$E:$E,$E606)</f>
      </c>
      <c r="BA606" s="14">
        <f>SUMIF($E:$E,$E606,$BB:$BB)</f>
      </c>
      <c r="BB606" s="11"/>
    </row>
    <row x14ac:dyDescent="0.25" r="607" customHeight="1" ht="17.25">
      <c r="A607" s="7">
        <v>44982</v>
      </c>
      <c r="B607" s="8" t="s">
        <v>54</v>
      </c>
      <c r="C607" s="8" t="s">
        <v>283</v>
      </c>
      <c r="D607" s="20" t="s">
        <v>462</v>
      </c>
      <c r="E607" s="20"/>
      <c r="F607" s="20"/>
      <c r="G607" s="20"/>
      <c r="H607" s="20"/>
      <c r="I607" s="20"/>
      <c r="J607" s="19">
        <v>1</v>
      </c>
      <c r="K607" s="19">
        <v>3</v>
      </c>
      <c r="L607" s="11"/>
      <c r="M607" s="11"/>
      <c r="N607" s="12">
        <v>2023</v>
      </c>
      <c r="O607" s="12">
        <v>2</v>
      </c>
      <c r="P607" s="11" t="s">
        <v>349</v>
      </c>
      <c r="Q607" s="17"/>
      <c r="R607" s="19">
        <v>14</v>
      </c>
      <c r="S607" s="17"/>
      <c r="T607" s="17"/>
      <c r="U607" s="17"/>
      <c r="V607" s="17"/>
      <c r="W607" s="19">
        <v>53</v>
      </c>
      <c r="X607" s="17"/>
      <c r="Y607" s="17"/>
      <c r="Z607" s="17"/>
      <c r="AA607" s="17"/>
      <c r="AB607" s="17"/>
      <c r="AC607" s="17"/>
      <c r="AD607" s="17"/>
      <c r="AE607" s="18"/>
      <c r="AF607" s="17"/>
      <c r="AG607" s="17"/>
      <c r="AH607" s="18"/>
      <c r="AI607" s="18"/>
      <c r="AJ607" s="17"/>
      <c r="AK607" s="20"/>
      <c r="AL607" s="17"/>
      <c r="AM607" s="20"/>
      <c r="AN607" s="14">
        <f>SUM(Q607:AM607)</f>
      </c>
      <c r="AO607" s="18"/>
      <c r="AP607" s="20"/>
      <c r="AQ607" s="20"/>
      <c r="AR607" s="20"/>
      <c r="AS607" s="20"/>
      <c r="AT607" s="20"/>
      <c r="AU607" s="14">
        <f>SUMIF(E:E,E607,K:K)</f>
      </c>
      <c r="AV607" s="11"/>
      <c r="AW607" s="16"/>
      <c r="AX607" s="14">
        <f>SUM($U607:$AQ607)</f>
      </c>
      <c r="AY607" s="14">
        <f>SUMIF($I:$I,$I607,$O:$O)</f>
      </c>
      <c r="AZ607" s="14">
        <f>COUNTIFS($BB:$BB,"&gt;0",$E:$E,$E607)</f>
      </c>
      <c r="BA607" s="14">
        <f>SUMIF($E:$E,$E607,$BB:$BB)</f>
      </c>
      <c r="BB607" s="11"/>
    </row>
    <row x14ac:dyDescent="0.25" r="608" customHeight="1" ht="17.25">
      <c r="A608" s="7">
        <v>44982</v>
      </c>
      <c r="B608" s="8" t="s">
        <v>54</v>
      </c>
      <c r="C608" s="8" t="s">
        <v>106</v>
      </c>
      <c r="D608" s="8" t="s">
        <v>107</v>
      </c>
      <c r="E608" s="8" t="s">
        <v>108</v>
      </c>
      <c r="F608" s="8" t="s">
        <v>65</v>
      </c>
      <c r="G608" s="8" t="s">
        <v>66</v>
      </c>
      <c r="H608" s="8" t="s">
        <v>60</v>
      </c>
      <c r="I608" s="8" t="s">
        <v>54</v>
      </c>
      <c r="J608" s="19">
        <v>1</v>
      </c>
      <c r="K608" s="19">
        <v>1</v>
      </c>
      <c r="L608" s="11"/>
      <c r="M608" s="11"/>
      <c r="N608" s="12">
        <v>2023</v>
      </c>
      <c r="O608" s="12">
        <v>2</v>
      </c>
      <c r="P608" s="11" t="s">
        <v>349</v>
      </c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8"/>
      <c r="AF608" s="17"/>
      <c r="AG608" s="17"/>
      <c r="AH608" s="18"/>
      <c r="AI608" s="21">
        <v>48.5</v>
      </c>
      <c r="AJ608" s="17"/>
      <c r="AK608" s="20"/>
      <c r="AL608" s="17"/>
      <c r="AM608" s="20"/>
      <c r="AN608" s="22">
        <f>SUM(Q608:AM608)</f>
      </c>
      <c r="AO608" s="18"/>
      <c r="AP608" s="20"/>
      <c r="AQ608" s="20"/>
      <c r="AR608" s="20"/>
      <c r="AS608" s="20"/>
      <c r="AT608" s="20"/>
      <c r="AU608" s="14">
        <f>SUMIF(E:E,E608,K:K)</f>
      </c>
      <c r="AV608" s="11"/>
      <c r="AW608" s="16"/>
      <c r="AX608" s="14">
        <f>SUM($U608:$AQ608)</f>
      </c>
      <c r="AY608" s="14">
        <f>SUMIF($I:$I,$I608,$O:$O)</f>
      </c>
      <c r="AZ608" s="14">
        <f>COUNTIFS($BB:$BB,"&gt;0",$E:$E,$E608)</f>
      </c>
      <c r="BA608" s="14">
        <f>SUMIF($E:$E,$E608,$BB:$BB)</f>
      </c>
      <c r="BB608" s="11"/>
    </row>
    <row x14ac:dyDescent="0.25" r="609" customHeight="1" ht="17.25">
      <c r="A609" s="7">
        <v>44982</v>
      </c>
      <c r="B609" s="8" t="s">
        <v>54</v>
      </c>
      <c r="C609" s="8" t="s">
        <v>80</v>
      </c>
      <c r="D609" s="8" t="s">
        <v>81</v>
      </c>
      <c r="E609" s="8" t="s">
        <v>82</v>
      </c>
      <c r="F609" s="8" t="s">
        <v>65</v>
      </c>
      <c r="G609" s="8" t="s">
        <v>66</v>
      </c>
      <c r="H609" s="8" t="s">
        <v>60</v>
      </c>
      <c r="I609" s="8" t="s">
        <v>54</v>
      </c>
      <c r="J609" s="19">
        <v>1</v>
      </c>
      <c r="K609" s="19">
        <v>1</v>
      </c>
      <c r="L609" s="11"/>
      <c r="M609" s="11"/>
      <c r="N609" s="12">
        <v>2023</v>
      </c>
      <c r="O609" s="12">
        <v>2</v>
      </c>
      <c r="P609" s="11" t="s">
        <v>349</v>
      </c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8"/>
      <c r="AF609" s="17"/>
      <c r="AG609" s="17"/>
      <c r="AH609" s="18"/>
      <c r="AI609" s="21">
        <v>69.3</v>
      </c>
      <c r="AJ609" s="17"/>
      <c r="AK609" s="20"/>
      <c r="AL609" s="17"/>
      <c r="AM609" s="20"/>
      <c r="AN609" s="22">
        <f>SUM(Q609:AM609)</f>
      </c>
      <c r="AO609" s="18"/>
      <c r="AP609" s="20"/>
      <c r="AQ609" s="20"/>
      <c r="AR609" s="20"/>
      <c r="AS609" s="20"/>
      <c r="AT609" s="20"/>
      <c r="AU609" s="14">
        <f>SUMIF(E:E,E609,K:K)</f>
      </c>
      <c r="AV609" s="11"/>
      <c r="AW609" s="16"/>
      <c r="AX609" s="22">
        <f>SUM($U609:$AQ609)</f>
      </c>
      <c r="AY609" s="14">
        <f>SUMIF($I:$I,$I609,$O:$O)</f>
      </c>
      <c r="AZ609" s="14">
        <f>COUNTIFS($BB:$BB,"&gt;0",$E:$E,$E609)</f>
      </c>
      <c r="BA609" s="14">
        <f>SUMIF($E:$E,$E609,$BB:$BB)</f>
      </c>
      <c r="BB609" s="11"/>
    </row>
    <row x14ac:dyDescent="0.25" r="610" customHeight="1" ht="17.25">
      <c r="A610" s="7">
        <v>44983</v>
      </c>
      <c r="B610" s="8" t="s">
        <v>54</v>
      </c>
      <c r="C610" s="8" t="s">
        <v>447</v>
      </c>
      <c r="D610" s="20"/>
      <c r="E610" s="20"/>
      <c r="F610" s="20"/>
      <c r="G610" s="20"/>
      <c r="H610" s="20"/>
      <c r="I610" s="20"/>
      <c r="J610" s="19">
        <v>1</v>
      </c>
      <c r="K610" s="19">
        <v>4</v>
      </c>
      <c r="L610" s="11"/>
      <c r="M610" s="11"/>
      <c r="N610" s="12">
        <v>2023</v>
      </c>
      <c r="O610" s="12">
        <v>2</v>
      </c>
      <c r="P610" s="11" t="s">
        <v>349</v>
      </c>
      <c r="Q610" s="19">
        <v>60</v>
      </c>
      <c r="R610" s="21">
        <v>8.9</v>
      </c>
      <c r="S610" s="17"/>
      <c r="T610" s="17"/>
      <c r="U610" s="17"/>
      <c r="V610" s="17"/>
      <c r="W610" s="17"/>
      <c r="X610" s="17"/>
      <c r="Y610" s="17"/>
      <c r="Z610" s="17"/>
      <c r="AA610" s="17"/>
      <c r="AB610" s="21">
        <v>29.5</v>
      </c>
      <c r="AC610" s="17"/>
      <c r="AD610" s="17"/>
      <c r="AE610" s="18"/>
      <c r="AF610" s="17"/>
      <c r="AG610" s="17"/>
      <c r="AH610" s="18"/>
      <c r="AI610" s="18"/>
      <c r="AJ610" s="17"/>
      <c r="AK610" s="20"/>
      <c r="AL610" s="17"/>
      <c r="AM610" s="20"/>
      <c r="AN610" s="22">
        <f>SUM(Q610:AM610)</f>
      </c>
      <c r="AO610" s="18"/>
      <c r="AP610" s="20"/>
      <c r="AQ610" s="20"/>
      <c r="AR610" s="20"/>
      <c r="AS610" s="20"/>
      <c r="AT610" s="20"/>
      <c r="AU610" s="14">
        <f>SUMIF(E:E,E610,K:K)</f>
      </c>
      <c r="AV610" s="11"/>
      <c r="AW610" s="16"/>
      <c r="AX610" s="22">
        <f>SUM($U610:$AQ610)</f>
      </c>
      <c r="AY610" s="14">
        <f>SUMIF($I:$I,$I610,$O:$O)</f>
      </c>
      <c r="AZ610" s="14">
        <f>COUNTIFS($BB:$BB,"&gt;0",$E:$E,$E610)</f>
      </c>
      <c r="BA610" s="14">
        <f>SUMIF($E:$E,$E610,$BB:$BB)</f>
      </c>
      <c r="BB610" s="11"/>
    </row>
    <row x14ac:dyDescent="0.25" r="611" customHeight="1" ht="17.25">
      <c r="A611" s="7">
        <v>44983</v>
      </c>
      <c r="B611" s="8" t="s">
        <v>54</v>
      </c>
      <c r="C611" s="8" t="s">
        <v>62</v>
      </c>
      <c r="D611" s="8" t="s">
        <v>63</v>
      </c>
      <c r="E611" s="8" t="s">
        <v>64</v>
      </c>
      <c r="F611" s="8" t="s">
        <v>65</v>
      </c>
      <c r="G611" s="8" t="s">
        <v>66</v>
      </c>
      <c r="H611" s="8" t="s">
        <v>60</v>
      </c>
      <c r="I611" s="8" t="s">
        <v>54</v>
      </c>
      <c r="J611" s="19">
        <v>1</v>
      </c>
      <c r="K611" s="19">
        <v>1</v>
      </c>
      <c r="L611" s="11"/>
      <c r="M611" s="11"/>
      <c r="N611" s="12">
        <v>2023</v>
      </c>
      <c r="O611" s="12">
        <v>2</v>
      </c>
      <c r="P611" s="11" t="s">
        <v>349</v>
      </c>
      <c r="Q611" s="17"/>
      <c r="R611" s="17"/>
      <c r="S611" s="21">
        <v>86.9</v>
      </c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8"/>
      <c r="AF611" s="17"/>
      <c r="AG611" s="17"/>
      <c r="AH611" s="18"/>
      <c r="AI611" s="19">
        <v>43</v>
      </c>
      <c r="AJ611" s="17"/>
      <c r="AK611" s="20"/>
      <c r="AL611" s="17"/>
      <c r="AM611" s="20"/>
      <c r="AN611" s="22">
        <f>SUM(Q611:AM611)</f>
      </c>
      <c r="AO611" s="18"/>
      <c r="AP611" s="20"/>
      <c r="AQ611" s="20"/>
      <c r="AR611" s="20"/>
      <c r="AS611" s="20"/>
      <c r="AT611" s="20"/>
      <c r="AU611" s="14">
        <f>SUMIF(E:E,E611,K:K)</f>
      </c>
      <c r="AV611" s="11"/>
      <c r="AW611" s="16"/>
      <c r="AX611" s="22">
        <f>SUM($U611:$AQ611)</f>
      </c>
      <c r="AY611" s="14">
        <f>SUMIF($I:$I,$I611,$O:$O)</f>
      </c>
      <c r="AZ611" s="14">
        <f>COUNTIFS($BB:$BB,"&gt;0",$E:$E,$E611)</f>
      </c>
      <c r="BA611" s="14">
        <f>SUMIF($E:$E,$E611,$BB:$BB)</f>
      </c>
      <c r="BB611" s="11"/>
    </row>
    <row x14ac:dyDescent="0.25" r="612" customHeight="1" ht="17.25">
      <c r="A612" s="7">
        <v>44983</v>
      </c>
      <c r="B612" s="8" t="s">
        <v>54</v>
      </c>
      <c r="C612" s="8" t="s">
        <v>77</v>
      </c>
      <c r="D612" s="8" t="s">
        <v>78</v>
      </c>
      <c r="E612" s="8" t="s">
        <v>79</v>
      </c>
      <c r="F612" s="8" t="s">
        <v>65</v>
      </c>
      <c r="G612" s="8" t="s">
        <v>66</v>
      </c>
      <c r="H612" s="8" t="s">
        <v>60</v>
      </c>
      <c r="I612" s="8" t="s">
        <v>54</v>
      </c>
      <c r="J612" s="19">
        <v>1</v>
      </c>
      <c r="K612" s="19">
        <v>1</v>
      </c>
      <c r="L612" s="11"/>
      <c r="M612" s="11"/>
      <c r="N612" s="12">
        <v>2023</v>
      </c>
      <c r="O612" s="12">
        <v>2</v>
      </c>
      <c r="P612" s="11" t="s">
        <v>349</v>
      </c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8"/>
      <c r="AF612" s="17"/>
      <c r="AG612" s="17"/>
      <c r="AH612" s="18"/>
      <c r="AI612" s="21">
        <v>112.5</v>
      </c>
      <c r="AJ612" s="17"/>
      <c r="AK612" s="20"/>
      <c r="AL612" s="17"/>
      <c r="AM612" s="20"/>
      <c r="AN612" s="22">
        <f>SUM(Q612:AM612)</f>
      </c>
      <c r="AO612" s="18"/>
      <c r="AP612" s="20"/>
      <c r="AQ612" s="20"/>
      <c r="AR612" s="20"/>
      <c r="AS612" s="20"/>
      <c r="AT612" s="20"/>
      <c r="AU612" s="14">
        <f>SUMIF(E:E,E612,K:K)</f>
      </c>
      <c r="AV612" s="11"/>
      <c r="AW612" s="16"/>
      <c r="AX612" s="14">
        <f>SUM($U612:$AQ612)</f>
      </c>
      <c r="AY612" s="14">
        <f>SUMIF($I:$I,$I612,$O:$O)</f>
      </c>
      <c r="AZ612" s="14">
        <f>COUNTIFS($BB:$BB,"&gt;0",$E:$E,$E612)</f>
      </c>
      <c r="BA612" s="14">
        <f>SUMIF($E:$E,$E612,$BB:$BB)</f>
      </c>
      <c r="BB612" s="11"/>
    </row>
    <row x14ac:dyDescent="0.25" r="613" customHeight="1" ht="17.25">
      <c r="A613" s="7">
        <v>44983</v>
      </c>
      <c r="B613" s="8" t="s">
        <v>54</v>
      </c>
      <c r="C613" s="8" t="s">
        <v>249</v>
      </c>
      <c r="D613" s="8" t="s">
        <v>208</v>
      </c>
      <c r="E613" s="8" t="s">
        <v>209</v>
      </c>
      <c r="F613" s="8" t="s">
        <v>112</v>
      </c>
      <c r="G613" s="8" t="s">
        <v>59</v>
      </c>
      <c r="H613" s="8" t="s">
        <v>60</v>
      </c>
      <c r="I613" s="26" t="s">
        <v>113</v>
      </c>
      <c r="J613" s="19">
        <v>1</v>
      </c>
      <c r="K613" s="19">
        <v>5</v>
      </c>
      <c r="L613" s="11"/>
      <c r="M613" s="11"/>
      <c r="N613" s="12">
        <v>2023</v>
      </c>
      <c r="O613" s="12">
        <v>2</v>
      </c>
      <c r="P613" s="11" t="s">
        <v>349</v>
      </c>
      <c r="Q613" s="21">
        <v>125.6</v>
      </c>
      <c r="R613" s="17"/>
      <c r="S613" s="19">
        <v>20</v>
      </c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8"/>
      <c r="AF613" s="17"/>
      <c r="AG613" s="17"/>
      <c r="AH613" s="18"/>
      <c r="AI613" s="18"/>
      <c r="AJ613" s="17"/>
      <c r="AK613" s="20"/>
      <c r="AL613" s="17"/>
      <c r="AM613" s="20"/>
      <c r="AN613" s="22">
        <f>SUM(Q613:AM613)</f>
      </c>
      <c r="AO613" s="18"/>
      <c r="AP613" s="20"/>
      <c r="AQ613" s="20"/>
      <c r="AR613" s="20"/>
      <c r="AS613" s="20"/>
      <c r="AT613" s="20"/>
      <c r="AU613" s="14">
        <f>SUMIF(E:E,E613,K:K)</f>
      </c>
      <c r="AV613" s="11"/>
      <c r="AW613" s="16"/>
      <c r="AX613" s="22">
        <f>SUM($U613:$AQ613)</f>
      </c>
      <c r="AY613" s="14">
        <f>SUMIF($I:$I,$I613,$O:$O)</f>
      </c>
      <c r="AZ613" s="14">
        <f>COUNTIFS($BB:$BB,"&gt;0",$E:$E,$E613)</f>
      </c>
      <c r="BA613" s="14">
        <f>SUMIF($E:$E,$E613,$BB:$BB)</f>
      </c>
      <c r="BB613" s="11"/>
    </row>
    <row x14ac:dyDescent="0.25" r="614" customHeight="1" ht="17.25">
      <c r="A614" s="7">
        <v>44983</v>
      </c>
      <c r="B614" s="8" t="s">
        <v>54</v>
      </c>
      <c r="C614" s="8" t="s">
        <v>378</v>
      </c>
      <c r="D614" s="20"/>
      <c r="E614" s="20"/>
      <c r="F614" s="20"/>
      <c r="G614" s="20"/>
      <c r="H614" s="20"/>
      <c r="I614" s="20"/>
      <c r="J614" s="19">
        <v>1</v>
      </c>
      <c r="K614" s="19">
        <v>4</v>
      </c>
      <c r="L614" s="11"/>
      <c r="M614" s="11"/>
      <c r="N614" s="12">
        <v>2023</v>
      </c>
      <c r="O614" s="12">
        <v>2</v>
      </c>
      <c r="P614" s="11" t="s">
        <v>349</v>
      </c>
      <c r="Q614" s="17"/>
      <c r="R614" s="19">
        <v>113</v>
      </c>
      <c r="S614" s="17"/>
      <c r="T614" s="17"/>
      <c r="U614" s="17"/>
      <c r="V614" s="17"/>
      <c r="W614" s="17"/>
      <c r="X614" s="17"/>
      <c r="Y614" s="17"/>
      <c r="Z614" s="17"/>
      <c r="AA614" s="17"/>
      <c r="AB614" s="21">
        <v>191.2</v>
      </c>
      <c r="AC614" s="17"/>
      <c r="AD614" s="17"/>
      <c r="AE614" s="18"/>
      <c r="AF614" s="17"/>
      <c r="AG614" s="17"/>
      <c r="AH614" s="18"/>
      <c r="AI614" s="18"/>
      <c r="AJ614" s="17"/>
      <c r="AK614" s="20"/>
      <c r="AL614" s="17"/>
      <c r="AM614" s="20"/>
      <c r="AN614" s="22">
        <f>SUM(Q614:AM614)</f>
      </c>
      <c r="AO614" s="18"/>
      <c r="AP614" s="20"/>
      <c r="AQ614" s="20"/>
      <c r="AR614" s="20"/>
      <c r="AS614" s="20"/>
      <c r="AT614" s="20"/>
      <c r="AU614" s="14">
        <f>SUMIF(E:E,E614,K:K)</f>
      </c>
      <c r="AV614" s="11"/>
      <c r="AW614" s="16"/>
      <c r="AX614" s="22">
        <f>SUM($U614:$AQ614)</f>
      </c>
      <c r="AY614" s="14">
        <f>SUMIF($I:$I,$I614,$O:$O)</f>
      </c>
      <c r="AZ614" s="14">
        <f>COUNTIFS($BB:$BB,"&gt;0",$E:$E,$E614)</f>
      </c>
      <c r="BA614" s="14">
        <f>SUMIF($E:$E,$E614,$BB:$BB)</f>
      </c>
      <c r="BB614" s="11"/>
    </row>
    <row x14ac:dyDescent="0.25" r="615" customHeight="1" ht="17.25">
      <c r="A615" s="7">
        <v>44983</v>
      </c>
      <c r="B615" s="8" t="s">
        <v>54</v>
      </c>
      <c r="C615" s="8" t="s">
        <v>374</v>
      </c>
      <c r="D615" s="20"/>
      <c r="E615" s="20"/>
      <c r="F615" s="20" t="s">
        <v>112</v>
      </c>
      <c r="G615" s="8" t="s">
        <v>59</v>
      </c>
      <c r="H615" s="8" t="s">
        <v>60</v>
      </c>
      <c r="I615" s="20"/>
      <c r="J615" s="19">
        <v>1</v>
      </c>
      <c r="K615" s="19">
        <v>4</v>
      </c>
      <c r="L615" s="11"/>
      <c r="M615" s="11"/>
      <c r="N615" s="12">
        <v>2023</v>
      </c>
      <c r="O615" s="12">
        <v>2</v>
      </c>
      <c r="P615" s="11" t="s">
        <v>349</v>
      </c>
      <c r="Q615" s="19">
        <v>121</v>
      </c>
      <c r="R615" s="17"/>
      <c r="S615" s="17"/>
      <c r="T615" s="19">
        <v>43</v>
      </c>
      <c r="U615" s="19">
        <v>26</v>
      </c>
      <c r="V615" s="17"/>
      <c r="W615" s="17"/>
      <c r="X615" s="17"/>
      <c r="Y615" s="17"/>
      <c r="Z615" s="17"/>
      <c r="AA615" s="17"/>
      <c r="AB615" s="17"/>
      <c r="AC615" s="17"/>
      <c r="AD615" s="17"/>
      <c r="AE615" s="18"/>
      <c r="AF615" s="17"/>
      <c r="AG615" s="17"/>
      <c r="AH615" s="18"/>
      <c r="AI615" s="18"/>
      <c r="AJ615" s="17"/>
      <c r="AK615" s="20"/>
      <c r="AL615" s="17"/>
      <c r="AM615" s="20"/>
      <c r="AN615" s="14">
        <f>SUM(Q615:AM615)</f>
      </c>
      <c r="AO615" s="18"/>
      <c r="AP615" s="20"/>
      <c r="AQ615" s="20"/>
      <c r="AR615" s="20"/>
      <c r="AS615" s="20"/>
      <c r="AT615" s="20"/>
      <c r="AU615" s="14">
        <f>SUMIF(E:E,E615,K:K)</f>
      </c>
      <c r="AV615" s="11"/>
      <c r="AW615" s="16"/>
      <c r="AX615" s="14">
        <f>SUM($U615:$AQ615)</f>
      </c>
      <c r="AY615" s="14">
        <f>SUMIF($I:$I,$I615,$O:$O)</f>
      </c>
      <c r="AZ615" s="14">
        <f>COUNTIFS($BB:$BB,"&gt;0",$E:$E,$E615)</f>
      </c>
      <c r="BA615" s="14">
        <f>SUMIF($E:$E,$E615,$BB:$BB)</f>
      </c>
      <c r="BB615" s="11"/>
    </row>
    <row x14ac:dyDescent="0.25" r="616" customHeight="1" ht="17.25">
      <c r="A616" s="7">
        <v>44983</v>
      </c>
      <c r="B616" s="8" t="s">
        <v>54</v>
      </c>
      <c r="C616" s="8" t="s">
        <v>449</v>
      </c>
      <c r="D616" s="20"/>
      <c r="E616" s="20"/>
      <c r="F616" s="20"/>
      <c r="G616" s="20"/>
      <c r="H616" s="20"/>
      <c r="I616" s="20"/>
      <c r="J616" s="19">
        <v>1</v>
      </c>
      <c r="K616" s="19">
        <v>3</v>
      </c>
      <c r="L616" s="11"/>
      <c r="M616" s="11"/>
      <c r="N616" s="12">
        <v>2023</v>
      </c>
      <c r="O616" s="12">
        <v>2</v>
      </c>
      <c r="P616" s="11" t="s">
        <v>349</v>
      </c>
      <c r="Q616" s="17"/>
      <c r="R616" s="17"/>
      <c r="S616" s="17"/>
      <c r="T616" s="19">
        <v>41</v>
      </c>
      <c r="U616" s="17"/>
      <c r="V616" s="17"/>
      <c r="W616" s="17"/>
      <c r="X616" s="19">
        <v>16</v>
      </c>
      <c r="Y616" s="17"/>
      <c r="Z616" s="17"/>
      <c r="AA616" s="17"/>
      <c r="AB616" s="17"/>
      <c r="AC616" s="17"/>
      <c r="AD616" s="17"/>
      <c r="AE616" s="18"/>
      <c r="AF616" s="17"/>
      <c r="AG616" s="17"/>
      <c r="AH616" s="18"/>
      <c r="AI616" s="18"/>
      <c r="AJ616" s="17"/>
      <c r="AK616" s="20"/>
      <c r="AL616" s="17"/>
      <c r="AM616" s="20"/>
      <c r="AN616" s="14">
        <f>SUM(Q616:AM616)</f>
      </c>
      <c r="AO616" s="18"/>
      <c r="AP616" s="20"/>
      <c r="AQ616" s="20"/>
      <c r="AR616" s="20"/>
      <c r="AS616" s="20"/>
      <c r="AT616" s="20"/>
      <c r="AU616" s="14">
        <f>SUMIF(E:E,E616,K:K)</f>
      </c>
      <c r="AV616" s="11"/>
      <c r="AW616" s="16"/>
      <c r="AX616" s="14">
        <f>SUM($U616:$AQ616)</f>
      </c>
      <c r="AY616" s="14">
        <f>SUMIF($I:$I,$I616,$O:$O)</f>
      </c>
      <c r="AZ616" s="14">
        <f>COUNTIFS($BB:$BB,"&gt;0",$E:$E,$E616)</f>
      </c>
      <c r="BA616" s="14">
        <f>SUMIF($E:$E,$E616,$BB:$BB)</f>
      </c>
      <c r="BB616" s="11"/>
    </row>
    <row x14ac:dyDescent="0.25" r="617" customHeight="1" ht="17.25">
      <c r="A617" s="7">
        <v>44983</v>
      </c>
      <c r="B617" s="8" t="s">
        <v>54</v>
      </c>
      <c r="C617" s="8" t="s">
        <v>146</v>
      </c>
      <c r="D617" s="20"/>
      <c r="E617" s="20"/>
      <c r="F617" s="20"/>
      <c r="G617" s="20"/>
      <c r="H617" s="20"/>
      <c r="I617" s="20"/>
      <c r="J617" s="19">
        <v>1</v>
      </c>
      <c r="K617" s="19">
        <v>3</v>
      </c>
      <c r="L617" s="11"/>
      <c r="M617" s="11"/>
      <c r="N617" s="12">
        <v>2023</v>
      </c>
      <c r="O617" s="12">
        <v>2</v>
      </c>
      <c r="P617" s="11" t="s">
        <v>349</v>
      </c>
      <c r="Q617" s="19">
        <v>21</v>
      </c>
      <c r="R617" s="19">
        <v>72</v>
      </c>
      <c r="S617" s="17"/>
      <c r="T617" s="17"/>
      <c r="U617" s="17"/>
      <c r="V617" s="17"/>
      <c r="W617" s="17"/>
      <c r="X617" s="17"/>
      <c r="Y617" s="17"/>
      <c r="Z617" s="17"/>
      <c r="AA617" s="17"/>
      <c r="AB617" s="19">
        <v>63</v>
      </c>
      <c r="AC617" s="17"/>
      <c r="AD617" s="17"/>
      <c r="AE617" s="18"/>
      <c r="AF617" s="17"/>
      <c r="AG617" s="17"/>
      <c r="AH617" s="18"/>
      <c r="AI617" s="18"/>
      <c r="AJ617" s="17"/>
      <c r="AK617" s="20"/>
      <c r="AL617" s="17"/>
      <c r="AM617" s="20"/>
      <c r="AN617" s="14">
        <f>SUM(Q617:AM617)</f>
      </c>
      <c r="AO617" s="18"/>
      <c r="AP617" s="20"/>
      <c r="AQ617" s="20"/>
      <c r="AR617" s="20"/>
      <c r="AS617" s="20"/>
      <c r="AT617" s="20"/>
      <c r="AU617" s="14">
        <f>SUMIF(E:E,E617,K:K)</f>
      </c>
      <c r="AV617" s="11"/>
      <c r="AW617" s="16"/>
      <c r="AX617" s="14">
        <f>SUM($U617:$AQ617)</f>
      </c>
      <c r="AY617" s="14">
        <f>SUMIF($I:$I,$I617,$O:$O)</f>
      </c>
      <c r="AZ617" s="14">
        <f>COUNTIFS($BB:$BB,"&gt;0",$E:$E,$E617)</f>
      </c>
      <c r="BA617" s="14">
        <f>SUMIF($E:$E,$E617,$BB:$BB)</f>
      </c>
      <c r="BB617" s="11"/>
    </row>
    <row x14ac:dyDescent="0.25" r="618" customHeight="1" ht="17.25">
      <c r="A618" s="7">
        <v>44983</v>
      </c>
      <c r="B618" s="8" t="s">
        <v>54</v>
      </c>
      <c r="C618" s="8" t="s">
        <v>463</v>
      </c>
      <c r="D618" s="20"/>
      <c r="E618" s="20"/>
      <c r="F618" s="20"/>
      <c r="G618" s="20"/>
      <c r="H618" s="20"/>
      <c r="I618" s="20"/>
      <c r="J618" s="19">
        <v>1</v>
      </c>
      <c r="K618" s="19">
        <v>1</v>
      </c>
      <c r="L618" s="11"/>
      <c r="M618" s="11"/>
      <c r="N618" s="12">
        <v>2023</v>
      </c>
      <c r="O618" s="12">
        <v>2</v>
      </c>
      <c r="P618" s="11" t="s">
        <v>349</v>
      </c>
      <c r="Q618" s="17"/>
      <c r="R618" s="21">
        <v>15.6</v>
      </c>
      <c r="S618" s="21">
        <v>32.9</v>
      </c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8"/>
      <c r="AF618" s="17"/>
      <c r="AG618" s="17"/>
      <c r="AH618" s="18"/>
      <c r="AI618" s="18"/>
      <c r="AJ618" s="17"/>
      <c r="AK618" s="20"/>
      <c r="AL618" s="17"/>
      <c r="AM618" s="20"/>
      <c r="AN618" s="22">
        <f>SUM(Q618:AM618)</f>
      </c>
      <c r="AO618" s="18"/>
      <c r="AP618" s="20"/>
      <c r="AQ618" s="20"/>
      <c r="AR618" s="20"/>
      <c r="AS618" s="20"/>
      <c r="AT618" s="20"/>
      <c r="AU618" s="14">
        <f>SUMIF(E:E,E618,K:K)</f>
      </c>
      <c r="AV618" s="11"/>
      <c r="AW618" s="16"/>
      <c r="AX618" s="22">
        <f>SUM($U618:$AQ618)</f>
      </c>
      <c r="AY618" s="14">
        <f>SUMIF($I:$I,$I618,$O:$O)</f>
      </c>
      <c r="AZ618" s="14">
        <f>COUNTIFS($BB:$BB,"&gt;0",$E:$E,$E618)</f>
      </c>
      <c r="BA618" s="14">
        <f>SUMIF($E:$E,$E618,$BB:$BB)</f>
      </c>
      <c r="BB618" s="11"/>
    </row>
    <row x14ac:dyDescent="0.25" r="619" customHeight="1" ht="17.25">
      <c r="A619" s="7">
        <v>44983</v>
      </c>
      <c r="B619" s="8" t="s">
        <v>54</v>
      </c>
      <c r="C619" s="8" t="s">
        <v>132</v>
      </c>
      <c r="D619" s="20" t="s">
        <v>133</v>
      </c>
      <c r="E619" s="8" t="s">
        <v>134</v>
      </c>
      <c r="F619" s="8" t="s">
        <v>58</v>
      </c>
      <c r="G619" s="8" t="s">
        <v>105</v>
      </c>
      <c r="H619" s="8" t="s">
        <v>60</v>
      </c>
      <c r="I619" s="8" t="s">
        <v>125</v>
      </c>
      <c r="J619" s="19">
        <v>1</v>
      </c>
      <c r="K619" s="19">
        <v>4</v>
      </c>
      <c r="L619" s="11"/>
      <c r="M619" s="11"/>
      <c r="N619" s="12">
        <v>2023</v>
      </c>
      <c r="O619" s="12">
        <v>2</v>
      </c>
      <c r="P619" s="11" t="s">
        <v>349</v>
      </c>
      <c r="Q619" s="17"/>
      <c r="R619" s="17"/>
      <c r="S619" s="17"/>
      <c r="T619" s="17"/>
      <c r="U619" s="17"/>
      <c r="V619" s="17"/>
      <c r="W619" s="17"/>
      <c r="X619" s="21">
        <v>320.6</v>
      </c>
      <c r="Y619" s="17"/>
      <c r="Z619" s="17"/>
      <c r="AA619" s="17"/>
      <c r="AB619" s="17"/>
      <c r="AC619" s="17"/>
      <c r="AD619" s="17"/>
      <c r="AE619" s="18"/>
      <c r="AF619" s="17"/>
      <c r="AG619" s="17"/>
      <c r="AH619" s="18"/>
      <c r="AI619" s="18"/>
      <c r="AJ619" s="17"/>
      <c r="AK619" s="20"/>
      <c r="AL619" s="17"/>
      <c r="AM619" s="20"/>
      <c r="AN619" s="22">
        <f>SUM(Q619:AM619)</f>
      </c>
      <c r="AO619" s="18"/>
      <c r="AP619" s="20"/>
      <c r="AQ619" s="20"/>
      <c r="AR619" s="20"/>
      <c r="AS619" s="20"/>
      <c r="AT619" s="20"/>
      <c r="AU619" s="14">
        <f>SUMIF(E:E,E619,K:K)</f>
      </c>
      <c r="AV619" s="11"/>
      <c r="AW619" s="16"/>
      <c r="AX619" s="22">
        <f>SUM($U619:$AQ619)</f>
      </c>
      <c r="AY619" s="14">
        <f>SUMIF($I:$I,$I619,$O:$O)</f>
      </c>
      <c r="AZ619" s="14">
        <f>COUNTIFS($BB:$BB,"&gt;0",$E:$E,$E619)</f>
      </c>
      <c r="BA619" s="14">
        <f>SUMIF($E:$E,$E619,$BB:$BB)</f>
      </c>
      <c r="BB619" s="11"/>
    </row>
    <row x14ac:dyDescent="0.25" r="620" customHeight="1" ht="17.25">
      <c r="A620" s="7">
        <v>44983</v>
      </c>
      <c r="B620" s="8" t="s">
        <v>54</v>
      </c>
      <c r="C620" s="8" t="s">
        <v>135</v>
      </c>
      <c r="D620" s="20"/>
      <c r="E620" s="20"/>
      <c r="F620" s="20"/>
      <c r="G620" s="20"/>
      <c r="H620" s="20"/>
      <c r="I620" s="20"/>
      <c r="J620" s="19">
        <v>1</v>
      </c>
      <c r="K620" s="19">
        <v>5</v>
      </c>
      <c r="L620" s="11"/>
      <c r="M620" s="11"/>
      <c r="N620" s="12">
        <v>2023</v>
      </c>
      <c r="O620" s="12">
        <v>2</v>
      </c>
      <c r="P620" s="11" t="s">
        <v>349</v>
      </c>
      <c r="Q620" s="17"/>
      <c r="R620" s="17"/>
      <c r="S620" s="17"/>
      <c r="T620" s="17"/>
      <c r="U620" s="17"/>
      <c r="V620" s="17"/>
      <c r="W620" s="17"/>
      <c r="X620" s="19">
        <v>299</v>
      </c>
      <c r="Y620" s="17"/>
      <c r="Z620" s="17"/>
      <c r="AA620" s="17"/>
      <c r="AB620" s="17"/>
      <c r="AC620" s="17"/>
      <c r="AD620" s="17"/>
      <c r="AE620" s="18"/>
      <c r="AF620" s="17"/>
      <c r="AG620" s="19">
        <v>84</v>
      </c>
      <c r="AH620" s="18"/>
      <c r="AI620" s="18"/>
      <c r="AJ620" s="17"/>
      <c r="AK620" s="20"/>
      <c r="AL620" s="17"/>
      <c r="AM620" s="20"/>
      <c r="AN620" s="14">
        <f>SUM(Q620:AM620)</f>
      </c>
      <c r="AO620" s="18"/>
      <c r="AP620" s="20"/>
      <c r="AQ620" s="20"/>
      <c r="AR620" s="20"/>
      <c r="AS620" s="20"/>
      <c r="AT620" s="20"/>
      <c r="AU620" s="14">
        <f>SUMIF(E:E,E620,K:K)</f>
      </c>
      <c r="AV620" s="11"/>
      <c r="AW620" s="16"/>
      <c r="AX620" s="14">
        <f>SUM($U620:$AQ620)</f>
      </c>
      <c r="AY620" s="14">
        <f>SUMIF($I:$I,$I620,$O:$O)</f>
      </c>
      <c r="AZ620" s="14">
        <f>COUNTIFS($BB:$BB,"&gt;0",$E:$E,$E620)</f>
      </c>
      <c r="BA620" s="14">
        <f>SUMIF($E:$E,$E620,$BB:$BB)</f>
      </c>
      <c r="BB620" s="11"/>
    </row>
    <row x14ac:dyDescent="0.25" r="621" customHeight="1" ht="17.25">
      <c r="A621" s="7">
        <v>44983</v>
      </c>
      <c r="B621" s="8" t="s">
        <v>54</v>
      </c>
      <c r="C621" s="8" t="s">
        <v>192</v>
      </c>
      <c r="D621" s="8" t="s">
        <v>193</v>
      </c>
      <c r="E621" s="8" t="s">
        <v>194</v>
      </c>
      <c r="F621" s="8" t="s">
        <v>65</v>
      </c>
      <c r="G621" s="8" t="s">
        <v>66</v>
      </c>
      <c r="H621" s="8" t="s">
        <v>60</v>
      </c>
      <c r="I621" s="8" t="s">
        <v>54</v>
      </c>
      <c r="J621" s="19">
        <v>1</v>
      </c>
      <c r="K621" s="19">
        <v>1</v>
      </c>
      <c r="L621" s="11"/>
      <c r="M621" s="11"/>
      <c r="N621" s="12">
        <v>2023</v>
      </c>
      <c r="O621" s="12">
        <v>2</v>
      </c>
      <c r="P621" s="11" t="s">
        <v>349</v>
      </c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8"/>
      <c r="AF621" s="17"/>
      <c r="AG621" s="17"/>
      <c r="AH621" s="18"/>
      <c r="AI621" s="21">
        <v>72.6</v>
      </c>
      <c r="AJ621" s="17"/>
      <c r="AK621" s="20"/>
      <c r="AL621" s="17"/>
      <c r="AM621" s="20"/>
      <c r="AN621" s="22">
        <f>SUM(Q621:AM621)</f>
      </c>
      <c r="AO621" s="18"/>
      <c r="AP621" s="20"/>
      <c r="AQ621" s="20"/>
      <c r="AR621" s="20"/>
      <c r="AS621" s="20"/>
      <c r="AT621" s="20"/>
      <c r="AU621" s="14">
        <f>SUMIF(E:E,E621,K:K)</f>
      </c>
      <c r="AV621" s="11"/>
      <c r="AW621" s="16"/>
      <c r="AX621" s="22">
        <f>SUM($U621:$AQ621)</f>
      </c>
      <c r="AY621" s="14">
        <f>SUMIF($I:$I,$I621,$O:$O)</f>
      </c>
      <c r="AZ621" s="14">
        <f>COUNTIFS($BB:$BB,"&gt;0",$E:$E,$E621)</f>
      </c>
      <c r="BA621" s="14">
        <f>SUMIF($E:$E,$E621,$BB:$BB)</f>
      </c>
      <c r="BB621" s="11"/>
    </row>
    <row x14ac:dyDescent="0.25" r="622" customHeight="1" ht="17.25">
      <c r="A622" s="7">
        <v>44983</v>
      </c>
      <c r="B622" s="8" t="s">
        <v>54</v>
      </c>
      <c r="C622" s="8" t="s">
        <v>223</v>
      </c>
      <c r="D622" s="20"/>
      <c r="E622" s="20"/>
      <c r="F622" s="20"/>
      <c r="G622" s="20"/>
      <c r="H622" s="20"/>
      <c r="I622" s="20"/>
      <c r="J622" s="19">
        <v>1</v>
      </c>
      <c r="K622" s="19">
        <v>4</v>
      </c>
      <c r="L622" s="11"/>
      <c r="M622" s="11"/>
      <c r="N622" s="12">
        <v>2023</v>
      </c>
      <c r="O622" s="12">
        <v>2</v>
      </c>
      <c r="P622" s="11" t="s">
        <v>349</v>
      </c>
      <c r="Q622" s="17"/>
      <c r="R622" s="17"/>
      <c r="S622" s="17"/>
      <c r="T622" s="17"/>
      <c r="U622" s="19">
        <v>48</v>
      </c>
      <c r="V622" s="17"/>
      <c r="W622" s="17"/>
      <c r="X622" s="19">
        <v>362</v>
      </c>
      <c r="Y622" s="17"/>
      <c r="Z622" s="17"/>
      <c r="AA622" s="17"/>
      <c r="AB622" s="17"/>
      <c r="AC622" s="17"/>
      <c r="AD622" s="17"/>
      <c r="AE622" s="18"/>
      <c r="AF622" s="17"/>
      <c r="AG622" s="17"/>
      <c r="AH622" s="18"/>
      <c r="AI622" s="18"/>
      <c r="AJ622" s="17"/>
      <c r="AK622" s="20"/>
      <c r="AL622" s="17"/>
      <c r="AM622" s="20"/>
      <c r="AN622" s="14">
        <f>SUM(Q622:AM622)</f>
      </c>
      <c r="AO622" s="18"/>
      <c r="AP622" s="20"/>
      <c r="AQ622" s="20"/>
      <c r="AR622" s="20"/>
      <c r="AS622" s="20"/>
      <c r="AT622" s="20"/>
      <c r="AU622" s="14">
        <f>SUMIF(E:E,E622,K:K)</f>
      </c>
      <c r="AV622" s="11"/>
      <c r="AW622" s="16"/>
      <c r="AX622" s="14">
        <f>SUM($U622:$AQ622)</f>
      </c>
      <c r="AY622" s="14">
        <f>SUMIF($I:$I,$I622,$O:$O)</f>
      </c>
      <c r="AZ622" s="14">
        <f>COUNTIFS($BB:$BB,"&gt;0",$E:$E,$E622)</f>
      </c>
      <c r="BA622" s="14">
        <f>SUMIF($E:$E,$E622,$BB:$BB)</f>
      </c>
      <c r="BB622" s="11"/>
    </row>
    <row x14ac:dyDescent="0.25" r="623" customHeight="1" ht="17.25">
      <c r="A623" s="7">
        <v>44983</v>
      </c>
      <c r="B623" s="8" t="s">
        <v>54</v>
      </c>
      <c r="C623" s="8" t="s">
        <v>452</v>
      </c>
      <c r="D623" s="20" t="s">
        <v>229</v>
      </c>
      <c r="E623" s="20"/>
      <c r="F623" s="20"/>
      <c r="G623" s="20"/>
      <c r="H623" s="20"/>
      <c r="I623" s="20"/>
      <c r="J623" s="19">
        <v>1</v>
      </c>
      <c r="K623" s="19">
        <v>4</v>
      </c>
      <c r="L623" s="11"/>
      <c r="M623" s="11"/>
      <c r="N623" s="12">
        <v>2023</v>
      </c>
      <c r="O623" s="12">
        <v>2</v>
      </c>
      <c r="P623" s="11" t="s">
        <v>349</v>
      </c>
      <c r="Q623" s="19">
        <v>70</v>
      </c>
      <c r="R623" s="21">
        <v>31.8</v>
      </c>
      <c r="S623" s="17"/>
      <c r="T623" s="17"/>
      <c r="U623" s="19">
        <v>145</v>
      </c>
      <c r="V623" s="17"/>
      <c r="W623" s="17"/>
      <c r="X623" s="17"/>
      <c r="Y623" s="17"/>
      <c r="Z623" s="17"/>
      <c r="AA623" s="17"/>
      <c r="AB623" s="17"/>
      <c r="AC623" s="17"/>
      <c r="AD623" s="17"/>
      <c r="AE623" s="18"/>
      <c r="AF623" s="17"/>
      <c r="AG623" s="17"/>
      <c r="AH623" s="18"/>
      <c r="AI623" s="18"/>
      <c r="AJ623" s="17"/>
      <c r="AK623" s="20"/>
      <c r="AL623" s="17"/>
      <c r="AM623" s="20"/>
      <c r="AN623" s="22">
        <f>SUM(Q623:AM623)</f>
      </c>
      <c r="AO623" s="18"/>
      <c r="AP623" s="20"/>
      <c r="AQ623" s="20"/>
      <c r="AR623" s="20"/>
      <c r="AS623" s="20"/>
      <c r="AT623" s="20"/>
      <c r="AU623" s="14">
        <f>SUMIF(E:E,E623,K:K)</f>
      </c>
      <c r="AV623" s="11"/>
      <c r="AW623" s="16"/>
      <c r="AX623" s="22">
        <f>SUM($U623:$AQ623)</f>
      </c>
      <c r="AY623" s="14">
        <f>SUMIF($I:$I,$I623,$O:$O)</f>
      </c>
      <c r="AZ623" s="14">
        <f>COUNTIFS($BB:$BB,"&gt;0",$E:$E,$E623)</f>
      </c>
      <c r="BA623" s="14">
        <f>SUMIF($E:$E,$E623,$BB:$BB)</f>
      </c>
      <c r="BB623" s="11"/>
    </row>
    <row x14ac:dyDescent="0.25" r="624" customHeight="1" ht="17.25">
      <c r="A624" s="7">
        <v>44983</v>
      </c>
      <c r="B624" s="8" t="s">
        <v>54</v>
      </c>
      <c r="C624" s="8" t="s">
        <v>464</v>
      </c>
      <c r="D624" s="20"/>
      <c r="E624" s="20"/>
      <c r="F624" s="20"/>
      <c r="G624" s="20"/>
      <c r="H624" s="20"/>
      <c r="I624" s="20"/>
      <c r="J624" s="19">
        <v>1</v>
      </c>
      <c r="K624" s="19">
        <v>3</v>
      </c>
      <c r="L624" s="11"/>
      <c r="M624" s="11"/>
      <c r="N624" s="12">
        <v>2023</v>
      </c>
      <c r="O624" s="12">
        <v>2</v>
      </c>
      <c r="P624" s="11" t="s">
        <v>349</v>
      </c>
      <c r="Q624" s="17"/>
      <c r="R624" s="19">
        <v>106</v>
      </c>
      <c r="S624" s="17"/>
      <c r="T624" s="17"/>
      <c r="U624" s="19">
        <v>4</v>
      </c>
      <c r="V624" s="21">
        <v>12.6</v>
      </c>
      <c r="W624" s="17"/>
      <c r="X624" s="17"/>
      <c r="Y624" s="17"/>
      <c r="Z624" s="17"/>
      <c r="AA624" s="17"/>
      <c r="AB624" s="17"/>
      <c r="AC624" s="17"/>
      <c r="AD624" s="17"/>
      <c r="AE624" s="18"/>
      <c r="AF624" s="19">
        <v>9</v>
      </c>
      <c r="AG624" s="17"/>
      <c r="AH624" s="18"/>
      <c r="AI624" s="18"/>
      <c r="AJ624" s="17"/>
      <c r="AK624" s="20"/>
      <c r="AL624" s="17"/>
      <c r="AM624" s="20"/>
      <c r="AN624" s="22">
        <f>SUM(Q624:AM624)</f>
      </c>
      <c r="AO624" s="18"/>
      <c r="AP624" s="20"/>
      <c r="AQ624" s="20"/>
      <c r="AR624" s="20"/>
      <c r="AS624" s="20"/>
      <c r="AT624" s="20"/>
      <c r="AU624" s="14">
        <f>SUMIF(E:E,E624,K:K)</f>
      </c>
      <c r="AV624" s="11"/>
      <c r="AW624" s="16"/>
      <c r="AX624" s="22">
        <f>SUM($U624:$AQ624)</f>
      </c>
      <c r="AY624" s="14">
        <f>SUMIF($I:$I,$I624,$O:$O)</f>
      </c>
      <c r="AZ624" s="14">
        <f>COUNTIFS($BB:$BB,"&gt;0",$E:$E,$E624)</f>
      </c>
      <c r="BA624" s="14">
        <f>SUMIF($E:$E,$E624,$BB:$BB)</f>
      </c>
      <c r="BB624" s="11"/>
    </row>
    <row x14ac:dyDescent="0.25" r="625" customHeight="1" ht="17.25">
      <c r="A625" s="7">
        <v>44983</v>
      </c>
      <c r="B625" s="8" t="s">
        <v>54</v>
      </c>
      <c r="C625" s="8" t="s">
        <v>465</v>
      </c>
      <c r="D625" s="20"/>
      <c r="E625" s="20"/>
      <c r="F625" s="20"/>
      <c r="G625" s="20"/>
      <c r="H625" s="20"/>
      <c r="I625" s="20"/>
      <c r="J625" s="19">
        <v>1</v>
      </c>
      <c r="K625" s="19">
        <v>1</v>
      </c>
      <c r="L625" s="11"/>
      <c r="M625" s="11"/>
      <c r="N625" s="12">
        <v>2023</v>
      </c>
      <c r="O625" s="12">
        <v>2</v>
      </c>
      <c r="P625" s="11" t="s">
        <v>349</v>
      </c>
      <c r="Q625" s="17"/>
      <c r="R625" s="17"/>
      <c r="S625" s="21">
        <v>58.8</v>
      </c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8"/>
      <c r="AF625" s="17"/>
      <c r="AG625" s="17"/>
      <c r="AH625" s="18"/>
      <c r="AI625" s="18"/>
      <c r="AJ625" s="17"/>
      <c r="AK625" s="20"/>
      <c r="AL625" s="17"/>
      <c r="AM625" s="20"/>
      <c r="AN625" s="22">
        <f>SUM(Q625:AM625)</f>
      </c>
      <c r="AO625" s="18"/>
      <c r="AP625" s="20"/>
      <c r="AQ625" s="20"/>
      <c r="AR625" s="20"/>
      <c r="AS625" s="20"/>
      <c r="AT625" s="20"/>
      <c r="AU625" s="14">
        <f>SUMIF(E:E,E625,K:K)</f>
      </c>
      <c r="AV625" s="11"/>
      <c r="AW625" s="16"/>
      <c r="AX625" s="22">
        <f>SUM($U625:$AQ625)</f>
      </c>
      <c r="AY625" s="14">
        <f>SUMIF($I:$I,$I625,$O:$O)</f>
      </c>
      <c r="AZ625" s="14">
        <f>COUNTIFS($BB:$BB,"&gt;0",$E:$E,$E625)</f>
      </c>
      <c r="BA625" s="14">
        <f>SUMIF($E:$E,$E625,$BB:$BB)</f>
      </c>
      <c r="BB625" s="11"/>
    </row>
    <row x14ac:dyDescent="0.25" r="626" customHeight="1" ht="17.25">
      <c r="A626" s="7">
        <v>44983</v>
      </c>
      <c r="B626" s="8" t="s">
        <v>54</v>
      </c>
      <c r="C626" s="8" t="s">
        <v>400</v>
      </c>
      <c r="D626" s="20"/>
      <c r="E626" s="20"/>
      <c r="F626" s="20"/>
      <c r="G626" s="20"/>
      <c r="H626" s="20"/>
      <c r="I626" s="20"/>
      <c r="J626" s="19">
        <v>1</v>
      </c>
      <c r="K626" s="19">
        <v>1</v>
      </c>
      <c r="L626" s="11"/>
      <c r="M626" s="11"/>
      <c r="N626" s="12">
        <v>2023</v>
      </c>
      <c r="O626" s="12">
        <v>2</v>
      </c>
      <c r="P626" s="11" t="s">
        <v>349</v>
      </c>
      <c r="Q626" s="17"/>
      <c r="R626" s="17"/>
      <c r="S626" s="19">
        <v>32</v>
      </c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8"/>
      <c r="AF626" s="17"/>
      <c r="AG626" s="17"/>
      <c r="AH626" s="18"/>
      <c r="AI626" s="18"/>
      <c r="AJ626" s="17"/>
      <c r="AK626" s="20"/>
      <c r="AL626" s="17"/>
      <c r="AM626" s="20"/>
      <c r="AN626" s="14">
        <f>SUM(Q626:AM626)</f>
      </c>
      <c r="AO626" s="18"/>
      <c r="AP626" s="20"/>
      <c r="AQ626" s="20"/>
      <c r="AR626" s="20"/>
      <c r="AS626" s="20"/>
      <c r="AT626" s="20"/>
      <c r="AU626" s="14">
        <f>SUMIF(E:E,E626,K:K)</f>
      </c>
      <c r="AV626" s="11"/>
      <c r="AW626" s="16"/>
      <c r="AX626" s="14">
        <f>SUM($U626:$AQ626)</f>
      </c>
      <c r="AY626" s="14">
        <f>SUMIF($I:$I,$I626,$O:$O)</f>
      </c>
      <c r="AZ626" s="14">
        <f>COUNTIFS($BB:$BB,"&gt;0",$E:$E,$E626)</f>
      </c>
      <c r="BA626" s="14">
        <f>SUMIF($E:$E,$E626,$BB:$BB)</f>
      </c>
      <c r="BB626" s="11"/>
    </row>
    <row x14ac:dyDescent="0.25" r="627" customHeight="1" ht="17.25">
      <c r="A627" s="7">
        <v>44983</v>
      </c>
      <c r="B627" s="8" t="s">
        <v>54</v>
      </c>
      <c r="C627" s="8" t="s">
        <v>466</v>
      </c>
      <c r="D627" s="20" t="s">
        <v>467</v>
      </c>
      <c r="E627" s="20"/>
      <c r="F627" s="20"/>
      <c r="G627" s="20"/>
      <c r="H627" s="20"/>
      <c r="I627" s="20"/>
      <c r="J627" s="19">
        <v>1</v>
      </c>
      <c r="K627" s="19">
        <v>2</v>
      </c>
      <c r="L627" s="11"/>
      <c r="M627" s="11"/>
      <c r="N627" s="12">
        <v>2023</v>
      </c>
      <c r="O627" s="12">
        <v>2</v>
      </c>
      <c r="P627" s="11" t="s">
        <v>349</v>
      </c>
      <c r="Q627" s="17"/>
      <c r="R627" s="17"/>
      <c r="S627" s="19">
        <v>69</v>
      </c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8"/>
      <c r="AF627" s="17"/>
      <c r="AG627" s="17"/>
      <c r="AH627" s="18"/>
      <c r="AI627" s="18"/>
      <c r="AJ627" s="17"/>
      <c r="AK627" s="20"/>
      <c r="AL627" s="17"/>
      <c r="AM627" s="20"/>
      <c r="AN627" s="14">
        <f>SUM(Q627:AM627)</f>
      </c>
      <c r="AO627" s="18"/>
      <c r="AP627" s="20"/>
      <c r="AQ627" s="20"/>
      <c r="AR627" s="20"/>
      <c r="AS627" s="20"/>
      <c r="AT627" s="20"/>
      <c r="AU627" s="14">
        <f>SUMIF(E:E,E627,K:K)</f>
      </c>
      <c r="AV627" s="11"/>
      <c r="AW627" s="16"/>
      <c r="AX627" s="14">
        <f>SUM($U627:$AQ627)</f>
      </c>
      <c r="AY627" s="14">
        <f>SUMIF($I:$I,$I627,$O:$O)</f>
      </c>
      <c r="AZ627" s="14">
        <f>COUNTIFS($BB:$BB,"&gt;0",$E:$E,$E627)</f>
      </c>
      <c r="BA627" s="14">
        <f>SUMIF($E:$E,$E627,$BB:$BB)</f>
      </c>
      <c r="BB627" s="11"/>
    </row>
    <row x14ac:dyDescent="0.25" r="628" customHeight="1" ht="17.25">
      <c r="A628" s="7">
        <v>44983</v>
      </c>
      <c r="B628" s="8" t="s">
        <v>54</v>
      </c>
      <c r="C628" s="8" t="s">
        <v>436</v>
      </c>
      <c r="D628" s="20" t="s">
        <v>468</v>
      </c>
      <c r="E628" s="20"/>
      <c r="F628" s="20"/>
      <c r="G628" s="20"/>
      <c r="H628" s="20"/>
      <c r="I628" s="20"/>
      <c r="J628" s="19">
        <v>1</v>
      </c>
      <c r="K628" s="19">
        <v>2</v>
      </c>
      <c r="L628" s="11"/>
      <c r="M628" s="11"/>
      <c r="N628" s="12">
        <v>2023</v>
      </c>
      <c r="O628" s="12">
        <v>2</v>
      </c>
      <c r="P628" s="11" t="s">
        <v>349</v>
      </c>
      <c r="Q628" s="17"/>
      <c r="R628" s="17"/>
      <c r="S628" s="19">
        <v>50</v>
      </c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8"/>
      <c r="AF628" s="17"/>
      <c r="AG628" s="17"/>
      <c r="AH628" s="18"/>
      <c r="AI628" s="18"/>
      <c r="AJ628" s="17"/>
      <c r="AK628" s="20"/>
      <c r="AL628" s="17"/>
      <c r="AM628" s="20"/>
      <c r="AN628" s="14">
        <f>SUM(Q628:AM628)</f>
      </c>
      <c r="AO628" s="18"/>
      <c r="AP628" s="20"/>
      <c r="AQ628" s="20"/>
      <c r="AR628" s="20"/>
      <c r="AS628" s="20"/>
      <c r="AT628" s="20"/>
      <c r="AU628" s="14">
        <f>SUMIF(E:E,E628,K:K)</f>
      </c>
      <c r="AV628" s="11"/>
      <c r="AW628" s="16"/>
      <c r="AX628" s="14">
        <f>SUM($U628:$AQ628)</f>
      </c>
      <c r="AY628" s="14">
        <f>SUMIF($I:$I,$I628,$O:$O)</f>
      </c>
      <c r="AZ628" s="14">
        <f>COUNTIFS($BB:$BB,"&gt;0",$E:$E,$E628)</f>
      </c>
      <c r="BA628" s="14">
        <f>SUMIF($E:$E,$E628,$BB:$BB)</f>
      </c>
      <c r="BB628" s="11"/>
    </row>
    <row x14ac:dyDescent="0.25" r="629" customHeight="1" ht="17.25">
      <c r="A629" s="7">
        <v>44983</v>
      </c>
      <c r="B629" s="8" t="s">
        <v>54</v>
      </c>
      <c r="C629" s="8" t="s">
        <v>469</v>
      </c>
      <c r="D629" s="20"/>
      <c r="E629" s="20"/>
      <c r="F629" s="20"/>
      <c r="G629" s="20"/>
      <c r="H629" s="20"/>
      <c r="I629" s="20"/>
      <c r="J629" s="19">
        <v>1</v>
      </c>
      <c r="K629" s="19">
        <v>2</v>
      </c>
      <c r="L629" s="11"/>
      <c r="M629" s="11"/>
      <c r="N629" s="12">
        <v>2023</v>
      </c>
      <c r="O629" s="12">
        <v>2</v>
      </c>
      <c r="P629" s="11" t="s">
        <v>349</v>
      </c>
      <c r="Q629" s="17"/>
      <c r="R629" s="17"/>
      <c r="S629" s="21">
        <v>97.9</v>
      </c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8"/>
      <c r="AF629" s="17"/>
      <c r="AG629" s="17"/>
      <c r="AH629" s="18"/>
      <c r="AI629" s="18"/>
      <c r="AJ629" s="17"/>
      <c r="AK629" s="20"/>
      <c r="AL629" s="17"/>
      <c r="AM629" s="20"/>
      <c r="AN629" s="22">
        <f>SUM(Q629:AM629)</f>
      </c>
      <c r="AO629" s="18"/>
      <c r="AP629" s="20"/>
      <c r="AQ629" s="20"/>
      <c r="AR629" s="20"/>
      <c r="AS629" s="20"/>
      <c r="AT629" s="20"/>
      <c r="AU629" s="14">
        <f>SUMIF(E:E,E629,K:K)</f>
      </c>
      <c r="AV629" s="11"/>
      <c r="AW629" s="16"/>
      <c r="AX629" s="22">
        <f>SUM($U629:$AQ629)</f>
      </c>
      <c r="AY629" s="14">
        <f>SUMIF($I:$I,$I629,$O:$O)</f>
      </c>
      <c r="AZ629" s="14">
        <f>COUNTIFS($BB:$BB,"&gt;0",$E:$E,$E629)</f>
      </c>
      <c r="BA629" s="14">
        <f>SUMIF($E:$E,$E629,$BB:$BB)</f>
      </c>
      <c r="BB629" s="11"/>
    </row>
    <row x14ac:dyDescent="0.25" r="630" customHeight="1" ht="17.25">
      <c r="A630" s="7">
        <v>44984</v>
      </c>
      <c r="B630" s="8" t="s">
        <v>54</v>
      </c>
      <c r="C630" s="8" t="s">
        <v>109</v>
      </c>
      <c r="D630" s="8" t="s">
        <v>110</v>
      </c>
      <c r="E630" s="28">
        <f>IF(D630&lt;&gt;"",CONCATENATE(C630,"-",D630),C630)</f>
      </c>
      <c r="F630" s="8" t="s">
        <v>112</v>
      </c>
      <c r="G630" s="8" t="s">
        <v>59</v>
      </c>
      <c r="H630" s="8" t="s">
        <v>60</v>
      </c>
      <c r="I630" s="26" t="s">
        <v>113</v>
      </c>
      <c r="J630" s="19">
        <v>1</v>
      </c>
      <c r="K630" s="19">
        <v>3</v>
      </c>
      <c r="L630" s="11"/>
      <c r="M630" s="11"/>
      <c r="N630" s="12">
        <v>2023</v>
      </c>
      <c r="O630" s="12">
        <v>2</v>
      </c>
      <c r="P630" s="11" t="s">
        <v>349</v>
      </c>
      <c r="Q630" s="17"/>
      <c r="R630" s="19">
        <v>179</v>
      </c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8"/>
      <c r="AF630" s="17"/>
      <c r="AG630" s="17"/>
      <c r="AH630" s="18"/>
      <c r="AI630" s="18"/>
      <c r="AJ630" s="17"/>
      <c r="AK630" s="20"/>
      <c r="AL630" s="17"/>
      <c r="AM630" s="20"/>
      <c r="AN630" s="14">
        <f>SUM(Q630:AM630)</f>
      </c>
      <c r="AO630" s="18"/>
      <c r="AP630" s="20"/>
      <c r="AQ630" s="20"/>
      <c r="AR630" s="20"/>
      <c r="AS630" s="20"/>
      <c r="AT630" s="20"/>
      <c r="AU630" s="14">
        <f>SUMIF(E:E,E630,K:K)</f>
      </c>
      <c r="AV630" s="11"/>
      <c r="AW630" s="16"/>
      <c r="AX630" s="14">
        <f>SUM($U630:$AQ630)</f>
      </c>
      <c r="AY630" s="14">
        <f>SUMIF($I:$I,$I630,$O:$O)</f>
      </c>
      <c r="AZ630" s="14">
        <f>COUNTIFS($BB:$BB,"&gt;0",$E:$E,$E630)</f>
      </c>
      <c r="BA630" s="14">
        <f>SUMIF($E:$E,$E630,$BB:$BB)</f>
      </c>
      <c r="BB630" s="11"/>
    </row>
    <row x14ac:dyDescent="0.25" r="631" customHeight="1" ht="17.25">
      <c r="A631" s="7">
        <v>44984</v>
      </c>
      <c r="B631" s="8" t="s">
        <v>54</v>
      </c>
      <c r="C631" s="8" t="s">
        <v>365</v>
      </c>
      <c r="D631" s="20"/>
      <c r="E631" s="20"/>
      <c r="F631" s="8" t="s">
        <v>58</v>
      </c>
      <c r="G631" s="8" t="s">
        <v>59</v>
      </c>
      <c r="H631" s="8" t="s">
        <v>60</v>
      </c>
      <c r="I631" s="20"/>
      <c r="J631" s="19">
        <v>1</v>
      </c>
      <c r="K631" s="19">
        <v>4</v>
      </c>
      <c r="L631" s="11"/>
      <c r="M631" s="11"/>
      <c r="N631" s="12">
        <v>2023</v>
      </c>
      <c r="O631" s="12">
        <v>2</v>
      </c>
      <c r="P631" s="11" t="s">
        <v>349</v>
      </c>
      <c r="Q631" s="19">
        <v>28</v>
      </c>
      <c r="R631" s="19">
        <v>115</v>
      </c>
      <c r="S631" s="17"/>
      <c r="T631" s="17"/>
      <c r="U631" s="17"/>
      <c r="V631" s="17"/>
      <c r="W631" s="17"/>
      <c r="X631" s="17"/>
      <c r="Y631" s="17"/>
      <c r="Z631" s="17"/>
      <c r="AA631" s="17"/>
      <c r="AB631" s="19">
        <v>30</v>
      </c>
      <c r="AC631" s="17"/>
      <c r="AD631" s="17"/>
      <c r="AE631" s="19">
        <v>23</v>
      </c>
      <c r="AF631" s="17"/>
      <c r="AG631" s="17"/>
      <c r="AH631" s="18"/>
      <c r="AI631" s="18"/>
      <c r="AJ631" s="17"/>
      <c r="AK631" s="20"/>
      <c r="AL631" s="17"/>
      <c r="AM631" s="20"/>
      <c r="AN631" s="14">
        <f>SUM(Q631:AM631)</f>
      </c>
      <c r="AO631" s="18"/>
      <c r="AP631" s="20"/>
      <c r="AQ631" s="20"/>
      <c r="AR631" s="20"/>
      <c r="AS631" s="20"/>
      <c r="AT631" s="20"/>
      <c r="AU631" s="14">
        <f>SUMIF(E:E,E631,K:K)</f>
      </c>
      <c r="AV631" s="11"/>
      <c r="AW631" s="16"/>
      <c r="AX631" s="14">
        <f>SUM($U631:$AQ631)</f>
      </c>
      <c r="AY631" s="14">
        <f>SUMIF($I:$I,$I631,$O:$O)</f>
      </c>
      <c r="AZ631" s="14">
        <f>COUNTIFS($BB:$BB,"&gt;0",$E:$E,$E631)</f>
      </c>
      <c r="BA631" s="14">
        <f>SUMIF($E:$E,$E631,$BB:$BB)</f>
      </c>
      <c r="BB631" s="11"/>
    </row>
    <row x14ac:dyDescent="0.25" r="632" customHeight="1" ht="17.25">
      <c r="A632" s="7">
        <v>44984</v>
      </c>
      <c r="B632" s="8" t="s">
        <v>54</v>
      </c>
      <c r="C632" s="8" t="s">
        <v>402</v>
      </c>
      <c r="D632" s="20"/>
      <c r="E632" s="20"/>
      <c r="F632" s="20"/>
      <c r="G632" s="8" t="s">
        <v>66</v>
      </c>
      <c r="H632" s="8" t="s">
        <v>60</v>
      </c>
      <c r="I632" s="8" t="s">
        <v>54</v>
      </c>
      <c r="J632" s="19">
        <v>1</v>
      </c>
      <c r="K632" s="19">
        <v>1</v>
      </c>
      <c r="L632" s="11"/>
      <c r="M632" s="11"/>
      <c r="N632" s="12">
        <v>2023</v>
      </c>
      <c r="O632" s="12">
        <v>2</v>
      </c>
      <c r="P632" s="11" t="s">
        <v>349</v>
      </c>
      <c r="Q632" s="19">
        <v>50</v>
      </c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8"/>
      <c r="AF632" s="17"/>
      <c r="AG632" s="17"/>
      <c r="AH632" s="18"/>
      <c r="AI632" s="18"/>
      <c r="AJ632" s="17"/>
      <c r="AK632" s="20"/>
      <c r="AL632" s="17"/>
      <c r="AM632" s="20"/>
      <c r="AN632" s="14">
        <f>SUM(Q632:AM632)</f>
      </c>
      <c r="AO632" s="18"/>
      <c r="AP632" s="20"/>
      <c r="AQ632" s="20"/>
      <c r="AR632" s="20"/>
      <c r="AS632" s="20"/>
      <c r="AT632" s="20"/>
      <c r="AU632" s="14">
        <f>SUMIF(E:E,E632,K:K)</f>
      </c>
      <c r="AV632" s="11"/>
      <c r="AW632" s="16"/>
      <c r="AX632" s="14">
        <f>SUM($U632:$AQ632)</f>
      </c>
      <c r="AY632" s="14">
        <f>SUMIF($I:$I,$I632,$O:$O)</f>
      </c>
      <c r="AZ632" s="14">
        <f>COUNTIFS($BB:$BB,"&gt;0",$E:$E,$E632)</f>
      </c>
      <c r="BA632" s="14">
        <f>SUMIF($E:$E,$E632,$BB:$BB)</f>
      </c>
      <c r="BB632" s="11"/>
    </row>
    <row x14ac:dyDescent="0.25" r="633" customHeight="1" ht="17.25">
      <c r="A633" s="7">
        <v>44985</v>
      </c>
      <c r="B633" s="8" t="s">
        <v>54</v>
      </c>
      <c r="C633" s="8" t="s">
        <v>74</v>
      </c>
      <c r="D633" s="8" t="s">
        <v>75</v>
      </c>
      <c r="E633" s="8" t="s">
        <v>76</v>
      </c>
      <c r="F633" s="8" t="s">
        <v>65</v>
      </c>
      <c r="G633" s="8" t="s">
        <v>66</v>
      </c>
      <c r="H633" s="8" t="s">
        <v>60</v>
      </c>
      <c r="I633" s="8" t="s">
        <v>54</v>
      </c>
      <c r="J633" s="19">
        <v>1</v>
      </c>
      <c r="K633" s="19">
        <v>1</v>
      </c>
      <c r="L633" s="11"/>
      <c r="M633" s="11"/>
      <c r="N633" s="12">
        <v>2023</v>
      </c>
      <c r="O633" s="12">
        <v>2</v>
      </c>
      <c r="P633" s="11" t="s">
        <v>349</v>
      </c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8"/>
      <c r="AF633" s="17"/>
      <c r="AG633" s="17"/>
      <c r="AH633" s="18"/>
      <c r="AI633" s="21">
        <v>133.11</v>
      </c>
      <c r="AJ633" s="17"/>
      <c r="AK633" s="20"/>
      <c r="AL633" s="17"/>
      <c r="AM633" s="20"/>
      <c r="AN633" s="22">
        <f>SUM(Q633:AM633)</f>
      </c>
      <c r="AO633" s="18"/>
      <c r="AP633" s="20"/>
      <c r="AQ633" s="20"/>
      <c r="AR633" s="20"/>
      <c r="AS633" s="20"/>
      <c r="AT633" s="20"/>
      <c r="AU633" s="14">
        <f>SUMIF(E:E,E633,K:K)</f>
      </c>
      <c r="AV633" s="11"/>
      <c r="AW633" s="16"/>
      <c r="AX633" s="22">
        <f>SUM($U633:$AQ633)</f>
      </c>
      <c r="AY633" s="14">
        <f>SUMIF($I:$I,$I633,$O:$O)</f>
      </c>
      <c r="AZ633" s="14">
        <f>COUNTIFS($BB:$BB,"&gt;0",$E:$E,$E633)</f>
      </c>
      <c r="BA633" s="14">
        <f>SUMIF($E:$E,$E633,$BB:$BB)</f>
      </c>
      <c r="BB633" s="11"/>
    </row>
    <row x14ac:dyDescent="0.25" r="634" customHeight="1" ht="17.25">
      <c r="A634" s="7">
        <v>44985</v>
      </c>
      <c r="B634" s="8" t="s">
        <v>54</v>
      </c>
      <c r="C634" s="8" t="s">
        <v>205</v>
      </c>
      <c r="D634" s="8" t="s">
        <v>169</v>
      </c>
      <c r="E634" s="28">
        <f>IF(D634&lt;&gt;"",CONCATENATE(C634,"-",D634),C634)</f>
      </c>
      <c r="F634" s="8" t="s">
        <v>65</v>
      </c>
      <c r="G634" s="8" t="s">
        <v>73</v>
      </c>
      <c r="H634" s="8" t="s">
        <v>60</v>
      </c>
      <c r="I634" s="8" t="s">
        <v>170</v>
      </c>
      <c r="J634" s="19">
        <v>1</v>
      </c>
      <c r="K634" s="19">
        <v>1</v>
      </c>
      <c r="L634" s="11"/>
      <c r="M634" s="11"/>
      <c r="N634" s="12">
        <v>2023</v>
      </c>
      <c r="O634" s="12">
        <v>2</v>
      </c>
      <c r="P634" s="11" t="s">
        <v>349</v>
      </c>
      <c r="Q634" s="17"/>
      <c r="R634" s="17"/>
      <c r="S634" s="21">
        <v>20.42</v>
      </c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8"/>
      <c r="AF634" s="17"/>
      <c r="AG634" s="17"/>
      <c r="AH634" s="18"/>
      <c r="AI634" s="18"/>
      <c r="AJ634" s="17"/>
      <c r="AK634" s="20"/>
      <c r="AL634" s="17"/>
      <c r="AM634" s="20"/>
      <c r="AN634" s="22">
        <f>SUM(Q634:AM634)</f>
      </c>
      <c r="AO634" s="18"/>
      <c r="AP634" s="20"/>
      <c r="AQ634" s="20"/>
      <c r="AR634" s="20"/>
      <c r="AS634" s="20"/>
      <c r="AT634" s="20"/>
      <c r="AU634" s="14">
        <f>SUMIF(E:E,E634,K:K)</f>
      </c>
      <c r="AV634" s="11"/>
      <c r="AW634" s="16"/>
      <c r="AX634" s="22">
        <f>SUM($U634:$AQ634)</f>
      </c>
      <c r="AY634" s="14">
        <f>SUMIF($I:$I,$I634,$O:$O)</f>
      </c>
      <c r="AZ634" s="14">
        <f>COUNTIFS($BB:$BB,"&gt;0",$E:$E,$E634)</f>
      </c>
      <c r="BA634" s="14">
        <f>SUMIF($E:$E,$E634,$BB:$BB)</f>
      </c>
      <c r="BB634" s="11"/>
    </row>
    <row x14ac:dyDescent="0.25" r="635" customHeight="1" ht="17.25">
      <c r="A635" s="7">
        <v>44985</v>
      </c>
      <c r="B635" s="8" t="s">
        <v>54</v>
      </c>
      <c r="C635" s="8" t="s">
        <v>334</v>
      </c>
      <c r="D635" s="20"/>
      <c r="E635" s="20"/>
      <c r="F635" s="20"/>
      <c r="G635" s="20"/>
      <c r="H635" s="20"/>
      <c r="I635" s="20"/>
      <c r="J635" s="19">
        <v>1</v>
      </c>
      <c r="K635" s="19">
        <v>4</v>
      </c>
      <c r="L635" s="11"/>
      <c r="M635" s="11"/>
      <c r="N635" s="12">
        <v>2023</v>
      </c>
      <c r="O635" s="12">
        <v>2</v>
      </c>
      <c r="P635" s="11" t="s">
        <v>349</v>
      </c>
      <c r="Q635" s="17"/>
      <c r="R635" s="17"/>
      <c r="S635" s="17"/>
      <c r="T635" s="17"/>
      <c r="U635" s="17"/>
      <c r="V635" s="21">
        <v>41.86</v>
      </c>
      <c r="W635" s="17"/>
      <c r="X635" s="17"/>
      <c r="Y635" s="17"/>
      <c r="Z635" s="17"/>
      <c r="AA635" s="17"/>
      <c r="AB635" s="17"/>
      <c r="AC635" s="17"/>
      <c r="AD635" s="21">
        <v>10.84</v>
      </c>
      <c r="AE635" s="18"/>
      <c r="AF635" s="17"/>
      <c r="AG635" s="19">
        <v>20</v>
      </c>
      <c r="AH635" s="18"/>
      <c r="AI635" s="18"/>
      <c r="AJ635" s="17"/>
      <c r="AK635" s="20"/>
      <c r="AL635" s="17"/>
      <c r="AM635" s="20"/>
      <c r="AN635" s="22">
        <f>SUM(Q635:AM635)</f>
      </c>
      <c r="AO635" s="18"/>
      <c r="AP635" s="20"/>
      <c r="AQ635" s="20"/>
      <c r="AR635" s="20"/>
      <c r="AS635" s="20"/>
      <c r="AT635" s="20"/>
      <c r="AU635" s="14">
        <f>SUMIF(E:E,E635,K:K)</f>
      </c>
      <c r="AV635" s="11"/>
      <c r="AW635" s="16"/>
      <c r="AX635" s="22">
        <f>SUM($U635:$AQ635)</f>
      </c>
      <c r="AY635" s="14">
        <f>SUMIF($I:$I,$I635,$O:$O)</f>
      </c>
      <c r="AZ635" s="14">
        <f>COUNTIFS($BB:$BB,"&gt;0",$E:$E,$E635)</f>
      </c>
      <c r="BA635" s="14">
        <f>SUMIF($E:$E,$E635,$BB:$BB)</f>
      </c>
      <c r="BB635" s="11"/>
    </row>
    <row x14ac:dyDescent="0.25" r="636" customHeight="1" ht="17.25">
      <c r="A636" s="7">
        <v>44985</v>
      </c>
      <c r="B636" s="8" t="s">
        <v>54</v>
      </c>
      <c r="C636" s="8" t="s">
        <v>156</v>
      </c>
      <c r="D636" s="20"/>
      <c r="E636" s="20"/>
      <c r="F636" s="20"/>
      <c r="G636" s="20"/>
      <c r="H636" s="20"/>
      <c r="I636" s="20"/>
      <c r="J636" s="19">
        <v>1</v>
      </c>
      <c r="K636" s="19">
        <v>4</v>
      </c>
      <c r="L636" s="11"/>
      <c r="M636" s="11"/>
      <c r="N636" s="12">
        <v>2023</v>
      </c>
      <c r="O636" s="12">
        <v>2</v>
      </c>
      <c r="P636" s="11" t="s">
        <v>349</v>
      </c>
      <c r="Q636" s="17"/>
      <c r="R636" s="17"/>
      <c r="S636" s="17"/>
      <c r="T636" s="17"/>
      <c r="U636" s="21">
        <v>79.12</v>
      </c>
      <c r="V636" s="17"/>
      <c r="W636" s="17"/>
      <c r="X636" s="17"/>
      <c r="Y636" s="17"/>
      <c r="Z636" s="17"/>
      <c r="AA636" s="17"/>
      <c r="AB636" s="17"/>
      <c r="AC636" s="17"/>
      <c r="AD636" s="17"/>
      <c r="AE636" s="18"/>
      <c r="AF636" s="17"/>
      <c r="AG636" s="21">
        <v>142.86</v>
      </c>
      <c r="AH636" s="18"/>
      <c r="AI636" s="18"/>
      <c r="AJ636" s="17"/>
      <c r="AK636" s="20"/>
      <c r="AL636" s="17"/>
      <c r="AM636" s="20"/>
      <c r="AN636" s="22">
        <f>SUM(Q636:AM636)</f>
      </c>
      <c r="AO636" s="18"/>
      <c r="AP636" s="20"/>
      <c r="AQ636" s="20"/>
      <c r="AR636" s="20"/>
      <c r="AS636" s="20"/>
      <c r="AT636" s="20"/>
      <c r="AU636" s="14">
        <f>SUMIF(E:E,E636,K:K)</f>
      </c>
      <c r="AV636" s="11"/>
      <c r="AW636" s="16"/>
      <c r="AX636" s="22">
        <f>SUM($U636:$AQ636)</f>
      </c>
      <c r="AY636" s="14">
        <f>SUMIF($I:$I,$I636,$O:$O)</f>
      </c>
      <c r="AZ636" s="14">
        <f>COUNTIFS($BB:$BB,"&gt;0",$E:$E,$E636)</f>
      </c>
      <c r="BA636" s="14">
        <f>SUMIF($E:$E,$E636,$BB:$BB)</f>
      </c>
      <c r="BB636" s="11"/>
    </row>
    <row x14ac:dyDescent="0.25" r="637" customHeight="1" ht="17.25">
      <c r="A637" s="7">
        <v>44985</v>
      </c>
      <c r="B637" s="8" t="s">
        <v>54</v>
      </c>
      <c r="C637" s="8" t="s">
        <v>86</v>
      </c>
      <c r="D637" s="20"/>
      <c r="E637" s="20"/>
      <c r="F637" s="8" t="s">
        <v>70</v>
      </c>
      <c r="G637" s="20"/>
      <c r="H637" s="20"/>
      <c r="I637" s="20"/>
      <c r="J637" s="19">
        <v>1</v>
      </c>
      <c r="K637" s="19">
        <v>4</v>
      </c>
      <c r="L637" s="11"/>
      <c r="M637" s="11"/>
      <c r="N637" s="12">
        <v>2023</v>
      </c>
      <c r="O637" s="12">
        <v>2</v>
      </c>
      <c r="P637" s="11" t="s">
        <v>349</v>
      </c>
      <c r="Q637" s="17"/>
      <c r="R637" s="19">
        <v>5</v>
      </c>
      <c r="S637" s="17"/>
      <c r="T637" s="19">
        <v>5</v>
      </c>
      <c r="U637" s="21">
        <v>17.08</v>
      </c>
      <c r="V637" s="17"/>
      <c r="W637" s="17"/>
      <c r="X637" s="21">
        <v>152.16</v>
      </c>
      <c r="Y637" s="17"/>
      <c r="Z637" s="17"/>
      <c r="AA637" s="17"/>
      <c r="AB637" s="17"/>
      <c r="AC637" s="17"/>
      <c r="AD637" s="17"/>
      <c r="AE637" s="18"/>
      <c r="AF637" s="17"/>
      <c r="AG637" s="17"/>
      <c r="AH637" s="18"/>
      <c r="AI637" s="18"/>
      <c r="AJ637" s="17"/>
      <c r="AK637" s="20"/>
      <c r="AL637" s="17"/>
      <c r="AM637" s="20"/>
      <c r="AN637" s="22">
        <f>SUM(Q637:AM637)</f>
      </c>
      <c r="AO637" s="18"/>
      <c r="AP637" s="20"/>
      <c r="AQ637" s="20"/>
      <c r="AR637" s="20"/>
      <c r="AS637" s="20"/>
      <c r="AT637" s="20"/>
      <c r="AU637" s="14">
        <f>SUMIF(E:E,E637,K:K)</f>
      </c>
      <c r="AV637" s="11"/>
      <c r="AW637" s="16"/>
      <c r="AX637" s="22">
        <f>SUM($U637:$AQ637)</f>
      </c>
      <c r="AY637" s="14">
        <f>SUMIF($I:$I,$I637,$O:$O)</f>
      </c>
      <c r="AZ637" s="14">
        <f>COUNTIFS($BB:$BB,"&gt;0",$E:$E,$E637)</f>
      </c>
      <c r="BA637" s="14">
        <f>SUMIF($E:$E,$E637,$BB:$BB)</f>
      </c>
      <c r="BB637" s="11"/>
    </row>
    <row x14ac:dyDescent="0.25" r="638" customHeight="1" ht="17.25">
      <c r="A638" s="7">
        <v>44985</v>
      </c>
      <c r="B638" s="8" t="s">
        <v>54</v>
      </c>
      <c r="C638" s="8" t="s">
        <v>138</v>
      </c>
      <c r="D638" s="20"/>
      <c r="E638" s="20"/>
      <c r="F638" s="20"/>
      <c r="G638" s="20"/>
      <c r="H638" s="20"/>
      <c r="I638" s="20"/>
      <c r="J638" s="19">
        <v>1</v>
      </c>
      <c r="K638" s="19">
        <v>3</v>
      </c>
      <c r="L638" s="11"/>
      <c r="M638" s="11"/>
      <c r="N638" s="12">
        <v>2023</v>
      </c>
      <c r="O638" s="12">
        <v>2</v>
      </c>
      <c r="P638" s="11" t="s">
        <v>349</v>
      </c>
      <c r="Q638" s="17"/>
      <c r="R638" s="17"/>
      <c r="S638" s="17"/>
      <c r="T638" s="17"/>
      <c r="U638" s="21">
        <v>415.44</v>
      </c>
      <c r="V638" s="17"/>
      <c r="W638" s="17"/>
      <c r="X638" s="17"/>
      <c r="Y638" s="17"/>
      <c r="Z638" s="17"/>
      <c r="AA638" s="17"/>
      <c r="AB638" s="17"/>
      <c r="AC638" s="17"/>
      <c r="AD638" s="17"/>
      <c r="AE638" s="18"/>
      <c r="AF638" s="17"/>
      <c r="AG638" s="17"/>
      <c r="AH638" s="18"/>
      <c r="AI638" s="18"/>
      <c r="AJ638" s="17"/>
      <c r="AK638" s="20"/>
      <c r="AL638" s="17"/>
      <c r="AM638" s="20"/>
      <c r="AN638" s="22">
        <f>SUM(Q638:AM638)</f>
      </c>
      <c r="AO638" s="18"/>
      <c r="AP638" s="20"/>
      <c r="AQ638" s="20"/>
      <c r="AR638" s="20"/>
      <c r="AS638" s="20"/>
      <c r="AT638" s="20"/>
      <c r="AU638" s="14">
        <f>SUMIF(E:E,E638,K:K)</f>
      </c>
      <c r="AV638" s="11"/>
      <c r="AW638" s="16"/>
      <c r="AX638" s="22">
        <f>SUM($U638:$AQ638)</f>
      </c>
      <c r="AY638" s="14">
        <f>SUMIF($I:$I,$I638,$O:$O)</f>
      </c>
      <c r="AZ638" s="14">
        <f>COUNTIFS($BB:$BB,"&gt;0",$E:$E,$E638)</f>
      </c>
      <c r="BA638" s="14">
        <f>SUMIF($E:$E,$E638,$BB:$BB)</f>
      </c>
      <c r="BB638" s="11"/>
    </row>
    <row x14ac:dyDescent="0.25" r="639" customHeight="1" ht="17.25">
      <c r="A639" s="7">
        <v>44985</v>
      </c>
      <c r="B639" s="8" t="s">
        <v>54</v>
      </c>
      <c r="C639" s="8" t="s">
        <v>160</v>
      </c>
      <c r="D639" s="20"/>
      <c r="E639" s="20"/>
      <c r="F639" s="8" t="s">
        <v>58</v>
      </c>
      <c r="G639" s="20"/>
      <c r="H639" s="20"/>
      <c r="I639" s="20"/>
      <c r="J639" s="19">
        <v>1</v>
      </c>
      <c r="K639" s="19">
        <v>3</v>
      </c>
      <c r="L639" s="11"/>
      <c r="M639" s="11"/>
      <c r="N639" s="12">
        <v>2023</v>
      </c>
      <c r="O639" s="12">
        <v>2</v>
      </c>
      <c r="P639" s="11" t="s">
        <v>349</v>
      </c>
      <c r="Q639" s="17"/>
      <c r="R639" s="17"/>
      <c r="S639" s="17"/>
      <c r="T639" s="17"/>
      <c r="U639" s="21">
        <v>170.08</v>
      </c>
      <c r="V639" s="17"/>
      <c r="W639" s="17"/>
      <c r="X639" s="17"/>
      <c r="Y639" s="17"/>
      <c r="Z639" s="17"/>
      <c r="AA639" s="17"/>
      <c r="AB639" s="17"/>
      <c r="AC639" s="17"/>
      <c r="AD639" s="17"/>
      <c r="AE639" s="18"/>
      <c r="AF639" s="17"/>
      <c r="AG639" s="19">
        <v>72</v>
      </c>
      <c r="AH639" s="18"/>
      <c r="AI639" s="18"/>
      <c r="AJ639" s="17"/>
      <c r="AK639" s="20"/>
      <c r="AL639" s="17"/>
      <c r="AM639" s="20"/>
      <c r="AN639" s="22">
        <f>SUM(Q639:AM639)</f>
      </c>
      <c r="AO639" s="18"/>
      <c r="AP639" s="20"/>
      <c r="AQ639" s="20"/>
      <c r="AR639" s="20"/>
      <c r="AS639" s="20"/>
      <c r="AT639" s="20"/>
      <c r="AU639" s="14">
        <f>SUMIF(E:E,E639,K:K)</f>
      </c>
      <c r="AV639" s="11"/>
      <c r="AW639" s="16"/>
      <c r="AX639" s="22">
        <f>SUM($U639:$AQ639)</f>
      </c>
      <c r="AY639" s="14">
        <f>SUMIF($I:$I,$I639,$O:$O)</f>
      </c>
      <c r="AZ639" s="14">
        <f>COUNTIFS($BB:$BB,"&gt;0",$E:$E,$E639)</f>
      </c>
      <c r="BA639" s="14">
        <f>SUMIF($E:$E,$E639,$BB:$BB)</f>
      </c>
      <c r="BB639" s="11"/>
    </row>
    <row x14ac:dyDescent="0.25" r="640" customHeight="1" ht="17.25">
      <c r="A640" s="7">
        <v>44986</v>
      </c>
      <c r="B640" s="8" t="s">
        <v>54</v>
      </c>
      <c r="C640" s="8" t="s">
        <v>192</v>
      </c>
      <c r="D640" s="8" t="s">
        <v>193</v>
      </c>
      <c r="E640" s="8" t="s">
        <v>194</v>
      </c>
      <c r="F640" s="8" t="s">
        <v>65</v>
      </c>
      <c r="G640" s="8" t="s">
        <v>66</v>
      </c>
      <c r="H640" s="8" t="s">
        <v>60</v>
      </c>
      <c r="I640" s="8" t="s">
        <v>54</v>
      </c>
      <c r="J640" s="19">
        <v>1</v>
      </c>
      <c r="K640" s="19">
        <v>1</v>
      </c>
      <c r="L640" s="11"/>
      <c r="M640" s="11"/>
      <c r="N640" s="12">
        <v>2023</v>
      </c>
      <c r="O640" s="12">
        <v>3</v>
      </c>
      <c r="P640" s="8" t="s">
        <v>470</v>
      </c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8"/>
      <c r="AF640" s="17"/>
      <c r="AG640" s="17"/>
      <c r="AH640" s="18"/>
      <c r="AI640" s="21">
        <v>87.83</v>
      </c>
      <c r="AJ640" s="17"/>
      <c r="AK640" s="20"/>
      <c r="AL640" s="17"/>
      <c r="AM640" s="20"/>
      <c r="AN640" s="22">
        <f>SUM(Q640:AM640)</f>
      </c>
      <c r="AO640" s="18"/>
      <c r="AP640" s="20"/>
      <c r="AQ640" s="20"/>
      <c r="AR640" s="20"/>
      <c r="AS640" s="20"/>
      <c r="AT640" s="20"/>
      <c r="AU640" s="14">
        <f>SUMIF(E:E,E640,K:K)</f>
      </c>
      <c r="AV640" s="11"/>
      <c r="AW640" s="16"/>
      <c r="AX640" s="22">
        <f>SUM($U640:$AQ640)</f>
      </c>
      <c r="AY640" s="14">
        <f>SUMIF($I:$I,$I640,$O:$O)</f>
      </c>
      <c r="AZ640" s="14">
        <f>COUNTIFS($BB:$BB,"&gt;0",$E:$E,$E640)</f>
      </c>
      <c r="BA640" s="14">
        <f>SUMIF($E:$E,$E640,$BB:$BB)</f>
      </c>
      <c r="BB640" s="11"/>
    </row>
    <row x14ac:dyDescent="0.25" r="641" customHeight="1" ht="17.25">
      <c r="A641" s="7">
        <v>44986</v>
      </c>
      <c r="B641" s="8" t="s">
        <v>54</v>
      </c>
      <c r="C641" s="8" t="s">
        <v>77</v>
      </c>
      <c r="D641" s="8" t="s">
        <v>78</v>
      </c>
      <c r="E641" s="8" t="s">
        <v>79</v>
      </c>
      <c r="F641" s="8" t="s">
        <v>65</v>
      </c>
      <c r="G641" s="8" t="s">
        <v>66</v>
      </c>
      <c r="H641" s="8" t="s">
        <v>60</v>
      </c>
      <c r="I641" s="8" t="s">
        <v>54</v>
      </c>
      <c r="J641" s="19">
        <v>1</v>
      </c>
      <c r="K641" s="19">
        <v>1</v>
      </c>
      <c r="L641" s="11"/>
      <c r="M641" s="11"/>
      <c r="N641" s="12">
        <v>2023</v>
      </c>
      <c r="O641" s="12">
        <v>3</v>
      </c>
      <c r="P641" s="8" t="s">
        <v>470</v>
      </c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8"/>
      <c r="AF641" s="17"/>
      <c r="AG641" s="17"/>
      <c r="AH641" s="18"/>
      <c r="AI641" s="21">
        <v>170.5</v>
      </c>
      <c r="AJ641" s="17"/>
      <c r="AK641" s="20"/>
      <c r="AL641" s="17"/>
      <c r="AM641" s="20"/>
      <c r="AN641" s="22">
        <f>SUM(Q641:AM641)</f>
      </c>
      <c r="AO641" s="18"/>
      <c r="AP641" s="20"/>
      <c r="AQ641" s="20"/>
      <c r="AR641" s="20"/>
      <c r="AS641" s="20"/>
      <c r="AT641" s="20"/>
      <c r="AU641" s="14">
        <f>SUMIF(E:E,E641,K:K)</f>
      </c>
      <c r="AV641" s="11"/>
      <c r="AW641" s="16"/>
      <c r="AX641" s="14">
        <f>SUM($U641:$AQ641)</f>
      </c>
      <c r="AY641" s="14">
        <f>SUMIF($I:$I,$I641,$O:$O)</f>
      </c>
      <c r="AZ641" s="14">
        <f>COUNTIFS($BB:$BB,"&gt;0",$E:$E,$E641)</f>
      </c>
      <c r="BA641" s="14">
        <f>SUMIF($E:$E,$E641,$BB:$BB)</f>
      </c>
      <c r="BB641" s="11"/>
    </row>
    <row x14ac:dyDescent="0.25" r="642" customHeight="1" ht="17.25">
      <c r="A642" s="7">
        <v>44986</v>
      </c>
      <c r="B642" s="8" t="s">
        <v>54</v>
      </c>
      <c r="C642" s="8" t="s">
        <v>205</v>
      </c>
      <c r="D642" s="8" t="s">
        <v>169</v>
      </c>
      <c r="E642" s="28">
        <f>IF(D642&lt;&gt;"",CONCATENATE(C642,"-",D642),C642)</f>
      </c>
      <c r="F642" s="8" t="s">
        <v>65</v>
      </c>
      <c r="G642" s="8" t="s">
        <v>73</v>
      </c>
      <c r="H642" s="8" t="s">
        <v>60</v>
      </c>
      <c r="I642" s="8" t="s">
        <v>170</v>
      </c>
      <c r="J642" s="19">
        <v>1</v>
      </c>
      <c r="K642" s="19">
        <v>1</v>
      </c>
      <c r="L642" s="11"/>
      <c r="M642" s="11"/>
      <c r="N642" s="12">
        <v>2023</v>
      </c>
      <c r="O642" s="12">
        <v>3</v>
      </c>
      <c r="P642" s="8" t="s">
        <v>470</v>
      </c>
      <c r="Q642" s="17"/>
      <c r="R642" s="17"/>
      <c r="S642" s="21">
        <v>22.1</v>
      </c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8"/>
      <c r="AF642" s="17"/>
      <c r="AG642" s="17"/>
      <c r="AH642" s="18"/>
      <c r="AI642" s="18"/>
      <c r="AJ642" s="17"/>
      <c r="AK642" s="20"/>
      <c r="AL642" s="17"/>
      <c r="AM642" s="20"/>
      <c r="AN642" s="22">
        <f>SUM(Q642:AM642)</f>
      </c>
      <c r="AO642" s="18"/>
      <c r="AP642" s="20"/>
      <c r="AQ642" s="20"/>
      <c r="AR642" s="20"/>
      <c r="AS642" s="20"/>
      <c r="AT642" s="20"/>
      <c r="AU642" s="14">
        <f>SUMIF(E:E,E642,K:K)</f>
      </c>
      <c r="AV642" s="11"/>
      <c r="AW642" s="16"/>
      <c r="AX642" s="22">
        <f>SUM($U642:$AQ642)</f>
      </c>
      <c r="AY642" s="14">
        <f>SUMIF($I:$I,$I642,$O:$O)</f>
      </c>
      <c r="AZ642" s="14">
        <f>COUNTIFS($BB:$BB,"&gt;0",$E:$E,$E642)</f>
      </c>
      <c r="BA642" s="14">
        <f>SUMIF($E:$E,$E642,$BB:$BB)</f>
      </c>
      <c r="BB642" s="11"/>
    </row>
    <row x14ac:dyDescent="0.25" r="643" customHeight="1" ht="17.25">
      <c r="A643" s="7">
        <v>44986</v>
      </c>
      <c r="B643" s="8" t="s">
        <v>54</v>
      </c>
      <c r="C643" s="8" t="s">
        <v>62</v>
      </c>
      <c r="D643" s="8" t="s">
        <v>63</v>
      </c>
      <c r="E643" s="8" t="s">
        <v>64</v>
      </c>
      <c r="F643" s="8" t="s">
        <v>65</v>
      </c>
      <c r="G643" s="8" t="s">
        <v>66</v>
      </c>
      <c r="H643" s="8" t="s">
        <v>60</v>
      </c>
      <c r="I643" s="8" t="s">
        <v>54</v>
      </c>
      <c r="J643" s="19">
        <v>1</v>
      </c>
      <c r="K643" s="19">
        <v>1</v>
      </c>
      <c r="L643" s="11"/>
      <c r="M643" s="11"/>
      <c r="N643" s="12">
        <v>2023</v>
      </c>
      <c r="O643" s="12">
        <v>3</v>
      </c>
      <c r="P643" s="8" t="s">
        <v>470</v>
      </c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8"/>
      <c r="AF643" s="17"/>
      <c r="AG643" s="17"/>
      <c r="AH643" s="18"/>
      <c r="AI643" s="19">
        <v>89</v>
      </c>
      <c r="AJ643" s="17"/>
      <c r="AK643" s="20"/>
      <c r="AL643" s="17"/>
      <c r="AM643" s="20"/>
      <c r="AN643" s="14">
        <f>SUM(Q643:AM643)</f>
      </c>
      <c r="AO643" s="18"/>
      <c r="AP643" s="20"/>
      <c r="AQ643" s="20"/>
      <c r="AR643" s="20"/>
      <c r="AS643" s="20"/>
      <c r="AT643" s="20"/>
      <c r="AU643" s="14">
        <f>SUMIF(E:E,E643,K:K)</f>
      </c>
      <c r="AV643" s="11"/>
      <c r="AW643" s="16"/>
      <c r="AX643" s="14">
        <f>SUM($U643:$AQ643)</f>
      </c>
      <c r="AY643" s="14">
        <f>SUMIF($I:$I,$I643,$O:$O)</f>
      </c>
      <c r="AZ643" s="14">
        <f>COUNTIFS($BB:$BB,"&gt;0",$E:$E,$E643)</f>
      </c>
      <c r="BA643" s="14">
        <f>SUMIF($E:$E,$E643,$BB:$BB)</f>
      </c>
      <c r="BB643" s="11"/>
    </row>
    <row x14ac:dyDescent="0.25" r="644" customHeight="1" ht="17.25">
      <c r="A644" s="7">
        <v>44986</v>
      </c>
      <c r="B644" s="8" t="s">
        <v>54</v>
      </c>
      <c r="C644" s="8" t="s">
        <v>162</v>
      </c>
      <c r="D644" s="20"/>
      <c r="E644" s="20"/>
      <c r="F644" s="20"/>
      <c r="G644" s="20"/>
      <c r="H644" s="20"/>
      <c r="I644" s="20"/>
      <c r="J644" s="19">
        <v>1</v>
      </c>
      <c r="K644" s="19">
        <v>4</v>
      </c>
      <c r="L644" s="11"/>
      <c r="M644" s="11"/>
      <c r="N644" s="12">
        <v>2023</v>
      </c>
      <c r="O644" s="12">
        <v>3</v>
      </c>
      <c r="P644" s="8" t="s">
        <v>470</v>
      </c>
      <c r="Q644" s="17"/>
      <c r="R644" s="17"/>
      <c r="S644" s="17"/>
      <c r="T644" s="21">
        <v>215.91</v>
      </c>
      <c r="U644" s="21">
        <v>128.91</v>
      </c>
      <c r="V644" s="17"/>
      <c r="W644" s="17"/>
      <c r="X644" s="17"/>
      <c r="Y644" s="17"/>
      <c r="Z644" s="17"/>
      <c r="AA644" s="17"/>
      <c r="AB644" s="17"/>
      <c r="AC644" s="17"/>
      <c r="AD644" s="17"/>
      <c r="AE644" s="18"/>
      <c r="AF644" s="17"/>
      <c r="AG644" s="17"/>
      <c r="AH644" s="18"/>
      <c r="AI644" s="18"/>
      <c r="AJ644" s="17"/>
      <c r="AK644" s="20"/>
      <c r="AL644" s="17"/>
      <c r="AM644" s="20"/>
      <c r="AN644" s="22">
        <f>SUM(Q644:AM644)</f>
      </c>
      <c r="AO644" s="18"/>
      <c r="AP644" s="20"/>
      <c r="AQ644" s="20"/>
      <c r="AR644" s="20"/>
      <c r="AS644" s="20"/>
      <c r="AT644" s="20"/>
      <c r="AU644" s="14">
        <f>SUMIF(E:E,E644,K:K)</f>
      </c>
      <c r="AV644" s="11"/>
      <c r="AW644" s="16"/>
      <c r="AX644" s="22">
        <f>SUM($U644:$AQ644)</f>
      </c>
      <c r="AY644" s="14">
        <f>SUMIF($I:$I,$I644,$O:$O)</f>
      </c>
      <c r="AZ644" s="14">
        <f>COUNTIFS($BB:$BB,"&gt;0",$E:$E,$E644)</f>
      </c>
      <c r="BA644" s="14">
        <f>SUMIF($E:$E,$E644,$BB:$BB)</f>
      </c>
      <c r="BB644" s="11"/>
    </row>
    <row x14ac:dyDescent="0.25" r="645" customHeight="1" ht="17.25">
      <c r="A645" s="7">
        <v>44986</v>
      </c>
      <c r="B645" s="8" t="s">
        <v>54</v>
      </c>
      <c r="C645" s="8" t="s">
        <v>304</v>
      </c>
      <c r="D645" s="8" t="s">
        <v>305</v>
      </c>
      <c r="E645" s="8" t="s">
        <v>306</v>
      </c>
      <c r="F645" s="8" t="s">
        <v>307</v>
      </c>
      <c r="G645" s="20" t="s">
        <v>105</v>
      </c>
      <c r="H645" s="20" t="s">
        <v>60</v>
      </c>
      <c r="I645" s="8" t="s">
        <v>308</v>
      </c>
      <c r="J645" s="19">
        <v>1</v>
      </c>
      <c r="K645" s="19">
        <v>5</v>
      </c>
      <c r="L645" s="11"/>
      <c r="M645" s="11"/>
      <c r="N645" s="12">
        <v>2023</v>
      </c>
      <c r="O645" s="12">
        <v>3</v>
      </c>
      <c r="P645" s="8" t="s">
        <v>470</v>
      </c>
      <c r="Q645" s="17"/>
      <c r="R645" s="17"/>
      <c r="S645" s="17"/>
      <c r="T645" s="17"/>
      <c r="U645" s="19">
        <v>204</v>
      </c>
      <c r="V645" s="17"/>
      <c r="W645" s="17"/>
      <c r="X645" s="17"/>
      <c r="Y645" s="17"/>
      <c r="Z645" s="17"/>
      <c r="AA645" s="17"/>
      <c r="AB645" s="17"/>
      <c r="AC645" s="17"/>
      <c r="AD645" s="17"/>
      <c r="AE645" s="18"/>
      <c r="AF645" s="17"/>
      <c r="AG645" s="19">
        <v>307</v>
      </c>
      <c r="AH645" s="18"/>
      <c r="AI645" s="18"/>
      <c r="AJ645" s="17"/>
      <c r="AK645" s="20"/>
      <c r="AL645" s="17"/>
      <c r="AM645" s="20"/>
      <c r="AN645" s="14">
        <f>SUM(Q645:AM645)</f>
      </c>
      <c r="AO645" s="18"/>
      <c r="AP645" s="20"/>
      <c r="AQ645" s="20"/>
      <c r="AR645" s="20"/>
      <c r="AS645" s="20"/>
      <c r="AT645" s="20"/>
      <c r="AU645" s="14">
        <f>SUMIF(E:E,E645,K:K)</f>
      </c>
      <c r="AV645" s="11"/>
      <c r="AW645" s="16"/>
      <c r="AX645" s="14">
        <f>SUM($U645:$AQ645)</f>
      </c>
      <c r="AY645" s="14">
        <f>SUMIF($I:$I,$I645,$O:$O)</f>
      </c>
      <c r="AZ645" s="14">
        <f>COUNTIFS($BB:$BB,"&gt;0",$E:$E,$E645)</f>
      </c>
      <c r="BA645" s="14">
        <f>SUMIF($E:$E,$E645,$BB:$BB)</f>
      </c>
      <c r="BB645" s="11"/>
    </row>
    <row x14ac:dyDescent="0.25" r="646" customHeight="1" ht="17.25">
      <c r="A646" s="7">
        <v>44986</v>
      </c>
      <c r="B646" s="8" t="s">
        <v>54</v>
      </c>
      <c r="C646" s="8" t="s">
        <v>309</v>
      </c>
      <c r="D646" s="8" t="s">
        <v>310</v>
      </c>
      <c r="E646" s="8" t="s">
        <v>311</v>
      </c>
      <c r="F646" s="8" t="s">
        <v>307</v>
      </c>
      <c r="G646" s="20" t="s">
        <v>105</v>
      </c>
      <c r="H646" s="20" t="s">
        <v>60</v>
      </c>
      <c r="I646" s="8" t="s">
        <v>308</v>
      </c>
      <c r="J646" s="19">
        <v>1</v>
      </c>
      <c r="K646" s="19">
        <v>5</v>
      </c>
      <c r="L646" s="11"/>
      <c r="M646" s="11"/>
      <c r="N646" s="12">
        <v>2023</v>
      </c>
      <c r="O646" s="12">
        <v>3</v>
      </c>
      <c r="P646" s="8" t="s">
        <v>470</v>
      </c>
      <c r="Q646" s="17"/>
      <c r="R646" s="17"/>
      <c r="S646" s="17"/>
      <c r="T646" s="17"/>
      <c r="U646" s="19">
        <v>64</v>
      </c>
      <c r="V646" s="17"/>
      <c r="W646" s="17"/>
      <c r="X646" s="21">
        <v>29.7</v>
      </c>
      <c r="Y646" s="17"/>
      <c r="Z646" s="17"/>
      <c r="AA646" s="17"/>
      <c r="AB646" s="17"/>
      <c r="AC646" s="17"/>
      <c r="AD646" s="17"/>
      <c r="AE646" s="18"/>
      <c r="AF646" s="17"/>
      <c r="AG646" s="21">
        <v>198.5</v>
      </c>
      <c r="AH646" s="18"/>
      <c r="AI646" s="18"/>
      <c r="AJ646" s="17"/>
      <c r="AK646" s="20"/>
      <c r="AL646" s="17"/>
      <c r="AM646" s="20"/>
      <c r="AN646" s="22">
        <f>SUM(Q646:AM646)</f>
      </c>
      <c r="AO646" s="18"/>
      <c r="AP646" s="20"/>
      <c r="AQ646" s="20"/>
      <c r="AR646" s="20"/>
      <c r="AS646" s="20"/>
      <c r="AT646" s="20"/>
      <c r="AU646" s="14">
        <f>SUMIF(E:E,E646,K:K)</f>
      </c>
      <c r="AV646" s="11"/>
      <c r="AW646" s="16"/>
      <c r="AX646" s="22">
        <f>SUM($U646:$AQ646)</f>
      </c>
      <c r="AY646" s="14">
        <f>SUMIF($I:$I,$I646,$O:$O)</f>
      </c>
      <c r="AZ646" s="14">
        <f>COUNTIFS($BB:$BB,"&gt;0",$E:$E,$E646)</f>
      </c>
      <c r="BA646" s="14">
        <f>SUMIF($E:$E,$E646,$BB:$BB)</f>
      </c>
      <c r="BB646" s="11"/>
    </row>
    <row x14ac:dyDescent="0.25" r="647" customHeight="1" ht="17.25">
      <c r="A647" s="7">
        <v>44986</v>
      </c>
      <c r="B647" s="8" t="s">
        <v>54</v>
      </c>
      <c r="C647" s="8" t="s">
        <v>319</v>
      </c>
      <c r="D647" s="20"/>
      <c r="E647" s="20"/>
      <c r="F647" s="20" t="s">
        <v>65</v>
      </c>
      <c r="G647" s="8" t="s">
        <v>320</v>
      </c>
      <c r="H647" s="8" t="s">
        <v>60</v>
      </c>
      <c r="I647" s="8" t="s">
        <v>54</v>
      </c>
      <c r="J647" s="19">
        <v>1</v>
      </c>
      <c r="K647" s="19">
        <v>1</v>
      </c>
      <c r="L647" s="11"/>
      <c r="M647" s="11"/>
      <c r="N647" s="12">
        <v>2023</v>
      </c>
      <c r="O647" s="12">
        <v>3</v>
      </c>
      <c r="P647" s="8" t="s">
        <v>470</v>
      </c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8"/>
      <c r="AF647" s="17"/>
      <c r="AG647" s="17"/>
      <c r="AH647" s="18"/>
      <c r="AI647" s="21">
        <v>207.6</v>
      </c>
      <c r="AJ647" s="17"/>
      <c r="AK647" s="20"/>
      <c r="AL647" s="17"/>
      <c r="AM647" s="20"/>
      <c r="AN647" s="22">
        <f>SUM(Q647:AM647)</f>
      </c>
      <c r="AO647" s="18"/>
      <c r="AP647" s="20"/>
      <c r="AQ647" s="20"/>
      <c r="AR647" s="20"/>
      <c r="AS647" s="20"/>
      <c r="AT647" s="20"/>
      <c r="AU647" s="14">
        <f>SUMIF(E:E,E647,K:K)</f>
      </c>
      <c r="AV647" s="11"/>
      <c r="AW647" s="16"/>
      <c r="AX647" s="22">
        <f>SUM($U647:$AQ647)</f>
      </c>
      <c r="AY647" s="14">
        <f>SUMIF($I:$I,$I647,$O:$O)</f>
      </c>
      <c r="AZ647" s="14">
        <f>COUNTIFS($BB:$BB,"&gt;0",$E:$E,$E647)</f>
      </c>
      <c r="BA647" s="14">
        <f>SUMIF($E:$E,$E647,$BB:$BB)</f>
      </c>
      <c r="BB647" s="11"/>
    </row>
    <row x14ac:dyDescent="0.25" r="648" customHeight="1" ht="17.25">
      <c r="A648" s="7">
        <v>44987</v>
      </c>
      <c r="B648" s="8" t="s">
        <v>54</v>
      </c>
      <c r="C648" s="8" t="s">
        <v>217</v>
      </c>
      <c r="D648" s="8" t="s">
        <v>218</v>
      </c>
      <c r="E648" s="8" t="s">
        <v>219</v>
      </c>
      <c r="F648" s="8" t="s">
        <v>112</v>
      </c>
      <c r="G648" s="8" t="s">
        <v>59</v>
      </c>
      <c r="H648" s="8" t="s">
        <v>60</v>
      </c>
      <c r="I648" s="26" t="s">
        <v>113</v>
      </c>
      <c r="J648" s="19">
        <v>1</v>
      </c>
      <c r="K648" s="19">
        <v>4</v>
      </c>
      <c r="L648" s="11"/>
      <c r="M648" s="11"/>
      <c r="N648" s="12">
        <v>2023</v>
      </c>
      <c r="O648" s="12">
        <v>3</v>
      </c>
      <c r="P648" s="8" t="s">
        <v>470</v>
      </c>
      <c r="Q648" s="21">
        <v>158.08</v>
      </c>
      <c r="R648" s="21">
        <v>47.72</v>
      </c>
      <c r="S648" s="17"/>
      <c r="T648" s="17"/>
      <c r="U648" s="17"/>
      <c r="V648" s="21">
        <v>19.9</v>
      </c>
      <c r="W648" s="17"/>
      <c r="X648" s="17"/>
      <c r="Y648" s="17"/>
      <c r="Z648" s="17"/>
      <c r="AA648" s="17"/>
      <c r="AB648" s="17"/>
      <c r="AC648" s="17"/>
      <c r="AD648" s="17"/>
      <c r="AE648" s="18"/>
      <c r="AF648" s="17"/>
      <c r="AG648" s="17"/>
      <c r="AH648" s="18"/>
      <c r="AI648" s="18"/>
      <c r="AJ648" s="17"/>
      <c r="AK648" s="20"/>
      <c r="AL648" s="17"/>
      <c r="AM648" s="20"/>
      <c r="AN648" s="22">
        <f>SUM(Q648:AM648)</f>
      </c>
      <c r="AO648" s="18"/>
      <c r="AP648" s="20"/>
      <c r="AQ648" s="20"/>
      <c r="AR648" s="20"/>
      <c r="AS648" s="20"/>
      <c r="AT648" s="20"/>
      <c r="AU648" s="14">
        <f>SUMIF(E:E,E648,K:K)</f>
      </c>
      <c r="AV648" s="11"/>
      <c r="AW648" s="16"/>
      <c r="AX648" s="22">
        <f>SUM($U648:$AQ648)</f>
      </c>
      <c r="AY648" s="14">
        <f>SUMIF($I:$I,$I648,$O:$O)</f>
      </c>
      <c r="AZ648" s="14">
        <f>COUNTIFS($BB:$BB,"&gt;0",$E:$E,$E648)</f>
      </c>
      <c r="BA648" s="14">
        <f>SUMIF($E:$E,$E648,$BB:$BB)</f>
      </c>
      <c r="BB648" s="11"/>
    </row>
    <row x14ac:dyDescent="0.25" r="649" customHeight="1" ht="17.25">
      <c r="A649" s="7">
        <v>44987</v>
      </c>
      <c r="B649" s="8" t="s">
        <v>54</v>
      </c>
      <c r="C649" s="8" t="s">
        <v>195</v>
      </c>
      <c r="D649" s="20" t="s">
        <v>373</v>
      </c>
      <c r="E649" s="20"/>
      <c r="F649" s="20"/>
      <c r="G649" s="8" t="s">
        <v>66</v>
      </c>
      <c r="H649" s="8" t="s">
        <v>60</v>
      </c>
      <c r="I649" s="8" t="s">
        <v>54</v>
      </c>
      <c r="J649" s="19">
        <v>1</v>
      </c>
      <c r="K649" s="19">
        <v>1</v>
      </c>
      <c r="L649" s="11"/>
      <c r="M649" s="11"/>
      <c r="N649" s="12">
        <v>2023</v>
      </c>
      <c r="O649" s="12">
        <v>3</v>
      </c>
      <c r="P649" s="8" t="s">
        <v>470</v>
      </c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8"/>
      <c r="AF649" s="17"/>
      <c r="AG649" s="17"/>
      <c r="AH649" s="18"/>
      <c r="AI649" s="21">
        <v>87.4</v>
      </c>
      <c r="AJ649" s="17"/>
      <c r="AK649" s="20"/>
      <c r="AL649" s="17"/>
      <c r="AM649" s="20"/>
      <c r="AN649" s="22">
        <f>SUM(Q649:AM649)</f>
      </c>
      <c r="AO649" s="18"/>
      <c r="AP649" s="20"/>
      <c r="AQ649" s="20"/>
      <c r="AR649" s="20"/>
      <c r="AS649" s="20"/>
      <c r="AT649" s="20"/>
      <c r="AU649" s="14">
        <f>SUMIF(E:E,E649,K:K)</f>
      </c>
      <c r="AV649" s="11"/>
      <c r="AW649" s="16"/>
      <c r="AX649" s="22">
        <f>SUM($U649:$AQ649)</f>
      </c>
      <c r="AY649" s="14">
        <f>SUMIF($I:$I,$I649,$O:$O)</f>
      </c>
      <c r="AZ649" s="14">
        <f>COUNTIFS($BB:$BB,"&gt;0",$E:$E,$E649)</f>
      </c>
      <c r="BA649" s="14">
        <f>SUMIF($E:$E,$E649,$BB:$BB)</f>
      </c>
      <c r="BB649" s="11"/>
    </row>
    <row x14ac:dyDescent="0.25" r="650" customHeight="1" ht="17.25">
      <c r="A650" s="7">
        <v>44987</v>
      </c>
      <c r="B650" s="8" t="s">
        <v>54</v>
      </c>
      <c r="C650" s="8" t="s">
        <v>240</v>
      </c>
      <c r="D650" s="8" t="s">
        <v>241</v>
      </c>
      <c r="E650" s="8" t="s">
        <v>242</v>
      </c>
      <c r="F650" s="8" t="s">
        <v>65</v>
      </c>
      <c r="G650" s="8" t="s">
        <v>66</v>
      </c>
      <c r="H650" s="8" t="s">
        <v>60</v>
      </c>
      <c r="I650" s="8" t="s">
        <v>54</v>
      </c>
      <c r="J650" s="19">
        <v>1</v>
      </c>
      <c r="K650" s="19">
        <v>1</v>
      </c>
      <c r="L650" s="11"/>
      <c r="M650" s="11"/>
      <c r="N650" s="12">
        <v>2023</v>
      </c>
      <c r="O650" s="12">
        <v>3</v>
      </c>
      <c r="P650" s="8" t="s">
        <v>470</v>
      </c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8"/>
      <c r="AF650" s="17"/>
      <c r="AG650" s="17"/>
      <c r="AH650" s="18"/>
      <c r="AI650" s="21">
        <v>224.12</v>
      </c>
      <c r="AJ650" s="17"/>
      <c r="AK650" s="20"/>
      <c r="AL650" s="17"/>
      <c r="AM650" s="20"/>
      <c r="AN650" s="22">
        <f>SUM(Q650:AM650)</f>
      </c>
      <c r="AO650" s="18"/>
      <c r="AP650" s="20"/>
      <c r="AQ650" s="20"/>
      <c r="AR650" s="20"/>
      <c r="AS650" s="20"/>
      <c r="AT650" s="20"/>
      <c r="AU650" s="14">
        <f>SUMIF(E:E,E650,K:K)</f>
      </c>
      <c r="AV650" s="11"/>
      <c r="AW650" s="16"/>
      <c r="AX650" s="22">
        <f>SUM($U650:$AQ650)</f>
      </c>
      <c r="AY650" s="14">
        <f>SUMIF($I:$I,$I650,$O:$O)</f>
      </c>
      <c r="AZ650" s="14">
        <f>COUNTIFS($BB:$BB,"&gt;0",$E:$E,$E650)</f>
      </c>
      <c r="BA650" s="14">
        <f>SUMIF($E:$E,$E650,$BB:$BB)</f>
      </c>
      <c r="BB650" s="11"/>
    </row>
    <row x14ac:dyDescent="0.25" r="651" customHeight="1" ht="17.25">
      <c r="A651" s="7">
        <v>44987</v>
      </c>
      <c r="B651" s="8" t="s">
        <v>54</v>
      </c>
      <c r="C651" s="8" t="s">
        <v>471</v>
      </c>
      <c r="D651" s="20"/>
      <c r="E651" s="20"/>
      <c r="F651" s="20"/>
      <c r="G651" s="20"/>
      <c r="H651" s="20"/>
      <c r="I651" s="20"/>
      <c r="J651" s="19">
        <v>1</v>
      </c>
      <c r="K651" s="19">
        <v>3</v>
      </c>
      <c r="L651" s="11"/>
      <c r="M651" s="11"/>
      <c r="N651" s="12">
        <v>2023</v>
      </c>
      <c r="O651" s="12">
        <v>3</v>
      </c>
      <c r="P651" s="8" t="s">
        <v>470</v>
      </c>
      <c r="Q651" s="21">
        <v>26.56</v>
      </c>
      <c r="R651" s="21">
        <v>84.96</v>
      </c>
      <c r="S651" s="21">
        <v>16.32</v>
      </c>
      <c r="T651" s="17"/>
      <c r="U651" s="17"/>
      <c r="V651" s="21">
        <v>152.18</v>
      </c>
      <c r="W651" s="17"/>
      <c r="X651" s="17"/>
      <c r="Y651" s="17"/>
      <c r="Z651" s="17"/>
      <c r="AA651" s="17"/>
      <c r="AB651" s="17"/>
      <c r="AC651" s="19">
        <v>20</v>
      </c>
      <c r="AD651" s="17"/>
      <c r="AE651" s="18"/>
      <c r="AF651" s="17"/>
      <c r="AG651" s="17"/>
      <c r="AH651" s="18"/>
      <c r="AI651" s="19">
        <v>91</v>
      </c>
      <c r="AJ651" s="17"/>
      <c r="AK651" s="20"/>
      <c r="AL651" s="17"/>
      <c r="AM651" s="20"/>
      <c r="AN651" s="22">
        <f>SUM(Q651:AM651)</f>
      </c>
      <c r="AO651" s="18"/>
      <c r="AP651" s="20"/>
      <c r="AQ651" s="20"/>
      <c r="AR651" s="20"/>
      <c r="AS651" s="20"/>
      <c r="AT651" s="20"/>
      <c r="AU651" s="14">
        <f>SUMIF(E:E,E651,K:K)</f>
      </c>
      <c r="AV651" s="11"/>
      <c r="AW651" s="16"/>
      <c r="AX651" s="22">
        <f>SUM($U651:$AQ651)</f>
      </c>
      <c r="AY651" s="14">
        <f>SUMIF($I:$I,$I651,$O:$O)</f>
      </c>
      <c r="AZ651" s="14">
        <f>COUNTIFS($BB:$BB,"&gt;0",$E:$E,$E651)</f>
      </c>
      <c r="BA651" s="14">
        <f>SUMIF($E:$E,$E651,$BB:$BB)</f>
      </c>
      <c r="BB651" s="11"/>
    </row>
    <row x14ac:dyDescent="0.25" r="652" customHeight="1" ht="17.25">
      <c r="A652" s="7">
        <v>44987</v>
      </c>
      <c r="B652" s="8" t="s">
        <v>54</v>
      </c>
      <c r="C652" s="8" t="s">
        <v>472</v>
      </c>
      <c r="D652" s="20"/>
      <c r="E652" s="20"/>
      <c r="F652" s="20"/>
      <c r="G652" s="20"/>
      <c r="H652" s="20"/>
      <c r="I652" s="20"/>
      <c r="J652" s="19">
        <v>1</v>
      </c>
      <c r="K652" s="19">
        <v>2</v>
      </c>
      <c r="L652" s="11"/>
      <c r="M652" s="11"/>
      <c r="N652" s="12">
        <v>2023</v>
      </c>
      <c r="O652" s="12">
        <v>3</v>
      </c>
      <c r="P652" s="8" t="s">
        <v>470</v>
      </c>
      <c r="Q652" s="17"/>
      <c r="R652" s="17"/>
      <c r="S652" s="21">
        <v>25.22</v>
      </c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8"/>
      <c r="AF652" s="17"/>
      <c r="AG652" s="17"/>
      <c r="AH652" s="18"/>
      <c r="AI652" s="18"/>
      <c r="AJ652" s="17"/>
      <c r="AK652" s="20"/>
      <c r="AL652" s="17"/>
      <c r="AM652" s="20"/>
      <c r="AN652" s="22">
        <f>SUM(Q652:AM652)</f>
      </c>
      <c r="AO652" s="18"/>
      <c r="AP652" s="20"/>
      <c r="AQ652" s="20"/>
      <c r="AR652" s="20"/>
      <c r="AS652" s="20"/>
      <c r="AT652" s="20"/>
      <c r="AU652" s="14">
        <f>SUMIF(E:E,E652,K:K)</f>
      </c>
      <c r="AV652" s="11"/>
      <c r="AW652" s="16"/>
      <c r="AX652" s="22">
        <f>SUM($U652:$AQ652)</f>
      </c>
      <c r="AY652" s="14">
        <f>SUMIF($I:$I,$I652,$O:$O)</f>
      </c>
      <c r="AZ652" s="14">
        <f>COUNTIFS($BB:$BB,"&gt;0",$E:$E,$E652)</f>
      </c>
      <c r="BA652" s="14">
        <f>SUMIF($E:$E,$E652,$BB:$BB)</f>
      </c>
      <c r="BB652" s="11"/>
    </row>
    <row x14ac:dyDescent="0.25" r="653" customHeight="1" ht="17.25">
      <c r="A653" s="7">
        <v>44987</v>
      </c>
      <c r="B653" s="8" t="s">
        <v>54</v>
      </c>
      <c r="C653" s="8" t="s">
        <v>205</v>
      </c>
      <c r="D653" s="8" t="s">
        <v>169</v>
      </c>
      <c r="E653" s="28">
        <f>IF(D653&lt;&gt;"",CONCATENATE(C653,"-",D653),C653)</f>
      </c>
      <c r="F653" s="8" t="s">
        <v>65</v>
      </c>
      <c r="G653" s="8" t="s">
        <v>73</v>
      </c>
      <c r="H653" s="8" t="s">
        <v>60</v>
      </c>
      <c r="I653" s="8" t="s">
        <v>170</v>
      </c>
      <c r="J653" s="19">
        <v>1</v>
      </c>
      <c r="K653" s="19">
        <v>1</v>
      </c>
      <c r="L653" s="11"/>
      <c r="M653" s="11"/>
      <c r="N653" s="12">
        <v>2023</v>
      </c>
      <c r="O653" s="12">
        <v>3</v>
      </c>
      <c r="P653" s="8" t="s">
        <v>470</v>
      </c>
      <c r="Q653" s="17"/>
      <c r="R653" s="17"/>
      <c r="S653" s="21">
        <v>31.8</v>
      </c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8"/>
      <c r="AF653" s="17"/>
      <c r="AG653" s="17"/>
      <c r="AH653" s="18"/>
      <c r="AI653" s="18"/>
      <c r="AJ653" s="17"/>
      <c r="AK653" s="20"/>
      <c r="AL653" s="17"/>
      <c r="AM653" s="20"/>
      <c r="AN653" s="22">
        <f>SUM(Q653:AM653)</f>
      </c>
      <c r="AO653" s="18"/>
      <c r="AP653" s="20"/>
      <c r="AQ653" s="20"/>
      <c r="AR653" s="20"/>
      <c r="AS653" s="20"/>
      <c r="AT653" s="20"/>
      <c r="AU653" s="14">
        <f>SUMIF(E:E,E653,K:K)</f>
      </c>
      <c r="AV653" s="11"/>
      <c r="AW653" s="16"/>
      <c r="AX653" s="22">
        <f>SUM($U653:$AQ653)</f>
      </c>
      <c r="AY653" s="14">
        <f>SUMIF($I:$I,$I653,$O:$O)</f>
      </c>
      <c r="AZ653" s="14">
        <f>COUNTIFS($BB:$BB,"&gt;0",$E:$E,$E653)</f>
      </c>
      <c r="BA653" s="14">
        <f>SUMIF($E:$E,$E653,$BB:$BB)</f>
      </c>
      <c r="BB653" s="11"/>
    </row>
    <row x14ac:dyDescent="0.25" r="654" customHeight="1" ht="17.25">
      <c r="A654" s="7">
        <v>44987</v>
      </c>
      <c r="B654" s="8" t="s">
        <v>54</v>
      </c>
      <c r="C654" s="8" t="s">
        <v>473</v>
      </c>
      <c r="D654" s="20" t="s">
        <v>196</v>
      </c>
      <c r="E654" s="20"/>
      <c r="F654" s="20"/>
      <c r="G654" s="20"/>
      <c r="H654" s="20"/>
      <c r="I654" s="20"/>
      <c r="J654" s="19">
        <v>1</v>
      </c>
      <c r="K654" s="19">
        <v>4</v>
      </c>
      <c r="L654" s="11"/>
      <c r="M654" s="11"/>
      <c r="N654" s="12">
        <v>2023</v>
      </c>
      <c r="O654" s="12">
        <v>3</v>
      </c>
      <c r="P654" s="8" t="s">
        <v>470</v>
      </c>
      <c r="Q654" s="17"/>
      <c r="R654" s="21">
        <v>100.36</v>
      </c>
      <c r="S654" s="17"/>
      <c r="T654" s="17"/>
      <c r="U654" s="21">
        <v>48.2</v>
      </c>
      <c r="V654" s="21">
        <v>106.02</v>
      </c>
      <c r="W654" s="17"/>
      <c r="X654" s="17"/>
      <c r="Y654" s="17"/>
      <c r="Z654" s="17"/>
      <c r="AA654" s="17"/>
      <c r="AB654" s="17"/>
      <c r="AC654" s="17"/>
      <c r="AD654" s="17"/>
      <c r="AE654" s="21">
        <v>32.9</v>
      </c>
      <c r="AF654" s="17"/>
      <c r="AG654" s="21">
        <v>30.36</v>
      </c>
      <c r="AH654" s="18"/>
      <c r="AI654" s="18"/>
      <c r="AJ654" s="17"/>
      <c r="AK654" s="20"/>
      <c r="AL654" s="17"/>
      <c r="AM654" s="20"/>
      <c r="AN654" s="22">
        <f>SUM(Q654:AM654)</f>
      </c>
      <c r="AO654" s="18"/>
      <c r="AP654" s="20"/>
      <c r="AQ654" s="20"/>
      <c r="AR654" s="20"/>
      <c r="AS654" s="20"/>
      <c r="AT654" s="20"/>
      <c r="AU654" s="14">
        <f>SUMIF(E:E,E654,K:K)</f>
      </c>
      <c r="AV654" s="11"/>
      <c r="AW654" s="16"/>
      <c r="AX654" s="22">
        <f>SUM($U654:$AQ654)</f>
      </c>
      <c r="AY654" s="14">
        <f>SUMIF($I:$I,$I654,$O:$O)</f>
      </c>
      <c r="AZ654" s="14">
        <f>COUNTIFS($BB:$BB,"&gt;0",$E:$E,$E654)</f>
      </c>
      <c r="BA654" s="14">
        <f>SUMIF($E:$E,$E654,$BB:$BB)</f>
      </c>
      <c r="BB654" s="11"/>
    </row>
    <row x14ac:dyDescent="0.25" r="655" customHeight="1" ht="17.25">
      <c r="A655" s="7">
        <v>44987</v>
      </c>
      <c r="B655" s="8" t="s">
        <v>54</v>
      </c>
      <c r="C655" s="8" t="s">
        <v>258</v>
      </c>
      <c r="D655" s="8" t="s">
        <v>259</v>
      </c>
      <c r="E655" s="8" t="s">
        <v>260</v>
      </c>
      <c r="F655" s="8" t="s">
        <v>65</v>
      </c>
      <c r="G655" s="8" t="s">
        <v>66</v>
      </c>
      <c r="H655" s="8" t="s">
        <v>60</v>
      </c>
      <c r="I655" s="8" t="s">
        <v>54</v>
      </c>
      <c r="J655" s="19">
        <v>1</v>
      </c>
      <c r="K655" s="19">
        <v>1</v>
      </c>
      <c r="L655" s="11"/>
      <c r="M655" s="11"/>
      <c r="N655" s="12">
        <v>2023</v>
      </c>
      <c r="O655" s="12">
        <v>3</v>
      </c>
      <c r="P655" s="8" t="s">
        <v>470</v>
      </c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8"/>
      <c r="AF655" s="17"/>
      <c r="AG655" s="17"/>
      <c r="AH655" s="18"/>
      <c r="AI655" s="21">
        <v>191.37</v>
      </c>
      <c r="AJ655" s="17"/>
      <c r="AK655" s="20"/>
      <c r="AL655" s="17"/>
      <c r="AM655" s="20"/>
      <c r="AN655" s="22">
        <f>SUM(Q655:AM655)</f>
      </c>
      <c r="AO655" s="18"/>
      <c r="AP655" s="20"/>
      <c r="AQ655" s="20"/>
      <c r="AR655" s="20"/>
      <c r="AS655" s="20"/>
      <c r="AT655" s="20"/>
      <c r="AU655" s="14">
        <f>SUMIF(E:E,E655,K:K)</f>
      </c>
      <c r="AV655" s="11"/>
      <c r="AW655" s="16"/>
      <c r="AX655" s="22">
        <f>SUM($U655:$AQ655)</f>
      </c>
      <c r="AY655" s="14">
        <f>SUMIF($I:$I,$I655,$O:$O)</f>
      </c>
      <c r="AZ655" s="14">
        <f>COUNTIFS($BB:$BB,"&gt;0",$E:$E,$E655)</f>
      </c>
      <c r="BA655" s="14">
        <f>SUMIF($E:$E,$E655,$BB:$BB)</f>
      </c>
      <c r="BB655" s="11"/>
    </row>
    <row x14ac:dyDescent="0.25" r="656" customHeight="1" ht="17.25">
      <c r="A656" s="7">
        <v>44987</v>
      </c>
      <c r="B656" s="8" t="s">
        <v>54</v>
      </c>
      <c r="C656" s="8" t="s">
        <v>293</v>
      </c>
      <c r="D656" s="8" t="s">
        <v>294</v>
      </c>
      <c r="E656" s="28">
        <f>IF(D656&lt;&gt;"",CONCATENATE(C656,"-",D656),C656)</f>
      </c>
      <c r="F656" s="8" t="s">
        <v>112</v>
      </c>
      <c r="G656" s="8" t="s">
        <v>59</v>
      </c>
      <c r="H656" s="8" t="s">
        <v>60</v>
      </c>
      <c r="I656" s="26" t="s">
        <v>113</v>
      </c>
      <c r="J656" s="19">
        <v>1</v>
      </c>
      <c r="K656" s="19">
        <v>4</v>
      </c>
      <c r="L656" s="11"/>
      <c r="M656" s="11"/>
      <c r="N656" s="12">
        <v>2023</v>
      </c>
      <c r="O656" s="12">
        <v>3</v>
      </c>
      <c r="P656" s="8" t="s">
        <v>470</v>
      </c>
      <c r="Q656" s="21">
        <v>58.48</v>
      </c>
      <c r="R656" s="21">
        <v>66.5</v>
      </c>
      <c r="S656" s="17"/>
      <c r="T656" s="17"/>
      <c r="U656" s="17"/>
      <c r="V656" s="17"/>
      <c r="W656" s="17"/>
      <c r="X656" s="17"/>
      <c r="Y656" s="17"/>
      <c r="Z656" s="17"/>
      <c r="AA656" s="21">
        <v>4.55</v>
      </c>
      <c r="AB656" s="17"/>
      <c r="AC656" s="17"/>
      <c r="AD656" s="17"/>
      <c r="AE656" s="18"/>
      <c r="AF656" s="17"/>
      <c r="AG656" s="17"/>
      <c r="AH656" s="18"/>
      <c r="AI656" s="18"/>
      <c r="AJ656" s="17"/>
      <c r="AK656" s="20"/>
      <c r="AL656" s="17"/>
      <c r="AM656" s="20"/>
      <c r="AN656" s="22">
        <f>SUM(Q656:AM656)</f>
      </c>
      <c r="AO656" s="18"/>
      <c r="AP656" s="20"/>
      <c r="AQ656" s="20"/>
      <c r="AR656" s="20"/>
      <c r="AS656" s="20"/>
      <c r="AT656" s="20"/>
      <c r="AU656" s="14">
        <f>SUMIF(E:E,E656,K:K)</f>
      </c>
      <c r="AV656" s="11"/>
      <c r="AW656" s="16"/>
      <c r="AX656" s="22">
        <f>SUM($U656:$AQ656)</f>
      </c>
      <c r="AY656" s="14">
        <f>SUMIF($I:$I,$I656,$O:$O)</f>
      </c>
      <c r="AZ656" s="14">
        <f>COUNTIFS($BB:$BB,"&gt;0",$E:$E,$E656)</f>
      </c>
      <c r="BA656" s="14">
        <f>SUMIF($E:$E,$E656,$BB:$BB)</f>
      </c>
      <c r="BB656" s="11"/>
    </row>
    <row x14ac:dyDescent="0.25" r="657" customHeight="1" ht="17.25">
      <c r="A657" s="7">
        <v>44987</v>
      </c>
      <c r="B657" s="8" t="s">
        <v>54</v>
      </c>
      <c r="C657" s="8" t="s">
        <v>337</v>
      </c>
      <c r="D657" s="20" t="s">
        <v>338</v>
      </c>
      <c r="E657" s="8" t="s">
        <v>339</v>
      </c>
      <c r="F657" s="20" t="s">
        <v>203</v>
      </c>
      <c r="G657" s="8" t="s">
        <v>73</v>
      </c>
      <c r="H657" s="8" t="s">
        <v>60</v>
      </c>
      <c r="I657" s="20"/>
      <c r="J657" s="19">
        <v>1</v>
      </c>
      <c r="K657" s="19">
        <v>6</v>
      </c>
      <c r="L657" s="11"/>
      <c r="M657" s="11"/>
      <c r="N657" s="12">
        <v>2023</v>
      </c>
      <c r="O657" s="12">
        <v>3</v>
      </c>
      <c r="P657" s="8" t="s">
        <v>470</v>
      </c>
      <c r="Q657" s="17"/>
      <c r="R657" s="21">
        <v>200.86</v>
      </c>
      <c r="S657" s="17"/>
      <c r="T657" s="17"/>
      <c r="U657" s="17"/>
      <c r="V657" s="21">
        <v>130.4</v>
      </c>
      <c r="W657" s="17"/>
      <c r="X657" s="17"/>
      <c r="Y657" s="17"/>
      <c r="Z657" s="17"/>
      <c r="AA657" s="17"/>
      <c r="AB657" s="17"/>
      <c r="AC657" s="17"/>
      <c r="AD657" s="17"/>
      <c r="AE657" s="21">
        <v>91.78</v>
      </c>
      <c r="AF657" s="17"/>
      <c r="AG657" s="17"/>
      <c r="AH657" s="18"/>
      <c r="AI657" s="18"/>
      <c r="AJ657" s="17"/>
      <c r="AK657" s="20"/>
      <c r="AL657" s="17"/>
      <c r="AM657" s="20"/>
      <c r="AN657" s="22">
        <f>SUM(Q657:AM657)</f>
      </c>
      <c r="AO657" s="18"/>
      <c r="AP657" s="20"/>
      <c r="AQ657" s="20"/>
      <c r="AR657" s="20"/>
      <c r="AS657" s="20"/>
      <c r="AT657" s="20"/>
      <c r="AU657" s="14">
        <f>SUMIF(E:E,E657,K:K)</f>
      </c>
      <c r="AV657" s="11"/>
      <c r="AW657" s="16"/>
      <c r="AX657" s="22">
        <f>SUM($U657:$AQ657)</f>
      </c>
      <c r="AY657" s="14">
        <f>SUMIF($I:$I,$I657,$O:$O)</f>
      </c>
      <c r="AZ657" s="14">
        <f>COUNTIFS($BB:$BB,"&gt;0",$E:$E,$E657)</f>
      </c>
      <c r="BA657" s="14">
        <f>SUMIF($E:$E,$E657,$BB:$BB)</f>
      </c>
      <c r="BB657" s="11"/>
    </row>
    <row x14ac:dyDescent="0.25" r="658" customHeight="1" ht="17.25">
      <c r="A658" s="7">
        <v>44987</v>
      </c>
      <c r="B658" s="8" t="s">
        <v>54</v>
      </c>
      <c r="C658" s="8" t="s">
        <v>405</v>
      </c>
      <c r="D658" s="20"/>
      <c r="E658" s="20"/>
      <c r="F658" s="20"/>
      <c r="G658" s="20"/>
      <c r="H658" s="20"/>
      <c r="I658" s="20"/>
      <c r="J658" s="19">
        <v>1</v>
      </c>
      <c r="K658" s="19">
        <v>1</v>
      </c>
      <c r="L658" s="11"/>
      <c r="M658" s="11"/>
      <c r="N658" s="12">
        <v>2023</v>
      </c>
      <c r="O658" s="12">
        <v>3</v>
      </c>
      <c r="P658" s="8" t="s">
        <v>470</v>
      </c>
      <c r="Q658" s="17"/>
      <c r="R658" s="17"/>
      <c r="S658" s="19">
        <v>100</v>
      </c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8"/>
      <c r="AF658" s="17"/>
      <c r="AG658" s="17"/>
      <c r="AH658" s="18"/>
      <c r="AI658" s="18"/>
      <c r="AJ658" s="17"/>
      <c r="AK658" s="20"/>
      <c r="AL658" s="17"/>
      <c r="AM658" s="20"/>
      <c r="AN658" s="14">
        <f>SUM(Q658:AM658)</f>
      </c>
      <c r="AO658" s="18"/>
      <c r="AP658" s="20"/>
      <c r="AQ658" s="20"/>
      <c r="AR658" s="20"/>
      <c r="AS658" s="20"/>
      <c r="AT658" s="20"/>
      <c r="AU658" s="14">
        <f>SUMIF(E:E,E658,K:K)</f>
      </c>
      <c r="AV658" s="11"/>
      <c r="AW658" s="16"/>
      <c r="AX658" s="14">
        <f>SUM($U658:$AQ658)</f>
      </c>
      <c r="AY658" s="14">
        <f>SUMIF($I:$I,$I658,$O:$O)</f>
      </c>
      <c r="AZ658" s="14">
        <f>COUNTIFS($BB:$BB,"&gt;0",$E:$E,$E658)</f>
      </c>
      <c r="BA658" s="14">
        <f>SUMIF($E:$E,$E658,$BB:$BB)</f>
      </c>
      <c r="BB658" s="11"/>
    </row>
    <row x14ac:dyDescent="0.25" r="659" customHeight="1" ht="17.25">
      <c r="A659" s="7">
        <v>44988</v>
      </c>
      <c r="B659" s="8" t="s">
        <v>54</v>
      </c>
      <c r="C659" s="8" t="s">
        <v>474</v>
      </c>
      <c r="D659" s="20" t="s">
        <v>475</v>
      </c>
      <c r="E659" s="20"/>
      <c r="F659" s="20"/>
      <c r="G659" s="20"/>
      <c r="H659" s="20"/>
      <c r="I659" s="20"/>
      <c r="J659" s="19">
        <v>1</v>
      </c>
      <c r="K659" s="19">
        <v>4</v>
      </c>
      <c r="L659" s="11"/>
      <c r="M659" s="11"/>
      <c r="N659" s="12">
        <v>2023</v>
      </c>
      <c r="O659" s="12">
        <v>3</v>
      </c>
      <c r="P659" s="8" t="s">
        <v>470</v>
      </c>
      <c r="Q659" s="17"/>
      <c r="R659" s="21">
        <v>131.84</v>
      </c>
      <c r="S659" s="17"/>
      <c r="T659" s="17"/>
      <c r="U659" s="17"/>
      <c r="V659" s="21">
        <v>33.36</v>
      </c>
      <c r="W659" s="17"/>
      <c r="X659" s="17"/>
      <c r="Y659" s="17"/>
      <c r="Z659" s="17"/>
      <c r="AA659" s="17"/>
      <c r="AB659" s="17"/>
      <c r="AC659" s="17"/>
      <c r="AD659" s="21">
        <v>50.7</v>
      </c>
      <c r="AE659" s="21">
        <v>59.6</v>
      </c>
      <c r="AF659" s="17"/>
      <c r="AG659" s="19">
        <v>26</v>
      </c>
      <c r="AH659" s="18"/>
      <c r="AI659" s="18"/>
      <c r="AJ659" s="17"/>
      <c r="AK659" s="20"/>
      <c r="AL659" s="17"/>
      <c r="AM659" s="20"/>
      <c r="AN659" s="22">
        <f>SUM(Q659:AM659)</f>
      </c>
      <c r="AO659" s="18"/>
      <c r="AP659" s="20"/>
      <c r="AQ659" s="20"/>
      <c r="AR659" s="20"/>
      <c r="AS659" s="20"/>
      <c r="AT659" s="20"/>
      <c r="AU659" s="14">
        <f>SUMIF(E:E,E659,K:K)</f>
      </c>
      <c r="AV659" s="11"/>
      <c r="AW659" s="16"/>
      <c r="AX659" s="22">
        <f>SUM($U659:$AQ659)</f>
      </c>
      <c r="AY659" s="14">
        <f>SUMIF($I:$I,$I659,$O:$O)</f>
      </c>
      <c r="AZ659" s="14">
        <f>COUNTIFS($BB:$BB,"&gt;0",$E:$E,$E659)</f>
      </c>
      <c r="BA659" s="14">
        <f>SUMIF($E:$E,$E659,$BB:$BB)</f>
      </c>
      <c r="BB659" s="11"/>
    </row>
    <row x14ac:dyDescent="0.25" r="660" customHeight="1" ht="17.25">
      <c r="A660" s="7">
        <v>44988</v>
      </c>
      <c r="B660" s="8" t="s">
        <v>54</v>
      </c>
      <c r="C660" s="8" t="s">
        <v>418</v>
      </c>
      <c r="D660" s="20" t="s">
        <v>476</v>
      </c>
      <c r="E660" s="20"/>
      <c r="F660" s="20"/>
      <c r="G660" s="20"/>
      <c r="H660" s="20"/>
      <c r="I660" s="20"/>
      <c r="J660" s="19">
        <v>1</v>
      </c>
      <c r="K660" s="19">
        <v>2</v>
      </c>
      <c r="L660" s="11"/>
      <c r="M660" s="11"/>
      <c r="N660" s="12">
        <v>2023</v>
      </c>
      <c r="O660" s="12">
        <v>3</v>
      </c>
      <c r="P660" s="8" t="s">
        <v>470</v>
      </c>
      <c r="Q660" s="17"/>
      <c r="R660" s="17"/>
      <c r="S660" s="21">
        <v>78.34</v>
      </c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9">
        <v>22</v>
      </c>
      <c r="AF660" s="17"/>
      <c r="AG660" s="17"/>
      <c r="AH660" s="18"/>
      <c r="AI660" s="18"/>
      <c r="AJ660" s="17"/>
      <c r="AK660" s="20"/>
      <c r="AL660" s="17"/>
      <c r="AM660" s="20"/>
      <c r="AN660" s="22">
        <f>SUM(Q660:AM660)</f>
      </c>
      <c r="AO660" s="18"/>
      <c r="AP660" s="20"/>
      <c r="AQ660" s="20"/>
      <c r="AR660" s="20"/>
      <c r="AS660" s="20"/>
      <c r="AT660" s="20"/>
      <c r="AU660" s="14">
        <f>SUMIF(E:E,E660,K:K)</f>
      </c>
      <c r="AV660" s="11"/>
      <c r="AW660" s="16"/>
      <c r="AX660" s="22">
        <f>SUM($U660:$AQ660)</f>
      </c>
      <c r="AY660" s="14">
        <f>SUMIF($I:$I,$I660,$O:$O)</f>
      </c>
      <c r="AZ660" s="14">
        <f>COUNTIFS($BB:$BB,"&gt;0",$E:$E,$E660)</f>
      </c>
      <c r="BA660" s="14">
        <f>SUMIF($E:$E,$E660,$BB:$BB)</f>
      </c>
      <c r="BB660" s="11"/>
    </row>
    <row x14ac:dyDescent="0.25" r="661" customHeight="1" ht="17.25">
      <c r="A661" s="7">
        <v>44988</v>
      </c>
      <c r="B661" s="8" t="s">
        <v>54</v>
      </c>
      <c r="C661" s="8" t="s">
        <v>436</v>
      </c>
      <c r="D661" s="20" t="s">
        <v>477</v>
      </c>
      <c r="E661" s="20"/>
      <c r="F661" s="20"/>
      <c r="G661" s="20"/>
      <c r="H661" s="20"/>
      <c r="I661" s="20"/>
      <c r="J661" s="19">
        <v>1</v>
      </c>
      <c r="K661" s="19">
        <v>3</v>
      </c>
      <c r="L661" s="11"/>
      <c r="M661" s="11"/>
      <c r="N661" s="12">
        <v>2023</v>
      </c>
      <c r="O661" s="12">
        <v>3</v>
      </c>
      <c r="P661" s="8" t="s">
        <v>470</v>
      </c>
      <c r="Q661" s="19">
        <v>55</v>
      </c>
      <c r="R661" s="17"/>
      <c r="S661" s="17"/>
      <c r="T661" s="17"/>
      <c r="U661" s="17"/>
      <c r="V661" s="21">
        <v>9.7</v>
      </c>
      <c r="W661" s="17"/>
      <c r="X661" s="17"/>
      <c r="Y661" s="17"/>
      <c r="Z661" s="17"/>
      <c r="AA661" s="17"/>
      <c r="AB661" s="17"/>
      <c r="AC661" s="17"/>
      <c r="AD661" s="17"/>
      <c r="AE661" s="18"/>
      <c r="AF661" s="17"/>
      <c r="AG661" s="17"/>
      <c r="AH661" s="18"/>
      <c r="AI661" s="18"/>
      <c r="AJ661" s="17"/>
      <c r="AK661" s="20"/>
      <c r="AL661" s="17"/>
      <c r="AM661" s="20"/>
      <c r="AN661" s="22">
        <f>SUM(Q661:AM661)</f>
      </c>
      <c r="AO661" s="18"/>
      <c r="AP661" s="20"/>
      <c r="AQ661" s="20"/>
      <c r="AR661" s="20"/>
      <c r="AS661" s="20"/>
      <c r="AT661" s="20"/>
      <c r="AU661" s="14">
        <f>SUMIF(E:E,E661,K:K)</f>
      </c>
      <c r="AV661" s="11"/>
      <c r="AW661" s="16"/>
      <c r="AX661" s="22">
        <f>SUM($U661:$AQ661)</f>
      </c>
      <c r="AY661" s="14">
        <f>SUMIF($I:$I,$I661,$O:$O)</f>
      </c>
      <c r="AZ661" s="14">
        <f>COUNTIFS($BB:$BB,"&gt;0",$E:$E,$E661)</f>
      </c>
      <c r="BA661" s="14">
        <f>SUMIF($E:$E,$E661,$BB:$BB)</f>
      </c>
      <c r="BB661" s="11"/>
    </row>
    <row x14ac:dyDescent="0.25" r="662" customHeight="1" ht="17.25">
      <c r="A662" s="7">
        <v>44988</v>
      </c>
      <c r="B662" s="8" t="s">
        <v>54</v>
      </c>
      <c r="C662" s="8" t="s">
        <v>459</v>
      </c>
      <c r="D662" s="20"/>
      <c r="E662" s="20"/>
      <c r="F662" s="20"/>
      <c r="G662" s="20"/>
      <c r="H662" s="20"/>
      <c r="I662" s="20"/>
      <c r="J662" s="19">
        <v>1</v>
      </c>
      <c r="K662" s="19">
        <v>1</v>
      </c>
      <c r="L662" s="11"/>
      <c r="M662" s="11"/>
      <c r="N662" s="12">
        <v>2023</v>
      </c>
      <c r="O662" s="12">
        <v>3</v>
      </c>
      <c r="P662" s="8" t="s">
        <v>470</v>
      </c>
      <c r="Q662" s="17"/>
      <c r="R662" s="17"/>
      <c r="S662" s="21">
        <v>106.5</v>
      </c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8"/>
      <c r="AF662" s="17"/>
      <c r="AG662" s="17"/>
      <c r="AH662" s="18"/>
      <c r="AI662" s="18"/>
      <c r="AJ662" s="17"/>
      <c r="AK662" s="20"/>
      <c r="AL662" s="17"/>
      <c r="AM662" s="20"/>
      <c r="AN662" s="22">
        <f>SUM(Q662:AM662)</f>
      </c>
      <c r="AO662" s="18"/>
      <c r="AP662" s="20"/>
      <c r="AQ662" s="20"/>
      <c r="AR662" s="20"/>
      <c r="AS662" s="20"/>
      <c r="AT662" s="20"/>
      <c r="AU662" s="14">
        <f>SUMIF(E:E,E662,K:K)</f>
      </c>
      <c r="AV662" s="11"/>
      <c r="AW662" s="16"/>
      <c r="AX662" s="22">
        <f>SUM($U662:$AQ662)</f>
      </c>
      <c r="AY662" s="14">
        <f>SUMIF($I:$I,$I662,$O:$O)</f>
      </c>
      <c r="AZ662" s="14">
        <f>COUNTIFS($BB:$BB,"&gt;0",$E:$E,$E662)</f>
      </c>
      <c r="BA662" s="14">
        <f>SUMIF($E:$E,$E662,$BB:$BB)</f>
      </c>
      <c r="BB662" s="11"/>
    </row>
    <row x14ac:dyDescent="0.25" r="663" customHeight="1" ht="17.25">
      <c r="A663" s="7">
        <v>44988</v>
      </c>
      <c r="B663" s="8" t="s">
        <v>54</v>
      </c>
      <c r="C663" s="8" t="s">
        <v>478</v>
      </c>
      <c r="D663" s="20" t="s">
        <v>479</v>
      </c>
      <c r="E663" s="20"/>
      <c r="F663" s="20"/>
      <c r="G663" s="20"/>
      <c r="H663" s="20"/>
      <c r="I663" s="20"/>
      <c r="J663" s="19">
        <v>1</v>
      </c>
      <c r="K663" s="19">
        <v>3</v>
      </c>
      <c r="L663" s="11"/>
      <c r="M663" s="11"/>
      <c r="N663" s="12">
        <v>2023</v>
      </c>
      <c r="O663" s="12">
        <v>3</v>
      </c>
      <c r="P663" s="8" t="s">
        <v>470</v>
      </c>
      <c r="Q663" s="17"/>
      <c r="R663" s="17"/>
      <c r="S663" s="21">
        <v>65.04</v>
      </c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8"/>
      <c r="AF663" s="17"/>
      <c r="AG663" s="17"/>
      <c r="AH663" s="18"/>
      <c r="AI663" s="18"/>
      <c r="AJ663" s="17"/>
      <c r="AK663" s="20"/>
      <c r="AL663" s="17"/>
      <c r="AM663" s="20"/>
      <c r="AN663" s="22">
        <f>SUM(Q663:AM663)</f>
      </c>
      <c r="AO663" s="18"/>
      <c r="AP663" s="20"/>
      <c r="AQ663" s="20"/>
      <c r="AR663" s="20"/>
      <c r="AS663" s="20"/>
      <c r="AT663" s="20"/>
      <c r="AU663" s="14">
        <f>SUMIF(E:E,E663,K:K)</f>
      </c>
      <c r="AV663" s="11"/>
      <c r="AW663" s="16"/>
      <c r="AX663" s="22">
        <f>SUM($U663:$AQ663)</f>
      </c>
      <c r="AY663" s="14">
        <f>SUMIF($I:$I,$I663,$O:$O)</f>
      </c>
      <c r="AZ663" s="14">
        <f>COUNTIFS($BB:$BB,"&gt;0",$E:$E,$E663)</f>
      </c>
      <c r="BA663" s="14">
        <f>SUMIF($E:$E,$E663,$BB:$BB)</f>
      </c>
      <c r="BB663" s="11"/>
    </row>
    <row x14ac:dyDescent="0.25" r="664" customHeight="1" ht="17.25">
      <c r="A664" s="7">
        <v>44988</v>
      </c>
      <c r="B664" s="8" t="s">
        <v>54</v>
      </c>
      <c r="C664" s="8" t="s">
        <v>480</v>
      </c>
      <c r="D664" s="20" t="s">
        <v>481</v>
      </c>
      <c r="E664" s="20"/>
      <c r="F664" s="20"/>
      <c r="G664" s="20"/>
      <c r="H664" s="20"/>
      <c r="I664" s="20"/>
      <c r="J664" s="19">
        <v>1</v>
      </c>
      <c r="K664" s="19">
        <v>2</v>
      </c>
      <c r="L664" s="11"/>
      <c r="M664" s="11"/>
      <c r="N664" s="12">
        <v>2023</v>
      </c>
      <c r="O664" s="12">
        <v>3</v>
      </c>
      <c r="P664" s="8" t="s">
        <v>470</v>
      </c>
      <c r="Q664" s="17"/>
      <c r="R664" s="17"/>
      <c r="S664" s="21">
        <v>48.9</v>
      </c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8"/>
      <c r="AF664" s="17"/>
      <c r="AG664" s="17"/>
      <c r="AH664" s="18"/>
      <c r="AI664" s="18"/>
      <c r="AJ664" s="17"/>
      <c r="AK664" s="20"/>
      <c r="AL664" s="17"/>
      <c r="AM664" s="20"/>
      <c r="AN664" s="22">
        <f>SUM(Q664:AM664)</f>
      </c>
      <c r="AO664" s="18"/>
      <c r="AP664" s="20"/>
      <c r="AQ664" s="20"/>
      <c r="AR664" s="20"/>
      <c r="AS664" s="20"/>
      <c r="AT664" s="20"/>
      <c r="AU664" s="14">
        <f>SUMIF(E:E,E664,K:K)</f>
      </c>
      <c r="AV664" s="11"/>
      <c r="AW664" s="16"/>
      <c r="AX664" s="22">
        <f>SUM($U664:$AQ664)</f>
      </c>
      <c r="AY664" s="14">
        <f>SUMIF($I:$I,$I664,$O:$O)</f>
      </c>
      <c r="AZ664" s="14">
        <f>COUNTIFS($BB:$BB,"&gt;0",$E:$E,$E664)</f>
      </c>
      <c r="BA664" s="14">
        <f>SUMIF($E:$E,$E664,$BB:$BB)</f>
      </c>
      <c r="BB664" s="11"/>
    </row>
    <row x14ac:dyDescent="0.25" r="665" customHeight="1" ht="17.25">
      <c r="A665" s="7">
        <v>44988</v>
      </c>
      <c r="B665" s="8" t="s">
        <v>54</v>
      </c>
      <c r="C665" s="8" t="s">
        <v>192</v>
      </c>
      <c r="D665" s="8" t="s">
        <v>193</v>
      </c>
      <c r="E665" s="8" t="s">
        <v>194</v>
      </c>
      <c r="F665" s="8" t="s">
        <v>65</v>
      </c>
      <c r="G665" s="8" t="s">
        <v>66</v>
      </c>
      <c r="H665" s="8" t="s">
        <v>60</v>
      </c>
      <c r="I665" s="8" t="s">
        <v>54</v>
      </c>
      <c r="J665" s="19">
        <v>1</v>
      </c>
      <c r="K665" s="19">
        <v>1</v>
      </c>
      <c r="L665" s="11"/>
      <c r="M665" s="11"/>
      <c r="N665" s="12">
        <v>2023</v>
      </c>
      <c r="O665" s="12">
        <v>3</v>
      </c>
      <c r="P665" s="8" t="s">
        <v>470</v>
      </c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8"/>
      <c r="AF665" s="17"/>
      <c r="AG665" s="17"/>
      <c r="AH665" s="18"/>
      <c r="AI665" s="21">
        <v>90.2</v>
      </c>
      <c r="AJ665" s="17"/>
      <c r="AK665" s="20"/>
      <c r="AL665" s="17"/>
      <c r="AM665" s="20"/>
      <c r="AN665" s="22">
        <f>SUM(Q665:AM665)</f>
      </c>
      <c r="AO665" s="18"/>
      <c r="AP665" s="20"/>
      <c r="AQ665" s="20"/>
      <c r="AR665" s="20"/>
      <c r="AS665" s="20"/>
      <c r="AT665" s="20"/>
      <c r="AU665" s="14">
        <f>SUMIF(E:E,E665,K:K)</f>
      </c>
      <c r="AV665" s="11"/>
      <c r="AW665" s="16"/>
      <c r="AX665" s="22">
        <f>SUM($U665:$AQ665)</f>
      </c>
      <c r="AY665" s="14">
        <f>SUMIF($I:$I,$I665,$O:$O)</f>
      </c>
      <c r="AZ665" s="14">
        <f>COUNTIFS($BB:$BB,"&gt;0",$E:$E,$E665)</f>
      </c>
      <c r="BA665" s="14">
        <f>SUMIF($E:$E,$E665,$BB:$BB)</f>
      </c>
      <c r="BB665" s="11"/>
    </row>
    <row x14ac:dyDescent="0.25" r="666" customHeight="1" ht="17.25">
      <c r="A666" s="7">
        <v>44988</v>
      </c>
      <c r="B666" s="8" t="s">
        <v>54</v>
      </c>
      <c r="C666" s="8" t="s">
        <v>482</v>
      </c>
      <c r="D666" s="8" t="s">
        <v>201</v>
      </c>
      <c r="E666" s="8" t="s">
        <v>202</v>
      </c>
      <c r="F666" s="8" t="s">
        <v>203</v>
      </c>
      <c r="G666" s="8" t="s">
        <v>73</v>
      </c>
      <c r="H666" s="8" t="s">
        <v>60</v>
      </c>
      <c r="I666" s="8" t="s">
        <v>181</v>
      </c>
      <c r="J666" s="19">
        <v>1</v>
      </c>
      <c r="K666" s="19">
        <v>4</v>
      </c>
      <c r="L666" s="11"/>
      <c r="M666" s="11"/>
      <c r="N666" s="12">
        <v>2023</v>
      </c>
      <c r="O666" s="12">
        <v>3</v>
      </c>
      <c r="P666" s="8" t="s">
        <v>470</v>
      </c>
      <c r="Q666" s="21">
        <v>6.8</v>
      </c>
      <c r="R666" s="21">
        <v>182.18</v>
      </c>
      <c r="S666" s="17"/>
      <c r="T666" s="17"/>
      <c r="U666" s="17"/>
      <c r="V666" s="19">
        <v>25</v>
      </c>
      <c r="W666" s="17"/>
      <c r="X666" s="17"/>
      <c r="Y666" s="17"/>
      <c r="Z666" s="17"/>
      <c r="AA666" s="17"/>
      <c r="AB666" s="17"/>
      <c r="AC666" s="17"/>
      <c r="AD666" s="21">
        <v>57.66</v>
      </c>
      <c r="AE666" s="18"/>
      <c r="AF666" s="17"/>
      <c r="AG666" s="17"/>
      <c r="AH666" s="18"/>
      <c r="AI666" s="18"/>
      <c r="AJ666" s="17"/>
      <c r="AK666" s="20"/>
      <c r="AL666" s="17"/>
      <c r="AM666" s="20"/>
      <c r="AN666" s="22">
        <f>SUM(Q666:AM666)</f>
      </c>
      <c r="AO666" s="18"/>
      <c r="AP666" s="20"/>
      <c r="AQ666" s="20"/>
      <c r="AR666" s="20"/>
      <c r="AS666" s="20"/>
      <c r="AT666" s="20"/>
      <c r="AU666" s="14">
        <f>SUMIF(E:E,E666,K:K)</f>
      </c>
      <c r="AV666" s="11"/>
      <c r="AW666" s="16"/>
      <c r="AX666" s="22">
        <f>SUM($U666:$AQ666)</f>
      </c>
      <c r="AY666" s="14">
        <f>SUMIF($I:$I,$I666,$O:$O)</f>
      </c>
      <c r="AZ666" s="14">
        <f>COUNTIFS($BB:$BB,"&gt;0",$E:$E,$E666)</f>
      </c>
      <c r="BA666" s="14">
        <f>SUMIF($E:$E,$E666,$BB:$BB)</f>
      </c>
      <c r="BB666" s="11"/>
    </row>
    <row x14ac:dyDescent="0.25" r="667" customHeight="1" ht="17.25">
      <c r="A667" s="7">
        <v>44988</v>
      </c>
      <c r="B667" s="8" t="s">
        <v>54</v>
      </c>
      <c r="C667" s="8" t="s">
        <v>298</v>
      </c>
      <c r="D667" s="20"/>
      <c r="E667" s="20"/>
      <c r="F667" s="20"/>
      <c r="G667" s="20"/>
      <c r="H667" s="20"/>
      <c r="I667" s="20"/>
      <c r="J667" s="19">
        <v>1</v>
      </c>
      <c r="K667" s="19">
        <v>3</v>
      </c>
      <c r="L667" s="11"/>
      <c r="M667" s="11"/>
      <c r="N667" s="12">
        <v>2023</v>
      </c>
      <c r="O667" s="12">
        <v>3</v>
      </c>
      <c r="P667" s="8" t="s">
        <v>470</v>
      </c>
      <c r="Q667" s="21">
        <v>20.4</v>
      </c>
      <c r="R667" s="21">
        <v>60.12</v>
      </c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8"/>
      <c r="AF667" s="17"/>
      <c r="AG667" s="17"/>
      <c r="AH667" s="18"/>
      <c r="AI667" s="18"/>
      <c r="AJ667" s="17"/>
      <c r="AK667" s="20"/>
      <c r="AL667" s="17"/>
      <c r="AM667" s="20"/>
      <c r="AN667" s="22">
        <f>SUM(Q667:AM667)</f>
      </c>
      <c r="AO667" s="18"/>
      <c r="AP667" s="20"/>
      <c r="AQ667" s="20"/>
      <c r="AR667" s="20"/>
      <c r="AS667" s="20"/>
      <c r="AT667" s="20"/>
      <c r="AU667" s="14">
        <f>SUMIF(E:E,E667,K:K)</f>
      </c>
      <c r="AV667" s="11"/>
      <c r="AW667" s="16"/>
      <c r="AX667" s="22">
        <f>SUM($U667:$AQ667)</f>
      </c>
      <c r="AY667" s="14">
        <f>SUMIF($I:$I,$I667,$O:$O)</f>
      </c>
      <c r="AZ667" s="14">
        <f>COUNTIFS($BB:$BB,"&gt;0",$E:$E,$E667)</f>
      </c>
      <c r="BA667" s="14">
        <f>SUMIF($E:$E,$E667,$BB:$BB)</f>
      </c>
      <c r="BB667" s="11"/>
    </row>
    <row x14ac:dyDescent="0.25" r="668" customHeight="1" ht="17.25">
      <c r="A668" s="7">
        <v>44988</v>
      </c>
      <c r="B668" s="8" t="s">
        <v>54</v>
      </c>
      <c r="C668" s="8" t="s">
        <v>126</v>
      </c>
      <c r="D668" s="20" t="s">
        <v>297</v>
      </c>
      <c r="E668" s="20"/>
      <c r="F668" s="20"/>
      <c r="G668" s="20"/>
      <c r="H668" s="20"/>
      <c r="I668" s="20"/>
      <c r="J668" s="19">
        <v>1</v>
      </c>
      <c r="K668" s="19">
        <v>1</v>
      </c>
      <c r="L668" s="11"/>
      <c r="M668" s="11"/>
      <c r="N668" s="12">
        <v>2023</v>
      </c>
      <c r="O668" s="12">
        <v>3</v>
      </c>
      <c r="P668" s="8" t="s">
        <v>470</v>
      </c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8"/>
      <c r="AF668" s="17"/>
      <c r="AG668" s="17"/>
      <c r="AH668" s="18"/>
      <c r="AI668" s="19">
        <v>91</v>
      </c>
      <c r="AJ668" s="17"/>
      <c r="AK668" s="20"/>
      <c r="AL668" s="17"/>
      <c r="AM668" s="20"/>
      <c r="AN668" s="14">
        <f>SUM(Q668:AM668)</f>
      </c>
      <c r="AO668" s="18"/>
      <c r="AP668" s="20"/>
      <c r="AQ668" s="20"/>
      <c r="AR668" s="20"/>
      <c r="AS668" s="20"/>
      <c r="AT668" s="20"/>
      <c r="AU668" s="14">
        <f>SUMIF(E:E,E668,K:K)</f>
      </c>
      <c r="AV668" s="11"/>
      <c r="AW668" s="16"/>
      <c r="AX668" s="14">
        <f>SUM($U668:$AQ668)</f>
      </c>
      <c r="AY668" s="14">
        <f>SUMIF($I:$I,$I668,$O:$O)</f>
      </c>
      <c r="AZ668" s="14">
        <f>COUNTIFS($BB:$BB,"&gt;0",$E:$E,$E668)</f>
      </c>
      <c r="BA668" s="14">
        <f>SUMIF($E:$E,$E668,$BB:$BB)</f>
      </c>
      <c r="BB668" s="11"/>
    </row>
    <row x14ac:dyDescent="0.25" r="669" customHeight="1" ht="17.25">
      <c r="A669" s="7">
        <v>44988</v>
      </c>
      <c r="B669" s="8" t="s">
        <v>54</v>
      </c>
      <c r="C669" s="8" t="s">
        <v>483</v>
      </c>
      <c r="D669" s="20" t="s">
        <v>442</v>
      </c>
      <c r="E669" s="20"/>
      <c r="F669" s="20"/>
      <c r="G669" s="20"/>
      <c r="H669" s="20"/>
      <c r="I669" s="20"/>
      <c r="J669" s="19">
        <v>1</v>
      </c>
      <c r="K669" s="19">
        <v>1</v>
      </c>
      <c r="L669" s="11"/>
      <c r="M669" s="11"/>
      <c r="N669" s="12">
        <v>2023</v>
      </c>
      <c r="O669" s="12">
        <v>3</v>
      </c>
      <c r="P669" s="8" t="s">
        <v>470</v>
      </c>
      <c r="Q669" s="17"/>
      <c r="R669" s="17"/>
      <c r="S669" s="21">
        <v>36.4</v>
      </c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8"/>
      <c r="AF669" s="17"/>
      <c r="AG669" s="17"/>
      <c r="AH669" s="18"/>
      <c r="AI669" s="18"/>
      <c r="AJ669" s="17"/>
      <c r="AK669" s="20"/>
      <c r="AL669" s="17"/>
      <c r="AM669" s="20"/>
      <c r="AN669" s="22">
        <f>SUM(Q669:AM669)</f>
      </c>
      <c r="AO669" s="18"/>
      <c r="AP669" s="20"/>
      <c r="AQ669" s="20"/>
      <c r="AR669" s="20"/>
      <c r="AS669" s="20"/>
      <c r="AT669" s="20"/>
      <c r="AU669" s="14">
        <f>SUMIF(E:E,E669,K:K)</f>
      </c>
      <c r="AV669" s="11"/>
      <c r="AW669" s="16"/>
      <c r="AX669" s="22">
        <f>SUM($U669:$AQ669)</f>
      </c>
      <c r="AY669" s="14">
        <f>SUMIF($I:$I,$I669,$O:$O)</f>
      </c>
      <c r="AZ669" s="14">
        <f>COUNTIFS($BB:$BB,"&gt;0",$E:$E,$E669)</f>
      </c>
      <c r="BA669" s="14">
        <f>SUMIF($E:$E,$E669,$BB:$BB)</f>
      </c>
      <c r="BB669" s="11"/>
    </row>
    <row x14ac:dyDescent="0.25" r="670" customHeight="1" ht="17.25">
      <c r="A670" s="7">
        <v>44988</v>
      </c>
      <c r="B670" s="8" t="s">
        <v>54</v>
      </c>
      <c r="C670" s="8" t="s">
        <v>393</v>
      </c>
      <c r="D670" s="20"/>
      <c r="E670" s="20"/>
      <c r="F670" s="20"/>
      <c r="G670" s="20"/>
      <c r="H670" s="20"/>
      <c r="I670" s="20"/>
      <c r="J670" s="19">
        <v>1</v>
      </c>
      <c r="K670" s="19">
        <v>3</v>
      </c>
      <c r="L670" s="11"/>
      <c r="M670" s="11"/>
      <c r="N670" s="12">
        <v>2023</v>
      </c>
      <c r="O670" s="12">
        <v>3</v>
      </c>
      <c r="P670" s="8" t="s">
        <v>470</v>
      </c>
      <c r="Q670" s="17"/>
      <c r="R670" s="17"/>
      <c r="S670" s="17"/>
      <c r="T670" s="17"/>
      <c r="U670" s="17"/>
      <c r="V670" s="17"/>
      <c r="W670" s="17"/>
      <c r="X670" s="21">
        <v>211.88</v>
      </c>
      <c r="Y670" s="17"/>
      <c r="Z670" s="17"/>
      <c r="AA670" s="17"/>
      <c r="AB670" s="17"/>
      <c r="AC670" s="17"/>
      <c r="AD670" s="17"/>
      <c r="AE670" s="18"/>
      <c r="AF670" s="17"/>
      <c r="AG670" s="17"/>
      <c r="AH670" s="18"/>
      <c r="AI670" s="18"/>
      <c r="AJ670" s="17"/>
      <c r="AK670" s="20"/>
      <c r="AL670" s="17"/>
      <c r="AM670" s="20"/>
      <c r="AN670" s="22">
        <f>SUM(Q670:AM670)</f>
      </c>
      <c r="AO670" s="18"/>
      <c r="AP670" s="20"/>
      <c r="AQ670" s="20"/>
      <c r="AR670" s="20"/>
      <c r="AS670" s="20"/>
      <c r="AT670" s="20"/>
      <c r="AU670" s="14">
        <f>SUMIF(E:E,E670,K:K)</f>
      </c>
      <c r="AV670" s="11"/>
      <c r="AW670" s="16"/>
      <c r="AX670" s="22">
        <f>SUM($U670:$AQ670)</f>
      </c>
      <c r="AY670" s="14">
        <f>SUMIF($I:$I,$I670,$O:$O)</f>
      </c>
      <c r="AZ670" s="14">
        <f>COUNTIFS($BB:$BB,"&gt;0",$E:$E,$E670)</f>
      </c>
      <c r="BA670" s="14">
        <f>SUMIF($E:$E,$E670,$BB:$BB)</f>
      </c>
      <c r="BB670" s="11"/>
    </row>
    <row x14ac:dyDescent="0.25" r="671" customHeight="1" ht="17.25">
      <c r="A671" s="7">
        <v>44989</v>
      </c>
      <c r="B671" s="8" t="s">
        <v>54</v>
      </c>
      <c r="C671" s="8" t="s">
        <v>77</v>
      </c>
      <c r="D671" s="8" t="s">
        <v>78</v>
      </c>
      <c r="E671" s="8" t="s">
        <v>79</v>
      </c>
      <c r="F671" s="8" t="s">
        <v>65</v>
      </c>
      <c r="G671" s="8" t="s">
        <v>66</v>
      </c>
      <c r="H671" s="8" t="s">
        <v>60</v>
      </c>
      <c r="I671" s="8" t="s">
        <v>54</v>
      </c>
      <c r="J671" s="19">
        <v>1</v>
      </c>
      <c r="K671" s="19">
        <v>1</v>
      </c>
      <c r="L671" s="11"/>
      <c r="M671" s="11"/>
      <c r="N671" s="12">
        <v>2023</v>
      </c>
      <c r="O671" s="12">
        <v>3</v>
      </c>
      <c r="P671" s="8" t="s">
        <v>470</v>
      </c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8"/>
      <c r="AF671" s="17"/>
      <c r="AG671" s="17"/>
      <c r="AH671" s="18"/>
      <c r="AI671" s="19">
        <v>131</v>
      </c>
      <c r="AJ671" s="17"/>
      <c r="AK671" s="20"/>
      <c r="AL671" s="17"/>
      <c r="AM671" s="20"/>
      <c r="AN671" s="14">
        <f>SUM(Q671:AM671)</f>
      </c>
      <c r="AO671" s="18"/>
      <c r="AP671" s="20"/>
      <c r="AQ671" s="20"/>
      <c r="AR671" s="20"/>
      <c r="AS671" s="20"/>
      <c r="AT671" s="20"/>
      <c r="AU671" s="14">
        <f>SUMIF(E:E,E671,K:K)</f>
      </c>
      <c r="AV671" s="11"/>
      <c r="AW671" s="16"/>
      <c r="AX671" s="14">
        <f>SUM($U671:$AQ671)</f>
      </c>
      <c r="AY671" s="14">
        <f>SUMIF($I:$I,$I671,$O:$O)</f>
      </c>
      <c r="AZ671" s="14">
        <f>COUNTIFS($BB:$BB,"&gt;0",$E:$E,$E671)</f>
      </c>
      <c r="BA671" s="14">
        <f>SUMIF($E:$E,$E671,$BB:$BB)</f>
      </c>
      <c r="BB671" s="11"/>
    </row>
    <row x14ac:dyDescent="0.25" r="672" customHeight="1" ht="17.25">
      <c r="A672" s="7">
        <v>44989</v>
      </c>
      <c r="B672" s="8" t="s">
        <v>54</v>
      </c>
      <c r="C672" s="8" t="s">
        <v>258</v>
      </c>
      <c r="D672" s="8" t="s">
        <v>259</v>
      </c>
      <c r="E672" s="8" t="s">
        <v>260</v>
      </c>
      <c r="F672" s="8" t="s">
        <v>65</v>
      </c>
      <c r="G672" s="8" t="s">
        <v>66</v>
      </c>
      <c r="H672" s="8" t="s">
        <v>60</v>
      </c>
      <c r="I672" s="8" t="s">
        <v>54</v>
      </c>
      <c r="J672" s="19">
        <v>1</v>
      </c>
      <c r="K672" s="19">
        <v>1</v>
      </c>
      <c r="L672" s="11"/>
      <c r="M672" s="11"/>
      <c r="N672" s="12">
        <v>2023</v>
      </c>
      <c r="O672" s="12">
        <v>3</v>
      </c>
      <c r="P672" s="8" t="s">
        <v>470</v>
      </c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8"/>
      <c r="AF672" s="17"/>
      <c r="AG672" s="17"/>
      <c r="AH672" s="18"/>
      <c r="AI672" s="19">
        <v>133</v>
      </c>
      <c r="AJ672" s="17"/>
      <c r="AK672" s="20"/>
      <c r="AL672" s="17"/>
      <c r="AM672" s="20"/>
      <c r="AN672" s="14">
        <f>SUM(Q672:AM672)</f>
      </c>
      <c r="AO672" s="18"/>
      <c r="AP672" s="20"/>
      <c r="AQ672" s="20"/>
      <c r="AR672" s="20"/>
      <c r="AS672" s="20"/>
      <c r="AT672" s="20"/>
      <c r="AU672" s="14">
        <f>SUMIF(E:E,E672,K:K)</f>
      </c>
      <c r="AV672" s="11"/>
      <c r="AW672" s="16"/>
      <c r="AX672" s="14">
        <f>SUM($U672:$AQ672)</f>
      </c>
      <c r="AY672" s="14">
        <f>SUMIF($I:$I,$I672,$O:$O)</f>
      </c>
      <c r="AZ672" s="14">
        <f>COUNTIFS($BB:$BB,"&gt;0",$E:$E,$E672)</f>
      </c>
      <c r="BA672" s="14">
        <f>SUMIF($E:$E,$E672,$BB:$BB)</f>
      </c>
      <c r="BB672" s="11"/>
    </row>
    <row x14ac:dyDescent="0.25" r="673" customHeight="1" ht="17.25">
      <c r="A673" s="7">
        <v>44989</v>
      </c>
      <c r="B673" s="8" t="s">
        <v>54</v>
      </c>
      <c r="C673" s="8" t="s">
        <v>91</v>
      </c>
      <c r="D673" s="20"/>
      <c r="E673" s="20"/>
      <c r="F673" s="20"/>
      <c r="G673" s="20"/>
      <c r="H673" s="20"/>
      <c r="I673" s="20"/>
      <c r="J673" s="19">
        <v>1</v>
      </c>
      <c r="K673" s="19">
        <v>1</v>
      </c>
      <c r="L673" s="11"/>
      <c r="M673" s="11"/>
      <c r="N673" s="12">
        <v>2023</v>
      </c>
      <c r="O673" s="12">
        <v>3</v>
      </c>
      <c r="P673" s="8" t="s">
        <v>470</v>
      </c>
      <c r="Q673" s="17"/>
      <c r="R673" s="17"/>
      <c r="S673" s="19">
        <v>47</v>
      </c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8"/>
      <c r="AF673" s="17"/>
      <c r="AG673" s="17"/>
      <c r="AH673" s="18"/>
      <c r="AI673" s="18"/>
      <c r="AJ673" s="17"/>
      <c r="AK673" s="20"/>
      <c r="AL673" s="17"/>
      <c r="AM673" s="20"/>
      <c r="AN673" s="14">
        <f>SUM(Q673:AM673)</f>
      </c>
      <c r="AO673" s="18"/>
      <c r="AP673" s="20"/>
      <c r="AQ673" s="20"/>
      <c r="AR673" s="20"/>
      <c r="AS673" s="20"/>
      <c r="AT673" s="20"/>
      <c r="AU673" s="14">
        <f>SUMIF(E:E,E673,K:K)</f>
      </c>
      <c r="AV673" s="11"/>
      <c r="AW673" s="16"/>
      <c r="AX673" s="14">
        <f>SUM($U673:$AQ673)</f>
      </c>
      <c r="AY673" s="14">
        <f>SUMIF($I:$I,$I673,$O:$O)</f>
      </c>
      <c r="AZ673" s="14">
        <f>COUNTIFS($BB:$BB,"&gt;0",$E:$E,$E673)</f>
      </c>
      <c r="BA673" s="14">
        <f>SUMIF($E:$E,$E673,$BB:$BB)</f>
      </c>
      <c r="BB673" s="11"/>
    </row>
    <row x14ac:dyDescent="0.25" r="674" customHeight="1" ht="17.25">
      <c r="A674" s="7">
        <v>44989</v>
      </c>
      <c r="B674" s="8" t="s">
        <v>54</v>
      </c>
      <c r="C674" s="8" t="s">
        <v>74</v>
      </c>
      <c r="D674" s="8" t="s">
        <v>75</v>
      </c>
      <c r="E674" s="8" t="s">
        <v>76</v>
      </c>
      <c r="F674" s="8" t="s">
        <v>65</v>
      </c>
      <c r="G674" s="8" t="s">
        <v>66</v>
      </c>
      <c r="H674" s="8" t="s">
        <v>60</v>
      </c>
      <c r="I674" s="8" t="s">
        <v>54</v>
      </c>
      <c r="J674" s="19">
        <v>1</v>
      </c>
      <c r="K674" s="19">
        <v>1</v>
      </c>
      <c r="L674" s="11"/>
      <c r="M674" s="11"/>
      <c r="N674" s="12">
        <v>2023</v>
      </c>
      <c r="O674" s="12">
        <v>3</v>
      </c>
      <c r="P674" s="8" t="s">
        <v>470</v>
      </c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8"/>
      <c r="AF674" s="17"/>
      <c r="AG674" s="17"/>
      <c r="AH674" s="18"/>
      <c r="AI674" s="19">
        <v>135</v>
      </c>
      <c r="AJ674" s="17"/>
      <c r="AK674" s="20"/>
      <c r="AL674" s="17"/>
      <c r="AM674" s="20"/>
      <c r="AN674" s="14">
        <f>SUM(Q674:AM674)</f>
      </c>
      <c r="AO674" s="18"/>
      <c r="AP674" s="20"/>
      <c r="AQ674" s="20"/>
      <c r="AR674" s="20"/>
      <c r="AS674" s="20"/>
      <c r="AT674" s="20"/>
      <c r="AU674" s="14">
        <f>SUMIF(E:E,E674,K:K)</f>
      </c>
      <c r="AV674" s="11"/>
      <c r="AW674" s="16"/>
      <c r="AX674" s="14">
        <f>SUM($U674:$AQ674)</f>
      </c>
      <c r="AY674" s="14">
        <f>SUMIF($I:$I,$I674,$O:$O)</f>
      </c>
      <c r="AZ674" s="14">
        <f>COUNTIFS($BB:$BB,"&gt;0",$E:$E,$E674)</f>
      </c>
      <c r="BA674" s="14">
        <f>SUMIF($E:$E,$E674,$BB:$BB)</f>
      </c>
      <c r="BB674" s="11"/>
    </row>
    <row x14ac:dyDescent="0.25" r="675" customHeight="1" ht="17.25">
      <c r="A675" s="7">
        <v>44989</v>
      </c>
      <c r="B675" s="8" t="s">
        <v>54</v>
      </c>
      <c r="C675" s="8" t="s">
        <v>195</v>
      </c>
      <c r="D675" s="20"/>
      <c r="E675" s="20"/>
      <c r="F675" s="20"/>
      <c r="G675" s="8" t="s">
        <v>66</v>
      </c>
      <c r="H675" s="8" t="s">
        <v>60</v>
      </c>
      <c r="I675" s="8" t="s">
        <v>54</v>
      </c>
      <c r="J675" s="19">
        <v>1</v>
      </c>
      <c r="K675" s="19">
        <v>1</v>
      </c>
      <c r="L675" s="11"/>
      <c r="M675" s="11"/>
      <c r="N675" s="12">
        <v>2023</v>
      </c>
      <c r="O675" s="12">
        <v>3</v>
      </c>
      <c r="P675" s="8" t="s">
        <v>470</v>
      </c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8"/>
      <c r="AF675" s="17"/>
      <c r="AG675" s="17"/>
      <c r="AH675" s="18"/>
      <c r="AI675" s="19">
        <v>43</v>
      </c>
      <c r="AJ675" s="17"/>
      <c r="AK675" s="20"/>
      <c r="AL675" s="17"/>
      <c r="AM675" s="20"/>
      <c r="AN675" s="14">
        <f>SUM(Q675:AM675)</f>
      </c>
      <c r="AO675" s="18"/>
      <c r="AP675" s="20"/>
      <c r="AQ675" s="20"/>
      <c r="AR675" s="20"/>
      <c r="AS675" s="20"/>
      <c r="AT675" s="20"/>
      <c r="AU675" s="14">
        <f>SUMIF(E:E,E675,K:K)</f>
      </c>
      <c r="AV675" s="11"/>
      <c r="AW675" s="16"/>
      <c r="AX675" s="14">
        <f>SUM($U675:$AQ675)</f>
      </c>
      <c r="AY675" s="14">
        <f>SUMIF($I:$I,$I675,$O:$O)</f>
      </c>
      <c r="AZ675" s="14">
        <f>COUNTIFS($BB:$BB,"&gt;0",$E:$E,$E675)</f>
      </c>
      <c r="BA675" s="14">
        <f>SUMIF($E:$E,$E675,$BB:$BB)</f>
      </c>
      <c r="BB675" s="11"/>
    </row>
    <row x14ac:dyDescent="0.25" r="676" customHeight="1" ht="17.25">
      <c r="A676" s="7">
        <v>44989</v>
      </c>
      <c r="B676" s="8" t="s">
        <v>54</v>
      </c>
      <c r="C676" s="8" t="s">
        <v>246</v>
      </c>
      <c r="D676" s="8" t="s">
        <v>247</v>
      </c>
      <c r="E676" s="8" t="s">
        <v>248</v>
      </c>
      <c r="F676" s="8" t="s">
        <v>65</v>
      </c>
      <c r="G676" s="8" t="s">
        <v>66</v>
      </c>
      <c r="H676" s="8" t="s">
        <v>60</v>
      </c>
      <c r="I676" s="8" t="s">
        <v>54</v>
      </c>
      <c r="J676" s="19">
        <v>1</v>
      </c>
      <c r="K676" s="19">
        <v>1</v>
      </c>
      <c r="L676" s="11"/>
      <c r="M676" s="11"/>
      <c r="N676" s="12">
        <v>2023</v>
      </c>
      <c r="O676" s="12">
        <v>3</v>
      </c>
      <c r="P676" s="8" t="s">
        <v>470</v>
      </c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8"/>
      <c r="AF676" s="17"/>
      <c r="AG676" s="17"/>
      <c r="AH676" s="18"/>
      <c r="AI676" s="21">
        <v>82.29</v>
      </c>
      <c r="AJ676" s="17"/>
      <c r="AK676" s="20"/>
      <c r="AL676" s="17"/>
      <c r="AM676" s="20"/>
      <c r="AN676" s="22">
        <f>SUM(Q676:AM676)</f>
      </c>
      <c r="AO676" s="18"/>
      <c r="AP676" s="20"/>
      <c r="AQ676" s="20"/>
      <c r="AR676" s="20"/>
      <c r="AS676" s="20"/>
      <c r="AT676" s="20"/>
      <c r="AU676" s="14">
        <f>SUMIF(E:E,E676,K:K)</f>
      </c>
      <c r="AV676" s="11"/>
      <c r="AW676" s="16"/>
      <c r="AX676" s="22">
        <f>SUM($U676:$AQ676)</f>
      </c>
      <c r="AY676" s="14">
        <f>SUMIF($I:$I,$I676,$O:$O)</f>
      </c>
      <c r="AZ676" s="14">
        <f>COUNTIFS($BB:$BB,"&gt;0",$E:$E,$E676)</f>
      </c>
      <c r="BA676" s="14">
        <f>SUMIF($E:$E,$E676,$BB:$BB)</f>
      </c>
      <c r="BB676" s="11"/>
    </row>
    <row x14ac:dyDescent="0.25" r="677" customHeight="1" ht="17.25">
      <c r="A677" s="7">
        <v>44989</v>
      </c>
      <c r="B677" s="8" t="s">
        <v>54</v>
      </c>
      <c r="C677" s="8" t="s">
        <v>62</v>
      </c>
      <c r="D677" s="8" t="s">
        <v>63</v>
      </c>
      <c r="E677" s="8" t="s">
        <v>64</v>
      </c>
      <c r="F677" s="8" t="s">
        <v>65</v>
      </c>
      <c r="G677" s="8" t="s">
        <v>66</v>
      </c>
      <c r="H677" s="8" t="s">
        <v>60</v>
      </c>
      <c r="I677" s="8" t="s">
        <v>54</v>
      </c>
      <c r="J677" s="19">
        <v>1</v>
      </c>
      <c r="K677" s="19">
        <v>1</v>
      </c>
      <c r="L677" s="11"/>
      <c r="M677" s="11"/>
      <c r="N677" s="12">
        <v>2023</v>
      </c>
      <c r="O677" s="12">
        <v>3</v>
      </c>
      <c r="P677" s="8" t="s">
        <v>470</v>
      </c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8"/>
      <c r="AF677" s="17"/>
      <c r="AG677" s="17"/>
      <c r="AH677" s="18"/>
      <c r="AI677" s="21">
        <v>133.28</v>
      </c>
      <c r="AJ677" s="17"/>
      <c r="AK677" s="20"/>
      <c r="AL677" s="17"/>
      <c r="AM677" s="20"/>
      <c r="AN677" s="22">
        <f>SUM(Q677:AM677)</f>
      </c>
      <c r="AO677" s="18"/>
      <c r="AP677" s="20"/>
      <c r="AQ677" s="20"/>
      <c r="AR677" s="20"/>
      <c r="AS677" s="20"/>
      <c r="AT677" s="20"/>
      <c r="AU677" s="14">
        <f>SUMIF(E:E,E677,K:K)</f>
      </c>
      <c r="AV677" s="11"/>
      <c r="AW677" s="16"/>
      <c r="AX677" s="22">
        <f>SUM($U677:$AQ677)</f>
      </c>
      <c r="AY677" s="14">
        <f>SUMIF($I:$I,$I677,$O:$O)</f>
      </c>
      <c r="AZ677" s="14">
        <f>COUNTIFS($BB:$BB,"&gt;0",$E:$E,$E677)</f>
      </c>
      <c r="BA677" s="14">
        <f>SUMIF($E:$E,$E677,$BB:$BB)</f>
      </c>
      <c r="BB677" s="11"/>
    </row>
    <row x14ac:dyDescent="0.25" r="678" customHeight="1" ht="17.25">
      <c r="A678" s="7">
        <v>44989</v>
      </c>
      <c r="B678" s="8" t="s">
        <v>54</v>
      </c>
      <c r="C678" s="8" t="s">
        <v>484</v>
      </c>
      <c r="D678" s="20"/>
      <c r="E678" s="20"/>
      <c r="F678" s="20"/>
      <c r="G678" s="20"/>
      <c r="H678" s="20"/>
      <c r="I678" s="20"/>
      <c r="J678" s="19">
        <v>1</v>
      </c>
      <c r="K678" s="19">
        <v>4</v>
      </c>
      <c r="L678" s="11"/>
      <c r="M678" s="11"/>
      <c r="N678" s="12">
        <v>2023</v>
      </c>
      <c r="O678" s="12">
        <v>3</v>
      </c>
      <c r="P678" s="8" t="s">
        <v>470</v>
      </c>
      <c r="Q678" s="17"/>
      <c r="R678" s="21">
        <v>109.42</v>
      </c>
      <c r="S678" s="17"/>
      <c r="T678" s="17"/>
      <c r="U678" s="21">
        <v>57.36</v>
      </c>
      <c r="V678" s="21">
        <v>96.34</v>
      </c>
      <c r="W678" s="17"/>
      <c r="X678" s="21">
        <v>53.18</v>
      </c>
      <c r="Y678" s="17"/>
      <c r="Z678" s="17"/>
      <c r="AA678" s="17"/>
      <c r="AB678" s="17"/>
      <c r="AC678" s="17"/>
      <c r="AD678" s="21">
        <v>74.56</v>
      </c>
      <c r="AE678" s="19">
        <v>13</v>
      </c>
      <c r="AF678" s="19">
        <v>50</v>
      </c>
      <c r="AG678" s="17"/>
      <c r="AH678" s="18"/>
      <c r="AI678" s="18"/>
      <c r="AJ678" s="17"/>
      <c r="AK678" s="20"/>
      <c r="AL678" s="17"/>
      <c r="AM678" s="20"/>
      <c r="AN678" s="22">
        <f>SUM(Q678:AM678)</f>
      </c>
      <c r="AO678" s="18"/>
      <c r="AP678" s="20"/>
      <c r="AQ678" s="20"/>
      <c r="AR678" s="20"/>
      <c r="AS678" s="20"/>
      <c r="AT678" s="20"/>
      <c r="AU678" s="14">
        <f>SUMIF(E:E,E678,K:K)</f>
      </c>
      <c r="AV678" s="11"/>
      <c r="AW678" s="16"/>
      <c r="AX678" s="22">
        <f>SUM($U678:$AQ678)</f>
      </c>
      <c r="AY678" s="14">
        <f>SUMIF($I:$I,$I678,$O:$O)</f>
      </c>
      <c r="AZ678" s="14">
        <f>COUNTIFS($BB:$BB,"&gt;0",$E:$E,$E678)</f>
      </c>
      <c r="BA678" s="14">
        <f>SUMIF($E:$E,$E678,$BB:$BB)</f>
      </c>
      <c r="BB678" s="11"/>
    </row>
    <row x14ac:dyDescent="0.25" r="679" customHeight="1" ht="17.25">
      <c r="A679" s="7">
        <v>44989</v>
      </c>
      <c r="B679" s="8" t="s">
        <v>54</v>
      </c>
      <c r="C679" s="8" t="s">
        <v>122</v>
      </c>
      <c r="D679" s="8" t="s">
        <v>123</v>
      </c>
      <c r="E679" s="8" t="s">
        <v>124</v>
      </c>
      <c r="F679" s="8" t="s">
        <v>70</v>
      </c>
      <c r="G679" s="8" t="s">
        <v>105</v>
      </c>
      <c r="H679" s="8" t="s">
        <v>60</v>
      </c>
      <c r="I679" s="8" t="s">
        <v>125</v>
      </c>
      <c r="J679" s="19">
        <v>1</v>
      </c>
      <c r="K679" s="19">
        <v>4</v>
      </c>
      <c r="L679" s="11"/>
      <c r="M679" s="11"/>
      <c r="N679" s="12">
        <v>2023</v>
      </c>
      <c r="O679" s="12">
        <v>3</v>
      </c>
      <c r="P679" s="8" t="s">
        <v>470</v>
      </c>
      <c r="Q679" s="17"/>
      <c r="R679" s="17"/>
      <c r="S679" s="17"/>
      <c r="T679" s="21">
        <v>16.62</v>
      </c>
      <c r="U679" s="21">
        <v>165.46</v>
      </c>
      <c r="V679" s="17"/>
      <c r="W679" s="17"/>
      <c r="X679" s="21">
        <v>72.36</v>
      </c>
      <c r="Y679" s="17"/>
      <c r="Z679" s="17"/>
      <c r="AA679" s="17"/>
      <c r="AB679" s="17"/>
      <c r="AC679" s="17"/>
      <c r="AD679" s="17"/>
      <c r="AE679" s="18"/>
      <c r="AF679" s="17"/>
      <c r="AG679" s="17"/>
      <c r="AH679" s="18"/>
      <c r="AI679" s="18"/>
      <c r="AJ679" s="17"/>
      <c r="AK679" s="20"/>
      <c r="AL679" s="17"/>
      <c r="AM679" s="20"/>
      <c r="AN679" s="22">
        <f>SUM(Q679:AM679)</f>
      </c>
      <c r="AO679" s="18"/>
      <c r="AP679" s="20"/>
      <c r="AQ679" s="20"/>
      <c r="AR679" s="20"/>
      <c r="AS679" s="20"/>
      <c r="AT679" s="20"/>
      <c r="AU679" s="14">
        <f>SUMIF(E:E,E679,K:K)</f>
      </c>
      <c r="AV679" s="11"/>
      <c r="AW679" s="16"/>
      <c r="AX679" s="22">
        <f>SUM($U679:$AQ679)</f>
      </c>
      <c r="AY679" s="14">
        <f>SUMIF($I:$I,$I679,$O:$O)</f>
      </c>
      <c r="AZ679" s="14">
        <f>COUNTIFS($BB:$BB,"&gt;0",$E:$E,$E679)</f>
      </c>
      <c r="BA679" s="14">
        <f>SUMIF($E:$E,$E679,$BB:$BB)</f>
      </c>
      <c r="BB679" s="11"/>
    </row>
    <row x14ac:dyDescent="0.25" r="680" customHeight="1" ht="17.25">
      <c r="A680" s="7">
        <v>44989</v>
      </c>
      <c r="B680" s="8" t="s">
        <v>54</v>
      </c>
      <c r="C680" s="8" t="s">
        <v>71</v>
      </c>
      <c r="D680" s="20"/>
      <c r="E680" s="20"/>
      <c r="F680" s="20"/>
      <c r="G680" s="20"/>
      <c r="H680" s="20"/>
      <c r="I680" s="20"/>
      <c r="J680" s="19">
        <v>1</v>
      </c>
      <c r="K680" s="19">
        <v>5</v>
      </c>
      <c r="L680" s="11"/>
      <c r="M680" s="11"/>
      <c r="N680" s="12">
        <v>2023</v>
      </c>
      <c r="O680" s="12">
        <v>3</v>
      </c>
      <c r="P680" s="8" t="s">
        <v>470</v>
      </c>
      <c r="Q680" s="17"/>
      <c r="R680" s="21">
        <v>60.36</v>
      </c>
      <c r="S680" s="17"/>
      <c r="T680" s="17"/>
      <c r="U680" s="17"/>
      <c r="V680" s="21">
        <v>68.66</v>
      </c>
      <c r="W680" s="17"/>
      <c r="X680" s="17"/>
      <c r="Y680" s="17"/>
      <c r="Z680" s="17"/>
      <c r="AA680" s="17"/>
      <c r="AB680" s="17"/>
      <c r="AC680" s="17"/>
      <c r="AD680" s="17"/>
      <c r="AE680" s="21">
        <v>70.7</v>
      </c>
      <c r="AF680" s="21">
        <v>100.36</v>
      </c>
      <c r="AG680" s="17"/>
      <c r="AH680" s="18"/>
      <c r="AI680" s="18"/>
      <c r="AJ680" s="17"/>
      <c r="AK680" s="20"/>
      <c r="AL680" s="17"/>
      <c r="AM680" s="20"/>
      <c r="AN680" s="22">
        <f>SUM(Q680:AM680)</f>
      </c>
      <c r="AO680" s="18"/>
      <c r="AP680" s="20"/>
      <c r="AQ680" s="20"/>
      <c r="AR680" s="20"/>
      <c r="AS680" s="20"/>
      <c r="AT680" s="20"/>
      <c r="AU680" s="14">
        <f>SUMIF(E:E,E680,K:K)</f>
      </c>
      <c r="AV680" s="11"/>
      <c r="AW680" s="16"/>
      <c r="AX680" s="22">
        <f>SUM($U680:$AQ680)</f>
      </c>
      <c r="AY680" s="14">
        <f>SUMIF($I:$I,$I680,$O:$O)</f>
      </c>
      <c r="AZ680" s="14">
        <f>COUNTIFS($BB:$BB,"&gt;0",$E:$E,$E680)</f>
      </c>
      <c r="BA680" s="14">
        <f>SUMIF($E:$E,$E680,$BB:$BB)</f>
      </c>
      <c r="BB680" s="11"/>
    </row>
    <row x14ac:dyDescent="0.25" r="681" customHeight="1" ht="17.25">
      <c r="A681" s="7">
        <v>44989</v>
      </c>
      <c r="B681" s="8" t="s">
        <v>54</v>
      </c>
      <c r="C681" s="8" t="s">
        <v>231</v>
      </c>
      <c r="D681" s="20" t="s">
        <v>485</v>
      </c>
      <c r="E681" s="8" t="s">
        <v>233</v>
      </c>
      <c r="F681" s="20" t="s">
        <v>234</v>
      </c>
      <c r="G681" s="20"/>
      <c r="H681" s="8" t="s">
        <v>60</v>
      </c>
      <c r="I681" s="20" t="s">
        <v>181</v>
      </c>
      <c r="J681" s="19">
        <v>1</v>
      </c>
      <c r="K681" s="19">
        <v>3</v>
      </c>
      <c r="L681" s="11"/>
      <c r="M681" s="11"/>
      <c r="N681" s="12">
        <v>2023</v>
      </c>
      <c r="O681" s="12">
        <v>3</v>
      </c>
      <c r="P681" s="8" t="s">
        <v>470</v>
      </c>
      <c r="Q681" s="21">
        <v>28.06</v>
      </c>
      <c r="R681" s="21">
        <v>59.22</v>
      </c>
      <c r="S681" s="21">
        <v>47.56</v>
      </c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8"/>
      <c r="AF681" s="17"/>
      <c r="AG681" s="17"/>
      <c r="AH681" s="18"/>
      <c r="AI681" s="18"/>
      <c r="AJ681" s="17"/>
      <c r="AK681" s="20"/>
      <c r="AL681" s="17"/>
      <c r="AM681" s="20"/>
      <c r="AN681" s="22">
        <f>SUM(Q681:AM681)</f>
      </c>
      <c r="AO681" s="18"/>
      <c r="AP681" s="20"/>
      <c r="AQ681" s="20"/>
      <c r="AR681" s="20"/>
      <c r="AS681" s="20"/>
      <c r="AT681" s="20"/>
      <c r="AU681" s="14">
        <f>SUMIF(E:E,E681,K:K)</f>
      </c>
      <c r="AV681" s="11"/>
      <c r="AW681" s="16"/>
      <c r="AX681" s="22">
        <f>SUM($U681:$AQ681)</f>
      </c>
      <c r="AY681" s="14">
        <f>SUMIF($I:$I,$I681,$O:$O)</f>
      </c>
      <c r="AZ681" s="14">
        <f>COUNTIFS($BB:$BB,"&gt;0",$E:$E,$E681)</f>
      </c>
      <c r="BA681" s="14">
        <f>SUMIF($E:$E,$E681,$BB:$BB)</f>
      </c>
      <c r="BB681" s="11"/>
    </row>
    <row x14ac:dyDescent="0.25" r="682" customHeight="1" ht="17.25">
      <c r="A682" s="7">
        <v>44989</v>
      </c>
      <c r="B682" s="8" t="s">
        <v>54</v>
      </c>
      <c r="C682" s="8" t="s">
        <v>215</v>
      </c>
      <c r="D682" s="20"/>
      <c r="E682" s="20"/>
      <c r="F682" s="8" t="s">
        <v>70</v>
      </c>
      <c r="G682" s="20"/>
      <c r="H682" s="20"/>
      <c r="I682" s="20"/>
      <c r="J682" s="19">
        <v>1</v>
      </c>
      <c r="K682" s="19">
        <v>4</v>
      </c>
      <c r="L682" s="11"/>
      <c r="M682" s="11"/>
      <c r="N682" s="12">
        <v>2023</v>
      </c>
      <c r="O682" s="12">
        <v>3</v>
      </c>
      <c r="P682" s="8" t="s">
        <v>470</v>
      </c>
      <c r="Q682" s="17"/>
      <c r="R682" s="17"/>
      <c r="S682" s="17"/>
      <c r="T682" s="17"/>
      <c r="U682" s="17"/>
      <c r="V682" s="17"/>
      <c r="W682" s="17"/>
      <c r="X682" s="21">
        <v>79.1</v>
      </c>
      <c r="Y682" s="17"/>
      <c r="Z682" s="21">
        <v>282.2</v>
      </c>
      <c r="AA682" s="17"/>
      <c r="AB682" s="17"/>
      <c r="AC682" s="17"/>
      <c r="AD682" s="17"/>
      <c r="AE682" s="18"/>
      <c r="AF682" s="17"/>
      <c r="AG682" s="17"/>
      <c r="AH682" s="18"/>
      <c r="AI682" s="18"/>
      <c r="AJ682" s="17"/>
      <c r="AK682" s="20"/>
      <c r="AL682" s="17"/>
      <c r="AM682" s="20"/>
      <c r="AN682" s="22">
        <f>SUM(Q682:AM682)</f>
      </c>
      <c r="AO682" s="18"/>
      <c r="AP682" s="20"/>
      <c r="AQ682" s="20"/>
      <c r="AR682" s="20"/>
      <c r="AS682" s="20"/>
      <c r="AT682" s="20"/>
      <c r="AU682" s="14">
        <f>SUMIF(E:E,E682,K:K)</f>
      </c>
      <c r="AV682" s="11"/>
      <c r="AW682" s="16"/>
      <c r="AX682" s="22">
        <f>SUM($U682:$AQ682)</f>
      </c>
      <c r="AY682" s="14">
        <f>SUMIF($I:$I,$I682,$O:$O)</f>
      </c>
      <c r="AZ682" s="14">
        <f>COUNTIFS($BB:$BB,"&gt;0",$E:$E,$E682)</f>
      </c>
      <c r="BA682" s="14">
        <f>SUMIF($E:$E,$E682,$BB:$BB)</f>
      </c>
      <c r="BB682" s="11"/>
    </row>
    <row x14ac:dyDescent="0.25" r="683" customHeight="1" ht="17.25">
      <c r="A683" s="7">
        <v>44989</v>
      </c>
      <c r="B683" s="8" t="s">
        <v>54</v>
      </c>
      <c r="C683" s="8" t="s">
        <v>317</v>
      </c>
      <c r="D683" s="20"/>
      <c r="E683" s="20"/>
      <c r="F683" s="20"/>
      <c r="G683" s="20"/>
      <c r="H683" s="20"/>
      <c r="I683" s="20"/>
      <c r="J683" s="19">
        <v>1</v>
      </c>
      <c r="K683" s="19">
        <v>6</v>
      </c>
      <c r="L683" s="11"/>
      <c r="M683" s="11"/>
      <c r="N683" s="12">
        <v>2023</v>
      </c>
      <c r="O683" s="12">
        <v>3</v>
      </c>
      <c r="P683" s="8" t="s">
        <v>470</v>
      </c>
      <c r="Q683" s="21">
        <v>56.97</v>
      </c>
      <c r="R683" s="21">
        <v>100.8</v>
      </c>
      <c r="S683" s="17"/>
      <c r="T683" s="17"/>
      <c r="U683" s="17"/>
      <c r="V683" s="17"/>
      <c r="W683" s="21">
        <v>56.97</v>
      </c>
      <c r="X683" s="17"/>
      <c r="Y683" s="17"/>
      <c r="Z683" s="17"/>
      <c r="AA683" s="17"/>
      <c r="AB683" s="17"/>
      <c r="AC683" s="17"/>
      <c r="AD683" s="17"/>
      <c r="AE683" s="18"/>
      <c r="AF683" s="17"/>
      <c r="AG683" s="17"/>
      <c r="AH683" s="18"/>
      <c r="AI683" s="18"/>
      <c r="AJ683" s="17"/>
      <c r="AK683" s="20"/>
      <c r="AL683" s="17"/>
      <c r="AM683" s="20"/>
      <c r="AN683" s="22">
        <f>SUM(Q683:AM683)</f>
      </c>
      <c r="AO683" s="18"/>
      <c r="AP683" s="20"/>
      <c r="AQ683" s="20"/>
      <c r="AR683" s="20"/>
      <c r="AS683" s="20"/>
      <c r="AT683" s="20"/>
      <c r="AU683" s="14">
        <f>SUMIF(E:E,E683,K:K)</f>
      </c>
      <c r="AV683" s="11"/>
      <c r="AW683" s="16"/>
      <c r="AX683" s="22">
        <f>SUM($U683:$AQ683)</f>
      </c>
      <c r="AY683" s="14">
        <f>SUMIF($I:$I,$I683,$O:$O)</f>
      </c>
      <c r="AZ683" s="14">
        <f>COUNTIFS($BB:$BB,"&gt;0",$E:$E,$E683)</f>
      </c>
      <c r="BA683" s="14">
        <f>SUMIF($E:$E,$E683,$BB:$BB)</f>
      </c>
      <c r="BB683" s="11"/>
    </row>
    <row x14ac:dyDescent="0.25" r="684" customHeight="1" ht="17.25">
      <c r="A684" s="7">
        <v>44989</v>
      </c>
      <c r="B684" s="8" t="s">
        <v>54</v>
      </c>
      <c r="C684" s="8" t="s">
        <v>189</v>
      </c>
      <c r="D684" s="8" t="s">
        <v>190</v>
      </c>
      <c r="E684" s="8" t="s">
        <v>191</v>
      </c>
      <c r="F684" s="8" t="s">
        <v>112</v>
      </c>
      <c r="G684" s="8" t="s">
        <v>59</v>
      </c>
      <c r="H684" s="8" t="s">
        <v>60</v>
      </c>
      <c r="I684" s="26" t="s">
        <v>113</v>
      </c>
      <c r="J684" s="19">
        <v>1</v>
      </c>
      <c r="K684" s="19">
        <v>5</v>
      </c>
      <c r="L684" s="11"/>
      <c r="M684" s="11"/>
      <c r="N684" s="12">
        <v>2023</v>
      </c>
      <c r="O684" s="12">
        <v>3</v>
      </c>
      <c r="P684" s="8" t="s">
        <v>470</v>
      </c>
      <c r="Q684" s="21">
        <v>73.86</v>
      </c>
      <c r="R684" s="21">
        <v>104.9</v>
      </c>
      <c r="S684" s="17"/>
      <c r="T684" s="19">
        <v>41</v>
      </c>
      <c r="U684" s="17"/>
      <c r="V684" s="21">
        <v>39.89</v>
      </c>
      <c r="W684" s="17"/>
      <c r="X684" s="17"/>
      <c r="Y684" s="17"/>
      <c r="Z684" s="17"/>
      <c r="AA684" s="17"/>
      <c r="AB684" s="17"/>
      <c r="AC684" s="17"/>
      <c r="AD684" s="17"/>
      <c r="AE684" s="18"/>
      <c r="AF684" s="17"/>
      <c r="AG684" s="17"/>
      <c r="AH684" s="18"/>
      <c r="AI684" s="18"/>
      <c r="AJ684" s="17"/>
      <c r="AK684" s="20"/>
      <c r="AL684" s="17"/>
      <c r="AM684" s="20"/>
      <c r="AN684" s="22">
        <f>SUM(Q684:AM684)</f>
      </c>
      <c r="AO684" s="18"/>
      <c r="AP684" s="20"/>
      <c r="AQ684" s="20"/>
      <c r="AR684" s="20"/>
      <c r="AS684" s="20"/>
      <c r="AT684" s="20"/>
      <c r="AU684" s="14">
        <f>SUMIF(E:E,E684,K:K)</f>
      </c>
      <c r="AV684" s="11"/>
      <c r="AW684" s="16"/>
      <c r="AX684" s="22">
        <f>SUM($U684:$AQ684)</f>
      </c>
      <c r="AY684" s="14">
        <f>SUMIF($I:$I,$I684,$O:$O)</f>
      </c>
      <c r="AZ684" s="14">
        <f>COUNTIFS($BB:$BB,"&gt;0",$E:$E,$E684)</f>
      </c>
      <c r="BA684" s="14">
        <f>SUMIF($E:$E,$E684,$BB:$BB)</f>
      </c>
      <c r="BB684" s="11"/>
    </row>
    <row x14ac:dyDescent="0.25" r="685" customHeight="1" ht="17.25">
      <c r="A685" s="7">
        <v>44989</v>
      </c>
      <c r="B685" s="8" t="s">
        <v>54</v>
      </c>
      <c r="C685" s="8" t="s">
        <v>177</v>
      </c>
      <c r="D685" s="20"/>
      <c r="E685" s="20"/>
      <c r="F685" s="20"/>
      <c r="G685" s="20"/>
      <c r="H685" s="20"/>
      <c r="I685" s="20"/>
      <c r="J685" s="19">
        <v>1</v>
      </c>
      <c r="K685" s="19">
        <v>1</v>
      </c>
      <c r="L685" s="11"/>
      <c r="M685" s="11"/>
      <c r="N685" s="12">
        <v>2023</v>
      </c>
      <c r="O685" s="12">
        <v>3</v>
      </c>
      <c r="P685" s="8" t="s">
        <v>470</v>
      </c>
      <c r="Q685" s="17"/>
      <c r="R685" s="17"/>
      <c r="S685" s="19">
        <v>27</v>
      </c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8"/>
      <c r="AF685" s="17"/>
      <c r="AG685" s="17"/>
      <c r="AH685" s="18"/>
      <c r="AI685" s="18"/>
      <c r="AJ685" s="17"/>
      <c r="AK685" s="20"/>
      <c r="AL685" s="17"/>
      <c r="AM685" s="20"/>
      <c r="AN685" s="14">
        <f>SUM(Q685:AM685)</f>
      </c>
      <c r="AO685" s="18"/>
      <c r="AP685" s="20"/>
      <c r="AQ685" s="20"/>
      <c r="AR685" s="20"/>
      <c r="AS685" s="20"/>
      <c r="AT685" s="20"/>
      <c r="AU685" s="14">
        <f>SUMIF(E:E,E685,K:K)</f>
      </c>
      <c r="AV685" s="11"/>
      <c r="AW685" s="16"/>
      <c r="AX685" s="14">
        <f>SUM($U685:$AQ685)</f>
      </c>
      <c r="AY685" s="14">
        <f>SUMIF($I:$I,$I685,$O:$O)</f>
      </c>
      <c r="AZ685" s="14">
        <f>COUNTIFS($BB:$BB,"&gt;0",$E:$E,$E685)</f>
      </c>
      <c r="BA685" s="14">
        <f>SUMIF($E:$E,$E685,$BB:$BB)</f>
      </c>
      <c r="BB685" s="11"/>
    </row>
    <row x14ac:dyDescent="0.25" r="686" customHeight="1" ht="17.25">
      <c r="A686" s="7">
        <v>44989</v>
      </c>
      <c r="B686" s="8" t="s">
        <v>54</v>
      </c>
      <c r="C686" s="8" t="s">
        <v>236</v>
      </c>
      <c r="D686" s="20" t="s">
        <v>486</v>
      </c>
      <c r="E686" s="20"/>
      <c r="F686" s="20"/>
      <c r="G686" s="20"/>
      <c r="H686" s="20"/>
      <c r="I686" s="20"/>
      <c r="J686" s="19">
        <v>1</v>
      </c>
      <c r="K686" s="19">
        <v>1</v>
      </c>
      <c r="L686" s="11"/>
      <c r="M686" s="11"/>
      <c r="N686" s="12">
        <v>2023</v>
      </c>
      <c r="O686" s="12">
        <v>3</v>
      </c>
      <c r="P686" s="8" t="s">
        <v>470</v>
      </c>
      <c r="Q686" s="17"/>
      <c r="R686" s="17"/>
      <c r="S686" s="19">
        <v>43</v>
      </c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8"/>
      <c r="AF686" s="17"/>
      <c r="AG686" s="17"/>
      <c r="AH686" s="18"/>
      <c r="AI686" s="18"/>
      <c r="AJ686" s="17"/>
      <c r="AK686" s="20"/>
      <c r="AL686" s="17"/>
      <c r="AM686" s="20"/>
      <c r="AN686" s="14">
        <f>SUM(Q686:AM686)</f>
      </c>
      <c r="AO686" s="18"/>
      <c r="AP686" s="20"/>
      <c r="AQ686" s="20"/>
      <c r="AR686" s="20"/>
      <c r="AS686" s="20"/>
      <c r="AT686" s="20"/>
      <c r="AU686" s="14">
        <f>SUMIF(E:E,E686,K:K)</f>
      </c>
      <c r="AV686" s="11"/>
      <c r="AW686" s="16"/>
      <c r="AX686" s="14">
        <f>SUM($U686:$AQ686)</f>
      </c>
      <c r="AY686" s="14">
        <f>SUMIF($I:$I,$I686,$O:$O)</f>
      </c>
      <c r="AZ686" s="14">
        <f>COUNTIFS($BB:$BB,"&gt;0",$E:$E,$E686)</f>
      </c>
      <c r="BA686" s="14">
        <f>SUMIF($E:$E,$E686,$BB:$BB)</f>
      </c>
      <c r="BB686" s="11"/>
    </row>
    <row x14ac:dyDescent="0.25" r="687" customHeight="1" ht="17.25">
      <c r="A687" s="7">
        <v>44989</v>
      </c>
      <c r="B687" s="8" t="s">
        <v>54</v>
      </c>
      <c r="C687" s="8" t="s">
        <v>368</v>
      </c>
      <c r="D687" s="20"/>
      <c r="E687" s="8" t="s">
        <v>134</v>
      </c>
      <c r="F687" s="8" t="s">
        <v>58</v>
      </c>
      <c r="G687" s="8" t="s">
        <v>105</v>
      </c>
      <c r="H687" s="8" t="s">
        <v>60</v>
      </c>
      <c r="I687" s="8" t="s">
        <v>125</v>
      </c>
      <c r="J687" s="19">
        <v>1</v>
      </c>
      <c r="K687" s="19">
        <v>4</v>
      </c>
      <c r="L687" s="11"/>
      <c r="M687" s="11"/>
      <c r="N687" s="12">
        <v>2023</v>
      </c>
      <c r="O687" s="12">
        <v>3</v>
      </c>
      <c r="P687" s="8" t="s">
        <v>470</v>
      </c>
      <c r="Q687" s="17"/>
      <c r="R687" s="17"/>
      <c r="S687" s="17"/>
      <c r="T687" s="17"/>
      <c r="U687" s="17"/>
      <c r="V687" s="17"/>
      <c r="W687" s="17"/>
      <c r="X687" s="21">
        <v>223.6</v>
      </c>
      <c r="Y687" s="17"/>
      <c r="Z687" s="17"/>
      <c r="AA687" s="17"/>
      <c r="AB687" s="17"/>
      <c r="AC687" s="17"/>
      <c r="AD687" s="17"/>
      <c r="AE687" s="18"/>
      <c r="AF687" s="17"/>
      <c r="AG687" s="17"/>
      <c r="AH687" s="18"/>
      <c r="AI687" s="18"/>
      <c r="AJ687" s="17"/>
      <c r="AK687" s="20"/>
      <c r="AL687" s="17"/>
      <c r="AM687" s="20"/>
      <c r="AN687" s="22">
        <f>SUM(Q687:AM687)</f>
      </c>
      <c r="AO687" s="18"/>
      <c r="AP687" s="20"/>
      <c r="AQ687" s="20"/>
      <c r="AR687" s="20"/>
      <c r="AS687" s="20"/>
      <c r="AT687" s="20"/>
      <c r="AU687" s="14">
        <f>SUMIF(E:E,E687,K:K)</f>
      </c>
      <c r="AV687" s="11"/>
      <c r="AW687" s="16"/>
      <c r="AX687" s="22">
        <f>SUM($U687:$AQ687)</f>
      </c>
      <c r="AY687" s="14">
        <f>SUMIF($I:$I,$I687,$O:$O)</f>
      </c>
      <c r="AZ687" s="14">
        <f>COUNTIFS($BB:$BB,"&gt;0",$E:$E,$E687)</f>
      </c>
      <c r="BA687" s="14">
        <f>SUMIF($E:$E,$E687,$BB:$BB)</f>
      </c>
      <c r="BB687" s="11"/>
    </row>
    <row x14ac:dyDescent="0.25" r="688" customHeight="1" ht="17.25">
      <c r="A688" s="7">
        <v>44989</v>
      </c>
      <c r="B688" s="8" t="s">
        <v>54</v>
      </c>
      <c r="C688" s="8" t="s">
        <v>236</v>
      </c>
      <c r="D688" s="20" t="s">
        <v>302</v>
      </c>
      <c r="E688" s="20"/>
      <c r="F688" s="20"/>
      <c r="G688" s="20"/>
      <c r="H688" s="20"/>
      <c r="I688" s="20"/>
      <c r="J688" s="19">
        <v>1</v>
      </c>
      <c r="K688" s="19">
        <v>2</v>
      </c>
      <c r="L688" s="11"/>
      <c r="M688" s="11"/>
      <c r="N688" s="12">
        <v>2023</v>
      </c>
      <c r="O688" s="12">
        <v>3</v>
      </c>
      <c r="P688" s="8" t="s">
        <v>470</v>
      </c>
      <c r="Q688" s="17"/>
      <c r="R688" s="17"/>
      <c r="S688" s="21">
        <v>162.3</v>
      </c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8"/>
      <c r="AF688" s="17"/>
      <c r="AG688" s="17"/>
      <c r="AH688" s="18"/>
      <c r="AI688" s="18"/>
      <c r="AJ688" s="17"/>
      <c r="AK688" s="20"/>
      <c r="AL688" s="17"/>
      <c r="AM688" s="20"/>
      <c r="AN688" s="22">
        <f>SUM(Q688:AM688)</f>
      </c>
      <c r="AO688" s="18"/>
      <c r="AP688" s="20"/>
      <c r="AQ688" s="20"/>
      <c r="AR688" s="20"/>
      <c r="AS688" s="20"/>
      <c r="AT688" s="20"/>
      <c r="AU688" s="14">
        <f>SUMIF(E:E,E688,K:K)</f>
      </c>
      <c r="AV688" s="11"/>
      <c r="AW688" s="16"/>
      <c r="AX688" s="22">
        <f>SUM($U688:$AQ688)</f>
      </c>
      <c r="AY688" s="14">
        <f>SUMIF($I:$I,$I688,$O:$O)</f>
      </c>
      <c r="AZ688" s="14">
        <f>COUNTIFS($BB:$BB,"&gt;0",$E:$E,$E688)</f>
      </c>
      <c r="BA688" s="14">
        <f>SUMIF($E:$E,$E688,$BB:$BB)</f>
      </c>
      <c r="BB688" s="11"/>
    </row>
    <row x14ac:dyDescent="0.25" r="689" customHeight="1" ht="17.25">
      <c r="A689" s="7">
        <v>44989</v>
      </c>
      <c r="B689" s="8" t="s">
        <v>54</v>
      </c>
      <c r="C689" s="8" t="s">
        <v>340</v>
      </c>
      <c r="D689" s="20" t="s">
        <v>331</v>
      </c>
      <c r="E689" s="8" t="s">
        <v>332</v>
      </c>
      <c r="F689" s="8" t="s">
        <v>65</v>
      </c>
      <c r="G689" s="8" t="s">
        <v>66</v>
      </c>
      <c r="H689" s="8" t="s">
        <v>60</v>
      </c>
      <c r="I689" s="8" t="s">
        <v>54</v>
      </c>
      <c r="J689" s="19">
        <v>1</v>
      </c>
      <c r="K689" s="19">
        <v>1</v>
      </c>
      <c r="L689" s="11"/>
      <c r="M689" s="11"/>
      <c r="N689" s="12">
        <v>2023</v>
      </c>
      <c r="O689" s="12">
        <v>3</v>
      </c>
      <c r="P689" s="8" t="s">
        <v>470</v>
      </c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8"/>
      <c r="AF689" s="17"/>
      <c r="AG689" s="17"/>
      <c r="AH689" s="18"/>
      <c r="AI689" s="19">
        <v>285</v>
      </c>
      <c r="AJ689" s="17"/>
      <c r="AK689" s="20"/>
      <c r="AL689" s="17"/>
      <c r="AM689" s="20"/>
      <c r="AN689" s="14">
        <f>SUM(Q689:AM689)</f>
      </c>
      <c r="AO689" s="18"/>
      <c r="AP689" s="20"/>
      <c r="AQ689" s="20"/>
      <c r="AR689" s="20"/>
      <c r="AS689" s="20"/>
      <c r="AT689" s="20"/>
      <c r="AU689" s="14">
        <f>SUMIF(E:E,E689,K:K)</f>
      </c>
      <c r="AV689" s="11"/>
      <c r="AW689" s="16"/>
      <c r="AX689" s="14">
        <f>SUM($U689:$AQ689)</f>
      </c>
      <c r="AY689" s="14">
        <f>SUMIF($I:$I,$I689,$O:$O)</f>
      </c>
      <c r="AZ689" s="14">
        <f>COUNTIFS($BB:$BB,"&gt;0",$E:$E,$E689)</f>
      </c>
      <c r="BA689" s="14">
        <f>SUMIF($E:$E,$E689,$BB:$BB)</f>
      </c>
      <c r="BB689" s="11"/>
    </row>
    <row x14ac:dyDescent="0.25" r="690" customHeight="1" ht="17.25">
      <c r="A690" s="7">
        <v>44989</v>
      </c>
      <c r="B690" s="8" t="s">
        <v>54</v>
      </c>
      <c r="C690" s="8" t="s">
        <v>83</v>
      </c>
      <c r="D690" s="20" t="s">
        <v>84</v>
      </c>
      <c r="E690" s="8" t="s">
        <v>85</v>
      </c>
      <c r="F690" s="8" t="s">
        <v>65</v>
      </c>
      <c r="G690" s="8" t="s">
        <v>66</v>
      </c>
      <c r="H690" s="8" t="s">
        <v>60</v>
      </c>
      <c r="I690" s="8" t="s">
        <v>54</v>
      </c>
      <c r="J690" s="19">
        <v>1</v>
      </c>
      <c r="K690" s="19">
        <v>1</v>
      </c>
      <c r="L690" s="11"/>
      <c r="M690" s="11"/>
      <c r="N690" s="12">
        <v>2023</v>
      </c>
      <c r="O690" s="12">
        <v>3</v>
      </c>
      <c r="P690" s="8" t="s">
        <v>470</v>
      </c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8"/>
      <c r="AF690" s="17"/>
      <c r="AG690" s="17"/>
      <c r="AH690" s="18"/>
      <c r="AI690" s="21">
        <v>139.3</v>
      </c>
      <c r="AJ690" s="17"/>
      <c r="AK690" s="20"/>
      <c r="AL690" s="17"/>
      <c r="AM690" s="20"/>
      <c r="AN690" s="22">
        <f>SUM(Q690:AM690)</f>
      </c>
      <c r="AO690" s="18"/>
      <c r="AP690" s="20"/>
      <c r="AQ690" s="20"/>
      <c r="AR690" s="20"/>
      <c r="AS690" s="20"/>
      <c r="AT690" s="20"/>
      <c r="AU690" s="14">
        <f>SUMIF(E:E,E690,K:K)</f>
      </c>
      <c r="AV690" s="11"/>
      <c r="AW690" s="16"/>
      <c r="AX690" s="22">
        <f>SUM($U690:$AQ690)</f>
      </c>
      <c r="AY690" s="14">
        <f>SUMIF($I:$I,$I690,$O:$O)</f>
      </c>
      <c r="AZ690" s="14">
        <f>COUNTIFS($BB:$BB,"&gt;0",$E:$E,$E690)</f>
      </c>
      <c r="BA690" s="14">
        <f>SUMIF($E:$E,$E690,$BB:$BB)</f>
      </c>
      <c r="BB690" s="11"/>
    </row>
    <row x14ac:dyDescent="0.25" r="691" customHeight="1" ht="17.25">
      <c r="A691" s="7">
        <v>44989</v>
      </c>
      <c r="B691" s="8" t="s">
        <v>54</v>
      </c>
      <c r="C691" s="8" t="s">
        <v>166</v>
      </c>
      <c r="D691" s="20"/>
      <c r="E691" s="20"/>
      <c r="F691" s="20"/>
      <c r="G691" s="20"/>
      <c r="H691" s="20"/>
      <c r="I691" s="20"/>
      <c r="J691" s="19">
        <v>1</v>
      </c>
      <c r="K691" s="19">
        <v>4</v>
      </c>
      <c r="L691" s="11"/>
      <c r="M691" s="11"/>
      <c r="N691" s="12">
        <v>2023</v>
      </c>
      <c r="O691" s="12">
        <v>3</v>
      </c>
      <c r="P691" s="8" t="s">
        <v>470</v>
      </c>
      <c r="Q691" s="17"/>
      <c r="R691" s="17"/>
      <c r="S691" s="17"/>
      <c r="T691" s="21">
        <v>4.6</v>
      </c>
      <c r="U691" s="17"/>
      <c r="V691" s="17"/>
      <c r="W691" s="17"/>
      <c r="X691" s="21">
        <v>100.6</v>
      </c>
      <c r="Y691" s="17"/>
      <c r="Z691" s="17"/>
      <c r="AA691" s="17"/>
      <c r="AB691" s="17"/>
      <c r="AC691" s="17"/>
      <c r="AD691" s="17"/>
      <c r="AE691" s="18"/>
      <c r="AF691" s="17"/>
      <c r="AG691" s="17"/>
      <c r="AH691" s="18"/>
      <c r="AI691" s="18"/>
      <c r="AJ691" s="17"/>
      <c r="AK691" s="20"/>
      <c r="AL691" s="17"/>
      <c r="AM691" s="20"/>
      <c r="AN691" s="22">
        <f>SUM(Q691:AM691)</f>
      </c>
      <c r="AO691" s="18"/>
      <c r="AP691" s="20"/>
      <c r="AQ691" s="20"/>
      <c r="AR691" s="20"/>
      <c r="AS691" s="20"/>
      <c r="AT691" s="20"/>
      <c r="AU691" s="14">
        <f>SUMIF(E:E,E691,K:K)</f>
      </c>
      <c r="AV691" s="11"/>
      <c r="AW691" s="16"/>
      <c r="AX691" s="22">
        <f>SUM($U691:$AQ691)</f>
      </c>
      <c r="AY691" s="14">
        <f>SUMIF($I:$I,$I691,$O:$O)</f>
      </c>
      <c r="AZ691" s="14">
        <f>COUNTIFS($BB:$BB,"&gt;0",$E:$E,$E691)</f>
      </c>
      <c r="BA691" s="14">
        <f>SUMIF($E:$E,$E691,$BB:$BB)</f>
      </c>
      <c r="BB691" s="11"/>
    </row>
    <row x14ac:dyDescent="0.25" r="692" customHeight="1" ht="17.25">
      <c r="A692" s="7">
        <v>44989</v>
      </c>
      <c r="B692" s="8" t="s">
        <v>54</v>
      </c>
      <c r="C692" s="8" t="s">
        <v>106</v>
      </c>
      <c r="D692" s="8" t="s">
        <v>107</v>
      </c>
      <c r="E692" s="8" t="s">
        <v>108</v>
      </c>
      <c r="F692" s="8" t="s">
        <v>65</v>
      </c>
      <c r="G692" s="8" t="s">
        <v>66</v>
      </c>
      <c r="H692" s="8" t="s">
        <v>60</v>
      </c>
      <c r="I692" s="8" t="s">
        <v>54</v>
      </c>
      <c r="J692" s="19">
        <v>1</v>
      </c>
      <c r="K692" s="19">
        <v>1</v>
      </c>
      <c r="L692" s="11"/>
      <c r="M692" s="11"/>
      <c r="N692" s="12">
        <v>2023</v>
      </c>
      <c r="O692" s="12">
        <v>3</v>
      </c>
      <c r="P692" s="8" t="s">
        <v>470</v>
      </c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8"/>
      <c r="AF692" s="17"/>
      <c r="AG692" s="17"/>
      <c r="AH692" s="18"/>
      <c r="AI692" s="21">
        <v>70.4</v>
      </c>
      <c r="AJ692" s="17"/>
      <c r="AK692" s="20"/>
      <c r="AL692" s="17"/>
      <c r="AM692" s="20"/>
      <c r="AN692" s="22">
        <f>SUM(Q692:AM692)</f>
      </c>
      <c r="AO692" s="18"/>
      <c r="AP692" s="20"/>
      <c r="AQ692" s="20"/>
      <c r="AR692" s="20"/>
      <c r="AS692" s="20"/>
      <c r="AT692" s="20"/>
      <c r="AU692" s="14">
        <f>SUMIF(E:E,E692,K:K)</f>
      </c>
      <c r="AV692" s="11"/>
      <c r="AW692" s="16"/>
      <c r="AX692" s="22">
        <f>SUM($U692:$AQ692)</f>
      </c>
      <c r="AY692" s="14">
        <f>SUMIF($I:$I,$I692,$O:$O)</f>
      </c>
      <c r="AZ692" s="14">
        <f>COUNTIFS($BB:$BB,"&gt;0",$E:$E,$E692)</f>
      </c>
      <c r="BA692" s="14">
        <f>SUMIF($E:$E,$E692,$BB:$BB)</f>
      </c>
      <c r="BB692" s="11"/>
    </row>
    <row x14ac:dyDescent="0.25" r="693" customHeight="1" ht="17.25">
      <c r="A693" s="7">
        <v>44989</v>
      </c>
      <c r="B693" s="8" t="s">
        <v>54</v>
      </c>
      <c r="C693" s="8" t="s">
        <v>80</v>
      </c>
      <c r="D693" s="8" t="s">
        <v>81</v>
      </c>
      <c r="E693" s="8" t="s">
        <v>82</v>
      </c>
      <c r="F693" s="8" t="s">
        <v>65</v>
      </c>
      <c r="G693" s="8" t="s">
        <v>66</v>
      </c>
      <c r="H693" s="8" t="s">
        <v>60</v>
      </c>
      <c r="I693" s="8" t="s">
        <v>54</v>
      </c>
      <c r="J693" s="19">
        <v>1</v>
      </c>
      <c r="K693" s="19">
        <v>1</v>
      </c>
      <c r="L693" s="11"/>
      <c r="M693" s="11"/>
      <c r="N693" s="12">
        <v>2023</v>
      </c>
      <c r="O693" s="12">
        <v>3</v>
      </c>
      <c r="P693" s="8" t="s">
        <v>470</v>
      </c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8"/>
      <c r="AF693" s="17"/>
      <c r="AG693" s="17"/>
      <c r="AH693" s="18"/>
      <c r="AI693" s="21">
        <v>58.3</v>
      </c>
      <c r="AJ693" s="17"/>
      <c r="AK693" s="20"/>
      <c r="AL693" s="17"/>
      <c r="AM693" s="20"/>
      <c r="AN693" s="22">
        <f>SUM(Q693:AM693)</f>
      </c>
      <c r="AO693" s="18"/>
      <c r="AP693" s="20"/>
      <c r="AQ693" s="20"/>
      <c r="AR693" s="20"/>
      <c r="AS693" s="20"/>
      <c r="AT693" s="20"/>
      <c r="AU693" s="14">
        <f>SUMIF(E:E,E693,K:K)</f>
      </c>
      <c r="AV693" s="11"/>
      <c r="AW693" s="16"/>
      <c r="AX693" s="22">
        <f>SUM($U693:$AQ693)</f>
      </c>
      <c r="AY693" s="14">
        <f>SUMIF($I:$I,$I693,$O:$O)</f>
      </c>
      <c r="AZ693" s="14">
        <f>COUNTIFS($BB:$BB,"&gt;0",$E:$E,$E693)</f>
      </c>
      <c r="BA693" s="14">
        <f>SUMIF($E:$E,$E693,$BB:$BB)</f>
      </c>
      <c r="BB693" s="11"/>
    </row>
    <row x14ac:dyDescent="0.25" r="694" customHeight="1" ht="17.25">
      <c r="A694" s="7">
        <v>44989</v>
      </c>
      <c r="B694" s="8" t="s">
        <v>54</v>
      </c>
      <c r="C694" s="8" t="s">
        <v>487</v>
      </c>
      <c r="D694" s="20"/>
      <c r="E694" s="20"/>
      <c r="F694" s="8" t="s">
        <v>70</v>
      </c>
      <c r="G694" s="20"/>
      <c r="H694" s="20"/>
      <c r="I694" s="20"/>
      <c r="J694" s="19">
        <v>1</v>
      </c>
      <c r="K694" s="19">
        <v>4</v>
      </c>
      <c r="L694" s="11"/>
      <c r="M694" s="11"/>
      <c r="N694" s="12">
        <v>2023</v>
      </c>
      <c r="O694" s="12">
        <v>3</v>
      </c>
      <c r="P694" s="8" t="s">
        <v>470</v>
      </c>
      <c r="Q694" s="17"/>
      <c r="R694" s="17"/>
      <c r="S694" s="17"/>
      <c r="T694" s="17"/>
      <c r="U694" s="17"/>
      <c r="V694" s="17"/>
      <c r="W694" s="17"/>
      <c r="X694" s="19">
        <v>493</v>
      </c>
      <c r="Y694" s="17"/>
      <c r="Z694" s="17"/>
      <c r="AA694" s="17"/>
      <c r="AB694" s="17"/>
      <c r="AC694" s="17"/>
      <c r="AD694" s="17"/>
      <c r="AE694" s="18"/>
      <c r="AF694" s="17"/>
      <c r="AG694" s="17"/>
      <c r="AH694" s="18"/>
      <c r="AI694" s="18"/>
      <c r="AJ694" s="17"/>
      <c r="AK694" s="20"/>
      <c r="AL694" s="17"/>
      <c r="AM694" s="20"/>
      <c r="AN694" s="14">
        <f>SUM(Q694:AM694)</f>
      </c>
      <c r="AO694" s="18"/>
      <c r="AP694" s="20"/>
      <c r="AQ694" s="20"/>
      <c r="AR694" s="20"/>
      <c r="AS694" s="20"/>
      <c r="AT694" s="20"/>
      <c r="AU694" s="14">
        <f>SUMIF(E:E,E694,K:K)</f>
      </c>
      <c r="AV694" s="11"/>
      <c r="AW694" s="16"/>
      <c r="AX694" s="14">
        <f>SUM($U694:$AQ694)</f>
      </c>
      <c r="AY694" s="14">
        <f>SUMIF($I:$I,$I694,$O:$O)</f>
      </c>
      <c r="AZ694" s="14">
        <f>COUNTIFS($BB:$BB,"&gt;0",$E:$E,$E694)</f>
      </c>
      <c r="BA694" s="14">
        <f>SUMIF($E:$E,$E694,$BB:$BB)</f>
      </c>
      <c r="BB694" s="11"/>
    </row>
    <row x14ac:dyDescent="0.25" r="695" customHeight="1" ht="17.25">
      <c r="A695" s="7">
        <v>44989</v>
      </c>
      <c r="B695" s="8" t="s">
        <v>54</v>
      </c>
      <c r="C695" s="8" t="s">
        <v>240</v>
      </c>
      <c r="D695" s="8" t="s">
        <v>241</v>
      </c>
      <c r="E695" s="8" t="s">
        <v>242</v>
      </c>
      <c r="F695" s="8" t="s">
        <v>65</v>
      </c>
      <c r="G695" s="8" t="s">
        <v>66</v>
      </c>
      <c r="H695" s="8" t="s">
        <v>60</v>
      </c>
      <c r="I695" s="8" t="s">
        <v>54</v>
      </c>
      <c r="J695" s="19">
        <v>1</v>
      </c>
      <c r="K695" s="19">
        <v>1</v>
      </c>
      <c r="L695" s="11"/>
      <c r="M695" s="11"/>
      <c r="N695" s="12">
        <v>2023</v>
      </c>
      <c r="O695" s="12">
        <v>3</v>
      </c>
      <c r="P695" s="8" t="s">
        <v>470</v>
      </c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8"/>
      <c r="AF695" s="17"/>
      <c r="AG695" s="17"/>
      <c r="AH695" s="18"/>
      <c r="AI695" s="19">
        <v>110</v>
      </c>
      <c r="AJ695" s="17"/>
      <c r="AK695" s="20"/>
      <c r="AL695" s="17"/>
      <c r="AM695" s="20"/>
      <c r="AN695" s="14">
        <f>SUM(Q695:AM695)</f>
      </c>
      <c r="AO695" s="18"/>
      <c r="AP695" s="20"/>
      <c r="AQ695" s="20"/>
      <c r="AR695" s="20"/>
      <c r="AS695" s="20"/>
      <c r="AT695" s="20"/>
      <c r="AU695" s="14">
        <f>SUMIF(E:E,E695,K:K)</f>
      </c>
      <c r="AV695" s="11"/>
      <c r="AW695" s="16"/>
      <c r="AX695" s="14">
        <f>SUM($U695:$AQ695)</f>
      </c>
      <c r="AY695" s="14">
        <f>SUMIF($I:$I,$I695,$O:$O)</f>
      </c>
      <c r="AZ695" s="14">
        <f>COUNTIFS($BB:$BB,"&gt;0",$E:$E,$E695)</f>
      </c>
      <c r="BA695" s="14">
        <f>SUMIF($E:$E,$E695,$BB:$BB)</f>
      </c>
      <c r="BB695" s="11"/>
    </row>
    <row x14ac:dyDescent="0.25" r="696" customHeight="1" ht="17.25">
      <c r="A696" s="7">
        <v>44989</v>
      </c>
      <c r="B696" s="8" t="s">
        <v>54</v>
      </c>
      <c r="C696" s="8" t="s">
        <v>236</v>
      </c>
      <c r="D696" s="20" t="s">
        <v>302</v>
      </c>
      <c r="E696" s="20"/>
      <c r="F696" s="20"/>
      <c r="G696" s="20"/>
      <c r="H696" s="20"/>
      <c r="I696" s="20"/>
      <c r="J696" s="19">
        <v>1</v>
      </c>
      <c r="K696" s="19">
        <v>2</v>
      </c>
      <c r="L696" s="11"/>
      <c r="M696" s="11"/>
      <c r="N696" s="12">
        <v>2023</v>
      </c>
      <c r="O696" s="12">
        <v>3</v>
      </c>
      <c r="P696" s="8" t="s">
        <v>470</v>
      </c>
      <c r="Q696" s="17"/>
      <c r="R696" s="17"/>
      <c r="S696" s="21">
        <v>106.5</v>
      </c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8"/>
      <c r="AF696" s="17"/>
      <c r="AG696" s="17"/>
      <c r="AH696" s="18"/>
      <c r="AI696" s="18"/>
      <c r="AJ696" s="17"/>
      <c r="AK696" s="20"/>
      <c r="AL696" s="17"/>
      <c r="AM696" s="20"/>
      <c r="AN696" s="22">
        <f>SUM(Q696:AM696)</f>
      </c>
      <c r="AO696" s="18"/>
      <c r="AP696" s="20"/>
      <c r="AQ696" s="20"/>
      <c r="AR696" s="20"/>
      <c r="AS696" s="20"/>
      <c r="AT696" s="20"/>
      <c r="AU696" s="14">
        <f>SUMIF(E:E,E696,K:K)</f>
      </c>
      <c r="AV696" s="11"/>
      <c r="AW696" s="16"/>
      <c r="AX696" s="22">
        <f>SUM($U696:$AQ696)</f>
      </c>
      <c r="AY696" s="14">
        <f>SUMIF($I:$I,$I696,$O:$O)</f>
      </c>
      <c r="AZ696" s="14">
        <f>COUNTIFS($BB:$BB,"&gt;0",$E:$E,$E696)</f>
      </c>
      <c r="BA696" s="14">
        <f>SUMIF($E:$E,$E696,$BB:$BB)</f>
      </c>
      <c r="BB696" s="11"/>
    </row>
    <row x14ac:dyDescent="0.25" r="697" customHeight="1" ht="17.25">
      <c r="A697" s="7">
        <v>44989</v>
      </c>
      <c r="B697" s="8" t="s">
        <v>54</v>
      </c>
      <c r="C697" s="8" t="s">
        <v>392</v>
      </c>
      <c r="D697" s="20"/>
      <c r="E697" s="20"/>
      <c r="F697" s="20"/>
      <c r="G697" s="20"/>
      <c r="H697" s="20"/>
      <c r="I697" s="20"/>
      <c r="J697" s="19">
        <v>1</v>
      </c>
      <c r="K697" s="19">
        <v>1</v>
      </c>
      <c r="L697" s="11"/>
      <c r="M697" s="11"/>
      <c r="N697" s="12">
        <v>2023</v>
      </c>
      <c r="O697" s="12">
        <v>3</v>
      </c>
      <c r="P697" s="8" t="s">
        <v>470</v>
      </c>
      <c r="Q697" s="17"/>
      <c r="R697" s="17"/>
      <c r="S697" s="21">
        <v>96.5</v>
      </c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8"/>
      <c r="AF697" s="17"/>
      <c r="AG697" s="17"/>
      <c r="AH697" s="18"/>
      <c r="AI697" s="18"/>
      <c r="AJ697" s="17"/>
      <c r="AK697" s="20"/>
      <c r="AL697" s="17"/>
      <c r="AM697" s="20"/>
      <c r="AN697" s="22">
        <f>SUM(Q697:AM697)</f>
      </c>
      <c r="AO697" s="18"/>
      <c r="AP697" s="20"/>
      <c r="AQ697" s="20"/>
      <c r="AR697" s="20"/>
      <c r="AS697" s="20"/>
      <c r="AT697" s="20"/>
      <c r="AU697" s="14">
        <f>SUMIF(E:E,E697,K:K)</f>
      </c>
      <c r="AV697" s="11"/>
      <c r="AW697" s="16"/>
      <c r="AX697" s="22">
        <f>SUM($U697:$AQ697)</f>
      </c>
      <c r="AY697" s="14">
        <f>SUMIF($I:$I,$I697,$O:$O)</f>
      </c>
      <c r="AZ697" s="14">
        <f>COUNTIFS($BB:$BB,"&gt;0",$E:$E,$E697)</f>
      </c>
      <c r="BA697" s="14">
        <f>SUMIF($E:$E,$E697,$BB:$BB)</f>
      </c>
      <c r="BB697" s="11"/>
    </row>
    <row x14ac:dyDescent="0.25" r="698" customHeight="1" ht="17.25">
      <c r="A698" s="7">
        <v>44989</v>
      </c>
      <c r="B698" s="8" t="s">
        <v>54</v>
      </c>
      <c r="C698" s="8" t="s">
        <v>109</v>
      </c>
      <c r="D698" s="8" t="s">
        <v>110</v>
      </c>
      <c r="E698" s="28">
        <f>IF(D698&lt;&gt;"",CONCATENATE(C698,"-",D698),C698)</f>
      </c>
      <c r="F698" s="8" t="s">
        <v>112</v>
      </c>
      <c r="G698" s="8" t="s">
        <v>59</v>
      </c>
      <c r="H698" s="8" t="s">
        <v>60</v>
      </c>
      <c r="I698" s="26" t="s">
        <v>113</v>
      </c>
      <c r="J698" s="19">
        <v>1</v>
      </c>
      <c r="K698" s="19">
        <v>5</v>
      </c>
      <c r="L698" s="11"/>
      <c r="M698" s="11"/>
      <c r="N698" s="12">
        <v>2023</v>
      </c>
      <c r="O698" s="12">
        <v>3</v>
      </c>
      <c r="P698" s="8" t="s">
        <v>470</v>
      </c>
      <c r="Q698" s="21">
        <v>156.52</v>
      </c>
      <c r="R698" s="21">
        <v>98.92</v>
      </c>
      <c r="S698" s="21">
        <v>4.6</v>
      </c>
      <c r="T698" s="17"/>
      <c r="U698" s="17"/>
      <c r="V698" s="21">
        <v>27.34</v>
      </c>
      <c r="W698" s="17"/>
      <c r="X698" s="17"/>
      <c r="Y698" s="17"/>
      <c r="Z698" s="17"/>
      <c r="AA698" s="17"/>
      <c r="AB698" s="17"/>
      <c r="AC698" s="17"/>
      <c r="AD698" s="17"/>
      <c r="AE698" s="18"/>
      <c r="AF698" s="17"/>
      <c r="AG698" s="17"/>
      <c r="AH698" s="18"/>
      <c r="AI698" s="18"/>
      <c r="AJ698" s="17"/>
      <c r="AK698" s="20"/>
      <c r="AL698" s="17"/>
      <c r="AM698" s="20"/>
      <c r="AN698" s="22">
        <f>SUM(Q698:AM698)</f>
      </c>
      <c r="AO698" s="18"/>
      <c r="AP698" s="20"/>
      <c r="AQ698" s="20"/>
      <c r="AR698" s="20"/>
      <c r="AS698" s="20"/>
      <c r="AT698" s="20"/>
      <c r="AU698" s="14">
        <f>SUMIF(E:E,E698,K:K)</f>
      </c>
      <c r="AV698" s="11"/>
      <c r="AW698" s="16"/>
      <c r="AX698" s="22">
        <f>SUM($U698:$AQ698)</f>
      </c>
      <c r="AY698" s="14">
        <f>SUMIF($I:$I,$I698,$O:$O)</f>
      </c>
      <c r="AZ698" s="14">
        <f>COUNTIFS($BB:$BB,"&gt;0",$E:$E,$E698)</f>
      </c>
      <c r="BA698" s="14">
        <f>SUMIF($E:$E,$E698,$BB:$BB)</f>
      </c>
      <c r="BB698" s="11"/>
    </row>
    <row x14ac:dyDescent="0.25" r="699" customHeight="1" ht="17.25">
      <c r="A699" s="7">
        <v>44990</v>
      </c>
      <c r="B699" s="8" t="s">
        <v>54</v>
      </c>
      <c r="C699" s="8" t="s">
        <v>192</v>
      </c>
      <c r="D699" s="8" t="s">
        <v>193</v>
      </c>
      <c r="E699" s="8" t="s">
        <v>194</v>
      </c>
      <c r="F699" s="8" t="s">
        <v>65</v>
      </c>
      <c r="G699" s="8" t="s">
        <v>66</v>
      </c>
      <c r="H699" s="8" t="s">
        <v>60</v>
      </c>
      <c r="I699" s="8" t="s">
        <v>54</v>
      </c>
      <c r="J699" s="19">
        <v>1</v>
      </c>
      <c r="K699" s="19">
        <v>1</v>
      </c>
      <c r="L699" s="11"/>
      <c r="M699" s="11"/>
      <c r="N699" s="12">
        <v>2023</v>
      </c>
      <c r="O699" s="12">
        <v>3</v>
      </c>
      <c r="P699" s="8" t="s">
        <v>470</v>
      </c>
      <c r="Q699" s="17"/>
      <c r="R699" s="19">
        <v>46</v>
      </c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8"/>
      <c r="AF699" s="17"/>
      <c r="AG699" s="17"/>
      <c r="AH699" s="18"/>
      <c r="AI699" s="19">
        <v>43</v>
      </c>
      <c r="AJ699" s="17"/>
      <c r="AK699" s="20"/>
      <c r="AL699" s="17"/>
      <c r="AM699" s="20"/>
      <c r="AN699" s="14">
        <f>SUM(Q699:AM699)</f>
      </c>
      <c r="AO699" s="18"/>
      <c r="AP699" s="20"/>
      <c r="AQ699" s="20"/>
      <c r="AR699" s="20"/>
      <c r="AS699" s="20"/>
      <c r="AT699" s="20"/>
      <c r="AU699" s="14">
        <f>SUMIF(E:E,E699,K:K)</f>
      </c>
      <c r="AV699" s="11"/>
      <c r="AW699" s="16"/>
      <c r="AX699" s="14">
        <f>SUM($U699:$AQ699)</f>
      </c>
      <c r="AY699" s="14">
        <f>SUMIF($I:$I,$I699,$O:$O)</f>
      </c>
      <c r="AZ699" s="14">
        <f>COUNTIFS($BB:$BB,"&gt;0",$E:$E,$E699)</f>
      </c>
      <c r="BA699" s="14">
        <f>SUMIF($E:$E,$E699,$BB:$BB)</f>
      </c>
      <c r="BB699" s="11"/>
    </row>
    <row x14ac:dyDescent="0.25" r="700" customHeight="1" ht="17.25">
      <c r="A700" s="7">
        <v>44990</v>
      </c>
      <c r="B700" s="8" t="s">
        <v>54</v>
      </c>
      <c r="C700" s="8" t="s">
        <v>210</v>
      </c>
      <c r="D700" s="8" t="s">
        <v>211</v>
      </c>
      <c r="E700" s="8" t="s">
        <v>212</v>
      </c>
      <c r="F700" s="8" t="s">
        <v>112</v>
      </c>
      <c r="G700" s="8" t="s">
        <v>59</v>
      </c>
      <c r="H700" s="8" t="s">
        <v>60</v>
      </c>
      <c r="I700" s="26" t="s">
        <v>113</v>
      </c>
      <c r="J700" s="19">
        <v>1</v>
      </c>
      <c r="K700" s="19">
        <v>4</v>
      </c>
      <c r="L700" s="11"/>
      <c r="M700" s="11"/>
      <c r="N700" s="12">
        <v>2023</v>
      </c>
      <c r="O700" s="12">
        <v>3</v>
      </c>
      <c r="P700" s="8" t="s">
        <v>470</v>
      </c>
      <c r="Q700" s="19">
        <v>68</v>
      </c>
      <c r="R700" s="19">
        <v>153</v>
      </c>
      <c r="S700" s="17"/>
      <c r="T700" s="19">
        <v>21</v>
      </c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8"/>
      <c r="AF700" s="17"/>
      <c r="AG700" s="17"/>
      <c r="AH700" s="18"/>
      <c r="AI700" s="18"/>
      <c r="AJ700" s="17"/>
      <c r="AK700" s="20"/>
      <c r="AL700" s="17"/>
      <c r="AM700" s="20"/>
      <c r="AN700" s="14">
        <f>SUM(Q700:AM700)</f>
      </c>
      <c r="AO700" s="18"/>
      <c r="AP700" s="20"/>
      <c r="AQ700" s="20"/>
      <c r="AR700" s="20"/>
      <c r="AS700" s="20"/>
      <c r="AT700" s="20"/>
      <c r="AU700" s="14">
        <f>SUMIF(E:E,E700,K:K)</f>
      </c>
      <c r="AV700" s="11"/>
      <c r="AW700" s="16"/>
      <c r="AX700" s="14">
        <f>SUM($U700:$AQ700)</f>
      </c>
      <c r="AY700" s="14">
        <f>SUMIF($I:$I,$I700,$O:$O)</f>
      </c>
      <c r="AZ700" s="14">
        <f>COUNTIFS($BB:$BB,"&gt;0",$E:$E,$E700)</f>
      </c>
      <c r="BA700" s="14">
        <f>SUMIF($E:$E,$E700,$BB:$BB)</f>
      </c>
      <c r="BB700" s="11"/>
    </row>
    <row x14ac:dyDescent="0.25" r="701" customHeight="1" ht="17.25">
      <c r="A701" s="7">
        <v>44990</v>
      </c>
      <c r="B701" s="8" t="s">
        <v>54</v>
      </c>
      <c r="C701" s="8" t="s">
        <v>464</v>
      </c>
      <c r="D701" s="20" t="s">
        <v>488</v>
      </c>
      <c r="E701" s="20"/>
      <c r="F701" s="20"/>
      <c r="G701" s="20"/>
      <c r="H701" s="20"/>
      <c r="I701" s="20"/>
      <c r="J701" s="19">
        <v>1</v>
      </c>
      <c r="K701" s="19">
        <v>5</v>
      </c>
      <c r="L701" s="11"/>
      <c r="M701" s="11"/>
      <c r="N701" s="12">
        <v>2023</v>
      </c>
      <c r="O701" s="12">
        <v>3</v>
      </c>
      <c r="P701" s="8" t="s">
        <v>470</v>
      </c>
      <c r="Q701" s="19">
        <v>21</v>
      </c>
      <c r="R701" s="19">
        <v>142</v>
      </c>
      <c r="S701" s="17"/>
      <c r="T701" s="17"/>
      <c r="U701" s="17"/>
      <c r="V701" s="19">
        <v>25</v>
      </c>
      <c r="W701" s="17"/>
      <c r="X701" s="17"/>
      <c r="Y701" s="17"/>
      <c r="Z701" s="17"/>
      <c r="AA701" s="19">
        <v>23</v>
      </c>
      <c r="AB701" s="17"/>
      <c r="AC701" s="17"/>
      <c r="AD701" s="17"/>
      <c r="AE701" s="18"/>
      <c r="AF701" s="19">
        <v>29</v>
      </c>
      <c r="AG701" s="19">
        <v>230</v>
      </c>
      <c r="AH701" s="18"/>
      <c r="AI701" s="18"/>
      <c r="AJ701" s="17"/>
      <c r="AK701" s="20"/>
      <c r="AL701" s="17"/>
      <c r="AM701" s="20"/>
      <c r="AN701" s="14">
        <f>SUM(Q701:AM701)</f>
      </c>
      <c r="AO701" s="18"/>
      <c r="AP701" s="20"/>
      <c r="AQ701" s="20"/>
      <c r="AR701" s="20"/>
      <c r="AS701" s="20"/>
      <c r="AT701" s="20"/>
      <c r="AU701" s="14">
        <f>SUMIF(E:E,E701,K:K)</f>
      </c>
      <c r="AV701" s="11"/>
      <c r="AW701" s="16"/>
      <c r="AX701" s="14">
        <f>SUM($U701:$AQ701)</f>
      </c>
      <c r="AY701" s="14">
        <f>SUMIF($I:$I,$I701,$O:$O)</f>
      </c>
      <c r="AZ701" s="14">
        <f>COUNTIFS($BB:$BB,"&gt;0",$E:$E,$E701)</f>
      </c>
      <c r="BA701" s="14">
        <f>SUMIF($E:$E,$E701,$BB:$BB)</f>
      </c>
      <c r="BB701" s="11"/>
    </row>
    <row x14ac:dyDescent="0.25" r="702" customHeight="1" ht="17.25">
      <c r="A702" s="7">
        <v>44990</v>
      </c>
      <c r="B702" s="8" t="s">
        <v>54</v>
      </c>
      <c r="C702" s="8" t="s">
        <v>326</v>
      </c>
      <c r="D702" s="20"/>
      <c r="E702" s="20"/>
      <c r="F702" s="20"/>
      <c r="G702" s="20"/>
      <c r="H702" s="20"/>
      <c r="I702" s="20"/>
      <c r="J702" s="19">
        <v>1</v>
      </c>
      <c r="K702" s="19">
        <v>4</v>
      </c>
      <c r="L702" s="11"/>
      <c r="M702" s="11"/>
      <c r="N702" s="12">
        <v>2023</v>
      </c>
      <c r="O702" s="12">
        <v>3</v>
      </c>
      <c r="P702" s="8" t="s">
        <v>470</v>
      </c>
      <c r="Q702" s="19">
        <v>49</v>
      </c>
      <c r="R702" s="19">
        <v>66</v>
      </c>
      <c r="S702" s="19">
        <v>27</v>
      </c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8"/>
      <c r="AF702" s="17"/>
      <c r="AG702" s="17"/>
      <c r="AH702" s="18"/>
      <c r="AI702" s="18"/>
      <c r="AJ702" s="17"/>
      <c r="AK702" s="20"/>
      <c r="AL702" s="17"/>
      <c r="AM702" s="20"/>
      <c r="AN702" s="14">
        <f>SUM(Q702:AM702)</f>
      </c>
      <c r="AO702" s="18"/>
      <c r="AP702" s="20"/>
      <c r="AQ702" s="20"/>
      <c r="AR702" s="20"/>
      <c r="AS702" s="20"/>
      <c r="AT702" s="20"/>
      <c r="AU702" s="14">
        <f>SUMIF(E:E,E702,K:K)</f>
      </c>
      <c r="AV702" s="11"/>
      <c r="AW702" s="16"/>
      <c r="AX702" s="14">
        <f>SUM($U702:$AQ702)</f>
      </c>
      <c r="AY702" s="14">
        <f>SUMIF($I:$I,$I702,$O:$O)</f>
      </c>
      <c r="AZ702" s="14">
        <f>COUNTIFS($BB:$BB,"&gt;0",$E:$E,$E702)</f>
      </c>
      <c r="BA702" s="14">
        <f>SUMIF($E:$E,$E702,$BB:$BB)</f>
      </c>
      <c r="BB702" s="11"/>
    </row>
    <row x14ac:dyDescent="0.25" r="703" customHeight="1" ht="17.25">
      <c r="A703" s="7">
        <v>44990</v>
      </c>
      <c r="B703" s="8" t="s">
        <v>54</v>
      </c>
      <c r="C703" s="8" t="s">
        <v>340</v>
      </c>
      <c r="D703" s="20" t="s">
        <v>331</v>
      </c>
      <c r="E703" s="8" t="s">
        <v>332</v>
      </c>
      <c r="F703" s="8" t="s">
        <v>65</v>
      </c>
      <c r="G703" s="8" t="s">
        <v>66</v>
      </c>
      <c r="H703" s="8" t="s">
        <v>60</v>
      </c>
      <c r="I703" s="8" t="s">
        <v>54</v>
      </c>
      <c r="J703" s="19">
        <v>1</v>
      </c>
      <c r="K703" s="19">
        <v>1</v>
      </c>
      <c r="L703" s="11"/>
      <c r="M703" s="11"/>
      <c r="N703" s="12">
        <v>2023</v>
      </c>
      <c r="O703" s="12">
        <v>3</v>
      </c>
      <c r="P703" s="8" t="s">
        <v>470</v>
      </c>
      <c r="Q703" s="17"/>
      <c r="R703" s="17"/>
      <c r="S703" s="17"/>
      <c r="T703" s="21">
        <v>4.5</v>
      </c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8"/>
      <c r="AF703" s="17"/>
      <c r="AG703" s="21">
        <v>42.1</v>
      </c>
      <c r="AH703" s="18"/>
      <c r="AI703" s="21">
        <v>17.26</v>
      </c>
      <c r="AJ703" s="17"/>
      <c r="AK703" s="20"/>
      <c r="AL703" s="17"/>
      <c r="AM703" s="20"/>
      <c r="AN703" s="22">
        <f>SUM(Q703:AM703)</f>
      </c>
      <c r="AO703" s="18"/>
      <c r="AP703" s="20"/>
      <c r="AQ703" s="20"/>
      <c r="AR703" s="20"/>
      <c r="AS703" s="20"/>
      <c r="AT703" s="20"/>
      <c r="AU703" s="14">
        <f>SUMIF(E:E,E703,K:K)</f>
      </c>
      <c r="AV703" s="11"/>
      <c r="AW703" s="16"/>
      <c r="AX703" s="22">
        <f>SUM($U703:$AQ703)</f>
      </c>
      <c r="AY703" s="14">
        <f>SUMIF($I:$I,$I703,$O:$O)</f>
      </c>
      <c r="AZ703" s="14">
        <f>COUNTIFS($BB:$BB,"&gt;0",$E:$E,$E703)</f>
      </c>
      <c r="BA703" s="14">
        <f>SUMIF($E:$E,$E703,$BB:$BB)</f>
      </c>
      <c r="BB703" s="11"/>
    </row>
    <row x14ac:dyDescent="0.25" r="704" customHeight="1" ht="17.25">
      <c r="A704" s="7">
        <v>44990</v>
      </c>
      <c r="B704" s="8" t="s">
        <v>54</v>
      </c>
      <c r="C704" s="8" t="s">
        <v>489</v>
      </c>
      <c r="D704" s="20" t="s">
        <v>490</v>
      </c>
      <c r="E704" s="20"/>
      <c r="F704" s="20"/>
      <c r="G704" s="20"/>
      <c r="H704" s="20"/>
      <c r="I704" s="20"/>
      <c r="J704" s="19">
        <v>1</v>
      </c>
      <c r="K704" s="19">
        <v>3</v>
      </c>
      <c r="L704" s="11"/>
      <c r="M704" s="11"/>
      <c r="N704" s="12">
        <v>2023</v>
      </c>
      <c r="O704" s="12">
        <v>3</v>
      </c>
      <c r="P704" s="8" t="s">
        <v>470</v>
      </c>
      <c r="Q704" s="17"/>
      <c r="R704" s="17"/>
      <c r="S704" s="19">
        <v>14</v>
      </c>
      <c r="T704" s="17"/>
      <c r="U704" s="17"/>
      <c r="V704" s="19">
        <v>59</v>
      </c>
      <c r="W704" s="17"/>
      <c r="X704" s="17"/>
      <c r="Y704" s="17"/>
      <c r="Z704" s="17"/>
      <c r="AA704" s="17"/>
      <c r="AB704" s="17"/>
      <c r="AC704" s="17"/>
      <c r="AD704" s="17"/>
      <c r="AE704" s="18"/>
      <c r="AF704" s="17"/>
      <c r="AG704" s="17"/>
      <c r="AH704" s="18"/>
      <c r="AI704" s="18"/>
      <c r="AJ704" s="17"/>
      <c r="AK704" s="20"/>
      <c r="AL704" s="17"/>
      <c r="AM704" s="20"/>
      <c r="AN704" s="14">
        <f>SUM(Q704:AM704)</f>
      </c>
      <c r="AO704" s="18"/>
      <c r="AP704" s="20"/>
      <c r="AQ704" s="20"/>
      <c r="AR704" s="20"/>
      <c r="AS704" s="20"/>
      <c r="AT704" s="20"/>
      <c r="AU704" s="14">
        <f>SUMIF(E:E,E704,K:K)</f>
      </c>
      <c r="AV704" s="11"/>
      <c r="AW704" s="16"/>
      <c r="AX704" s="14">
        <f>SUM($U704:$AQ704)</f>
      </c>
      <c r="AY704" s="14">
        <f>SUMIF($I:$I,$I704,$O:$O)</f>
      </c>
      <c r="AZ704" s="14">
        <f>COUNTIFS($BB:$BB,"&gt;0",$E:$E,$E704)</f>
      </c>
      <c r="BA704" s="14">
        <f>SUMIF($E:$E,$E704,$BB:$BB)</f>
      </c>
      <c r="BB704" s="11"/>
    </row>
    <row x14ac:dyDescent="0.25" r="705" customHeight="1" ht="17.25">
      <c r="A705" s="7">
        <v>44992</v>
      </c>
      <c r="B705" s="8" t="s">
        <v>54</v>
      </c>
      <c r="C705" s="8" t="s">
        <v>293</v>
      </c>
      <c r="D705" s="8" t="s">
        <v>294</v>
      </c>
      <c r="E705" s="28">
        <f>IF(D705&lt;&gt;"",CONCATENATE(C705,"-",D705),C705)</f>
      </c>
      <c r="F705" s="8" t="s">
        <v>112</v>
      </c>
      <c r="G705" s="8" t="s">
        <v>59</v>
      </c>
      <c r="H705" s="8" t="s">
        <v>60</v>
      </c>
      <c r="I705" s="26" t="s">
        <v>113</v>
      </c>
      <c r="J705" s="19">
        <v>1</v>
      </c>
      <c r="K705" s="19">
        <v>4</v>
      </c>
      <c r="L705" s="11"/>
      <c r="M705" s="11"/>
      <c r="N705" s="12">
        <v>2023</v>
      </c>
      <c r="O705" s="12">
        <v>3</v>
      </c>
      <c r="P705" s="8" t="s">
        <v>470</v>
      </c>
      <c r="Q705" s="19">
        <v>91</v>
      </c>
      <c r="R705" s="19">
        <v>36</v>
      </c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8"/>
      <c r="AF705" s="17"/>
      <c r="AG705" s="17"/>
      <c r="AH705" s="18"/>
      <c r="AI705" s="18"/>
      <c r="AJ705" s="17"/>
      <c r="AK705" s="20"/>
      <c r="AL705" s="17"/>
      <c r="AM705" s="20"/>
      <c r="AN705" s="14">
        <f>SUM(Q705:AM705)</f>
      </c>
      <c r="AO705" s="18"/>
      <c r="AP705" s="20"/>
      <c r="AQ705" s="20"/>
      <c r="AR705" s="20"/>
      <c r="AS705" s="20"/>
      <c r="AT705" s="20"/>
      <c r="AU705" s="14">
        <f>SUMIF(E:E,E705,K:K)</f>
      </c>
      <c r="AV705" s="11"/>
      <c r="AW705" s="16"/>
      <c r="AX705" s="14">
        <f>SUM($U705:$AQ705)</f>
      </c>
      <c r="AY705" s="14">
        <f>SUMIF($I:$I,$I705,$O:$O)</f>
      </c>
      <c r="AZ705" s="14">
        <f>COUNTIFS($BB:$BB,"&gt;0",$E:$E,$E705)</f>
      </c>
      <c r="BA705" s="14">
        <f>SUMIF($E:$E,$E705,$BB:$BB)</f>
      </c>
      <c r="BB705" s="11"/>
    </row>
    <row x14ac:dyDescent="0.25" r="706" customHeight="1" ht="17.25">
      <c r="A706" s="7">
        <v>44992</v>
      </c>
      <c r="B706" s="8" t="s">
        <v>54</v>
      </c>
      <c r="C706" s="8" t="s">
        <v>55</v>
      </c>
      <c r="D706" s="8" t="s">
        <v>56</v>
      </c>
      <c r="E706" s="8" t="s">
        <v>57</v>
      </c>
      <c r="F706" s="8" t="s">
        <v>58</v>
      </c>
      <c r="G706" s="8" t="s">
        <v>59</v>
      </c>
      <c r="H706" s="8" t="s">
        <v>60</v>
      </c>
      <c r="I706" s="8" t="s">
        <v>54</v>
      </c>
      <c r="J706" s="19">
        <v>1</v>
      </c>
      <c r="K706" s="19">
        <v>2</v>
      </c>
      <c r="L706" s="11"/>
      <c r="M706" s="11"/>
      <c r="N706" s="12">
        <v>2023</v>
      </c>
      <c r="O706" s="12">
        <v>3</v>
      </c>
      <c r="P706" s="8" t="s">
        <v>470</v>
      </c>
      <c r="Q706" s="19">
        <v>34</v>
      </c>
      <c r="R706" s="19">
        <v>63</v>
      </c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8"/>
      <c r="AF706" s="17"/>
      <c r="AG706" s="17"/>
      <c r="AH706" s="18"/>
      <c r="AI706" s="18"/>
      <c r="AJ706" s="17"/>
      <c r="AK706" s="20"/>
      <c r="AL706" s="17"/>
      <c r="AM706" s="20"/>
      <c r="AN706" s="14">
        <f>SUM(Q706:AM706)</f>
      </c>
      <c r="AO706" s="18"/>
      <c r="AP706" s="20"/>
      <c r="AQ706" s="20"/>
      <c r="AR706" s="20"/>
      <c r="AS706" s="20"/>
      <c r="AT706" s="20"/>
      <c r="AU706" s="14">
        <f>SUMIF(E:E,E706,K:K)</f>
      </c>
      <c r="AV706" s="11"/>
      <c r="AW706" s="16"/>
      <c r="AX706" s="14">
        <f>SUM($U706:$AQ706)</f>
      </c>
      <c r="AY706" s="14">
        <f>SUMIF($I:$I,$I706,$O:$O)</f>
      </c>
      <c r="AZ706" s="14">
        <f>COUNTIFS($BB:$BB,"&gt;0",$E:$E,$E706)</f>
      </c>
      <c r="BA706" s="14">
        <f>SUMIF($E:$E,$E706,$BB:$BB)</f>
      </c>
      <c r="BB706" s="11"/>
    </row>
    <row x14ac:dyDescent="0.25" r="707" customHeight="1" ht="17.25">
      <c r="A707" s="7">
        <v>44992</v>
      </c>
      <c r="B707" s="8" t="s">
        <v>54</v>
      </c>
      <c r="C707" s="8" t="s">
        <v>220</v>
      </c>
      <c r="D707" s="8" t="s">
        <v>221</v>
      </c>
      <c r="E707" s="28">
        <f>IF(D707&lt;&gt;"",CONCATENATE(C707,"-",D707),C707)</f>
      </c>
      <c r="F707" s="8" t="s">
        <v>112</v>
      </c>
      <c r="G707" s="8" t="s">
        <v>59</v>
      </c>
      <c r="H707" s="8" t="s">
        <v>60</v>
      </c>
      <c r="I707" s="26" t="s">
        <v>113</v>
      </c>
      <c r="J707" s="19">
        <v>1</v>
      </c>
      <c r="K707" s="19">
        <v>3</v>
      </c>
      <c r="L707" s="11"/>
      <c r="M707" s="11"/>
      <c r="N707" s="12">
        <v>2023</v>
      </c>
      <c r="O707" s="12">
        <v>3</v>
      </c>
      <c r="P707" s="8" t="s">
        <v>470</v>
      </c>
      <c r="Q707" s="19">
        <v>24</v>
      </c>
      <c r="R707" s="19">
        <v>72</v>
      </c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8"/>
      <c r="AF707" s="17"/>
      <c r="AG707" s="17"/>
      <c r="AH707" s="18"/>
      <c r="AI707" s="18"/>
      <c r="AJ707" s="17"/>
      <c r="AK707" s="20"/>
      <c r="AL707" s="17"/>
      <c r="AM707" s="20"/>
      <c r="AN707" s="14">
        <f>SUM(Q707:AM707)</f>
      </c>
      <c r="AO707" s="18"/>
      <c r="AP707" s="20"/>
      <c r="AQ707" s="20"/>
      <c r="AR707" s="20"/>
      <c r="AS707" s="20"/>
      <c r="AT707" s="20"/>
      <c r="AU707" s="14">
        <f>SUMIF(E:E,E707,K:K)</f>
      </c>
      <c r="AV707" s="11"/>
      <c r="AW707" s="16"/>
      <c r="AX707" s="14">
        <f>SUM($U707:$AQ707)</f>
      </c>
      <c r="AY707" s="14">
        <f>SUMIF($I:$I,$I707,$O:$O)</f>
      </c>
      <c r="AZ707" s="14">
        <f>COUNTIFS($BB:$BB,"&gt;0",$E:$E,$E707)</f>
      </c>
      <c r="BA707" s="14">
        <f>SUMIF($E:$E,$E707,$BB:$BB)</f>
      </c>
      <c r="BB707" s="11"/>
    </row>
    <row x14ac:dyDescent="0.25" r="708" customHeight="1" ht="17.25">
      <c r="A708" s="7">
        <v>44992</v>
      </c>
      <c r="B708" s="8" t="s">
        <v>54</v>
      </c>
      <c r="C708" s="8" t="s">
        <v>365</v>
      </c>
      <c r="D708" s="20"/>
      <c r="E708" s="20"/>
      <c r="F708" s="8" t="s">
        <v>58</v>
      </c>
      <c r="G708" s="8" t="s">
        <v>59</v>
      </c>
      <c r="H708" s="8" t="s">
        <v>60</v>
      </c>
      <c r="I708" s="20"/>
      <c r="J708" s="19">
        <v>1</v>
      </c>
      <c r="K708" s="19">
        <v>3</v>
      </c>
      <c r="L708" s="11"/>
      <c r="M708" s="11"/>
      <c r="N708" s="12">
        <v>2023</v>
      </c>
      <c r="O708" s="12">
        <v>3</v>
      </c>
      <c r="P708" s="8" t="s">
        <v>470</v>
      </c>
      <c r="Q708" s="19">
        <v>20</v>
      </c>
      <c r="R708" s="19">
        <v>103</v>
      </c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8"/>
      <c r="AF708" s="17"/>
      <c r="AG708" s="17"/>
      <c r="AH708" s="18"/>
      <c r="AI708" s="18"/>
      <c r="AJ708" s="17"/>
      <c r="AK708" s="20"/>
      <c r="AL708" s="17"/>
      <c r="AM708" s="20"/>
      <c r="AN708" s="14">
        <f>SUM(Q708:AM708)</f>
      </c>
      <c r="AO708" s="18"/>
      <c r="AP708" s="20"/>
      <c r="AQ708" s="20"/>
      <c r="AR708" s="20"/>
      <c r="AS708" s="20"/>
      <c r="AT708" s="20"/>
      <c r="AU708" s="14">
        <f>SUMIF(E:E,E708,K:K)</f>
      </c>
      <c r="AV708" s="11"/>
      <c r="AW708" s="16"/>
      <c r="AX708" s="14">
        <f>SUM($U708:$AQ708)</f>
      </c>
      <c r="AY708" s="14">
        <f>SUMIF($I:$I,$I708,$O:$O)</f>
      </c>
      <c r="AZ708" s="14">
        <f>COUNTIFS($BB:$BB,"&gt;0",$E:$E,$E708)</f>
      </c>
      <c r="BA708" s="14">
        <f>SUMIF($E:$E,$E708,$BB:$BB)</f>
      </c>
      <c r="BB708" s="11"/>
    </row>
    <row x14ac:dyDescent="0.25" r="709" customHeight="1" ht="17.25">
      <c r="A709" s="7">
        <v>44992</v>
      </c>
      <c r="B709" s="8" t="s">
        <v>54</v>
      </c>
      <c r="C709" s="8" t="s">
        <v>451</v>
      </c>
      <c r="D709" s="20"/>
      <c r="E709" s="8" t="s">
        <v>134</v>
      </c>
      <c r="F709" s="8" t="s">
        <v>58</v>
      </c>
      <c r="G709" s="8" t="s">
        <v>105</v>
      </c>
      <c r="H709" s="8" t="s">
        <v>60</v>
      </c>
      <c r="I709" s="8" t="s">
        <v>125</v>
      </c>
      <c r="J709" s="19">
        <v>1</v>
      </c>
      <c r="K709" s="19">
        <v>4</v>
      </c>
      <c r="L709" s="11"/>
      <c r="M709" s="11"/>
      <c r="N709" s="12">
        <v>2023</v>
      </c>
      <c r="O709" s="12">
        <v>3</v>
      </c>
      <c r="P709" s="8" t="s">
        <v>470</v>
      </c>
      <c r="Q709" s="17"/>
      <c r="R709" s="17"/>
      <c r="S709" s="17"/>
      <c r="T709" s="19">
        <v>50</v>
      </c>
      <c r="U709" s="19">
        <v>160</v>
      </c>
      <c r="V709" s="17"/>
      <c r="W709" s="17"/>
      <c r="X709" s="17"/>
      <c r="Y709" s="17"/>
      <c r="Z709" s="17"/>
      <c r="AA709" s="17"/>
      <c r="AB709" s="17"/>
      <c r="AC709" s="17"/>
      <c r="AD709" s="17"/>
      <c r="AE709" s="18"/>
      <c r="AF709" s="17"/>
      <c r="AG709" s="17"/>
      <c r="AH709" s="18"/>
      <c r="AI709" s="18"/>
      <c r="AJ709" s="17"/>
      <c r="AK709" s="20"/>
      <c r="AL709" s="17"/>
      <c r="AM709" s="20"/>
      <c r="AN709" s="14">
        <f>SUM(Q709:AM709)</f>
      </c>
      <c r="AO709" s="18"/>
      <c r="AP709" s="20"/>
      <c r="AQ709" s="20"/>
      <c r="AR709" s="20"/>
      <c r="AS709" s="20"/>
      <c r="AT709" s="20"/>
      <c r="AU709" s="14">
        <f>SUMIF(E:E,E709,K:K)</f>
      </c>
      <c r="AV709" s="11"/>
      <c r="AW709" s="16"/>
      <c r="AX709" s="14">
        <f>SUM($U709:$AQ709)</f>
      </c>
      <c r="AY709" s="14">
        <f>SUMIF($I:$I,$I709,$O:$O)</f>
      </c>
      <c r="AZ709" s="14">
        <f>COUNTIFS($BB:$BB,"&gt;0",$E:$E,$E709)</f>
      </c>
      <c r="BA709" s="14">
        <f>SUMIF($E:$E,$E709,$BB:$BB)</f>
      </c>
      <c r="BB709" s="11"/>
    </row>
    <row x14ac:dyDescent="0.25" r="710" customHeight="1" ht="17.25">
      <c r="A710" s="7">
        <v>44992</v>
      </c>
      <c r="B710" s="8" t="s">
        <v>54</v>
      </c>
      <c r="C710" s="8" t="s">
        <v>217</v>
      </c>
      <c r="D710" s="8" t="s">
        <v>218</v>
      </c>
      <c r="E710" s="8" t="s">
        <v>219</v>
      </c>
      <c r="F710" s="8" t="s">
        <v>112</v>
      </c>
      <c r="G710" s="8" t="s">
        <v>59</v>
      </c>
      <c r="H710" s="8" t="s">
        <v>60</v>
      </c>
      <c r="I710" s="26" t="s">
        <v>113</v>
      </c>
      <c r="J710" s="19">
        <v>1</v>
      </c>
      <c r="K710" s="19">
        <v>3</v>
      </c>
      <c r="L710" s="11"/>
      <c r="M710" s="11"/>
      <c r="N710" s="12">
        <v>2023</v>
      </c>
      <c r="O710" s="12">
        <v>3</v>
      </c>
      <c r="P710" s="8" t="s">
        <v>470</v>
      </c>
      <c r="Q710" s="19">
        <v>44</v>
      </c>
      <c r="R710" s="19">
        <v>132</v>
      </c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8"/>
      <c r="AF710" s="17"/>
      <c r="AG710" s="17"/>
      <c r="AH710" s="18"/>
      <c r="AI710" s="18"/>
      <c r="AJ710" s="17"/>
      <c r="AK710" s="20"/>
      <c r="AL710" s="17"/>
      <c r="AM710" s="20"/>
      <c r="AN710" s="14">
        <f>SUM(Q710:AM710)</f>
      </c>
      <c r="AO710" s="18"/>
      <c r="AP710" s="20"/>
      <c r="AQ710" s="20"/>
      <c r="AR710" s="20"/>
      <c r="AS710" s="20"/>
      <c r="AT710" s="20"/>
      <c r="AU710" s="14">
        <f>SUMIF(E:E,E710,K:K)</f>
      </c>
      <c r="AV710" s="11"/>
      <c r="AW710" s="16"/>
      <c r="AX710" s="14">
        <f>SUM($U710:$AQ710)</f>
      </c>
      <c r="AY710" s="14">
        <f>SUMIF($I:$I,$I710,$O:$O)</f>
      </c>
      <c r="AZ710" s="14">
        <f>COUNTIFS($BB:$BB,"&gt;0",$E:$E,$E710)</f>
      </c>
      <c r="BA710" s="14">
        <f>SUMIF($E:$E,$E710,$BB:$BB)</f>
      </c>
      <c r="BB710" s="11"/>
    </row>
    <row x14ac:dyDescent="0.25" r="711" customHeight="1" ht="17.25">
      <c r="A711" s="7">
        <v>44992</v>
      </c>
      <c r="B711" s="8" t="s">
        <v>54</v>
      </c>
      <c r="C711" s="8" t="s">
        <v>452</v>
      </c>
      <c r="D711" s="20"/>
      <c r="E711" s="20"/>
      <c r="F711" s="20"/>
      <c r="G711" s="20"/>
      <c r="H711" s="20"/>
      <c r="I711" s="20"/>
      <c r="J711" s="19">
        <v>1</v>
      </c>
      <c r="K711" s="19">
        <v>2</v>
      </c>
      <c r="L711" s="11"/>
      <c r="M711" s="11"/>
      <c r="N711" s="12">
        <v>2023</v>
      </c>
      <c r="O711" s="12">
        <v>3</v>
      </c>
      <c r="P711" s="8" t="s">
        <v>470</v>
      </c>
      <c r="Q711" s="19">
        <v>82</v>
      </c>
      <c r="R711" s="19">
        <v>43</v>
      </c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8"/>
      <c r="AF711" s="17"/>
      <c r="AG711" s="17"/>
      <c r="AH711" s="18"/>
      <c r="AI711" s="18"/>
      <c r="AJ711" s="17"/>
      <c r="AK711" s="20"/>
      <c r="AL711" s="17"/>
      <c r="AM711" s="20"/>
      <c r="AN711" s="14">
        <f>SUM(Q711:AM711)</f>
      </c>
      <c r="AO711" s="18"/>
      <c r="AP711" s="20"/>
      <c r="AQ711" s="20"/>
      <c r="AR711" s="20"/>
      <c r="AS711" s="20"/>
      <c r="AT711" s="20"/>
      <c r="AU711" s="14">
        <f>SUMIF(E:E,E711,K:K)</f>
      </c>
      <c r="AV711" s="11"/>
      <c r="AW711" s="16"/>
      <c r="AX711" s="14">
        <f>SUM($U711:$AQ711)</f>
      </c>
      <c r="AY711" s="14">
        <f>SUMIF($I:$I,$I711,$O:$O)</f>
      </c>
      <c r="AZ711" s="14">
        <f>COUNTIFS($BB:$BB,"&gt;0",$E:$E,$E711)</f>
      </c>
      <c r="BA711" s="14">
        <f>SUMIF($E:$E,$E711,$BB:$BB)</f>
      </c>
      <c r="BB711" s="11"/>
    </row>
    <row x14ac:dyDescent="0.25" r="712" customHeight="1" ht="17.25">
      <c r="A712" s="7">
        <v>44993</v>
      </c>
      <c r="B712" s="8" t="s">
        <v>54</v>
      </c>
      <c r="C712" s="8" t="s">
        <v>62</v>
      </c>
      <c r="D712" s="8" t="s">
        <v>63</v>
      </c>
      <c r="E712" s="8" t="s">
        <v>64</v>
      </c>
      <c r="F712" s="8" t="s">
        <v>65</v>
      </c>
      <c r="G712" s="8" t="s">
        <v>66</v>
      </c>
      <c r="H712" s="8" t="s">
        <v>60</v>
      </c>
      <c r="I712" s="8" t="s">
        <v>54</v>
      </c>
      <c r="J712" s="19">
        <v>1</v>
      </c>
      <c r="K712" s="19">
        <v>1</v>
      </c>
      <c r="L712" s="11"/>
      <c r="M712" s="11"/>
      <c r="N712" s="12">
        <v>2023</v>
      </c>
      <c r="O712" s="12">
        <v>3</v>
      </c>
      <c r="P712" s="8" t="s">
        <v>470</v>
      </c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8"/>
      <c r="AF712" s="17"/>
      <c r="AG712" s="17"/>
      <c r="AH712" s="18"/>
      <c r="AI712" s="21">
        <v>121.34</v>
      </c>
      <c r="AJ712" s="17"/>
      <c r="AK712" s="20"/>
      <c r="AL712" s="17"/>
      <c r="AM712" s="20"/>
      <c r="AN712" s="22">
        <f>SUM(Q712:AM712)</f>
      </c>
      <c r="AO712" s="18"/>
      <c r="AP712" s="20"/>
      <c r="AQ712" s="20"/>
      <c r="AR712" s="20"/>
      <c r="AS712" s="20"/>
      <c r="AT712" s="20"/>
      <c r="AU712" s="14">
        <f>SUMIF(E:E,E712,K:K)</f>
      </c>
      <c r="AV712" s="11"/>
      <c r="AW712" s="16"/>
      <c r="AX712" s="22">
        <f>SUM($U712:$AQ712)</f>
      </c>
      <c r="AY712" s="14">
        <f>SUMIF($I:$I,$I712,$O:$O)</f>
      </c>
      <c r="AZ712" s="14">
        <f>COUNTIFS($BB:$BB,"&gt;0",$E:$E,$E712)</f>
      </c>
      <c r="BA712" s="14">
        <f>SUMIF($E:$E,$E712,$BB:$BB)</f>
      </c>
      <c r="BB712" s="11"/>
    </row>
    <row x14ac:dyDescent="0.25" r="713" customHeight="1" ht="17.25">
      <c r="A713" s="7">
        <v>44993</v>
      </c>
      <c r="B713" s="8" t="s">
        <v>54</v>
      </c>
      <c r="C713" s="8" t="s">
        <v>258</v>
      </c>
      <c r="D713" s="8" t="s">
        <v>259</v>
      </c>
      <c r="E713" s="8" t="s">
        <v>260</v>
      </c>
      <c r="F713" s="8" t="s">
        <v>65</v>
      </c>
      <c r="G713" s="8" t="s">
        <v>66</v>
      </c>
      <c r="H713" s="8" t="s">
        <v>60</v>
      </c>
      <c r="I713" s="8" t="s">
        <v>54</v>
      </c>
      <c r="J713" s="19">
        <v>1</v>
      </c>
      <c r="K713" s="19">
        <v>1</v>
      </c>
      <c r="L713" s="11"/>
      <c r="M713" s="11"/>
      <c r="N713" s="12">
        <v>2023</v>
      </c>
      <c r="O713" s="12">
        <v>3</v>
      </c>
      <c r="P713" s="8" t="s">
        <v>470</v>
      </c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8"/>
      <c r="AF713" s="17"/>
      <c r="AG713" s="21">
        <v>137.7</v>
      </c>
      <c r="AH713" s="18"/>
      <c r="AI713" s="21">
        <v>46.8</v>
      </c>
      <c r="AJ713" s="17"/>
      <c r="AK713" s="20"/>
      <c r="AL713" s="17"/>
      <c r="AM713" s="20"/>
      <c r="AN713" s="22">
        <f>SUM(Q713:AM713)</f>
      </c>
      <c r="AO713" s="18"/>
      <c r="AP713" s="20"/>
      <c r="AQ713" s="20"/>
      <c r="AR713" s="20"/>
      <c r="AS713" s="20"/>
      <c r="AT713" s="20"/>
      <c r="AU713" s="14">
        <f>SUMIF(E:E,E713,K:K)</f>
      </c>
      <c r="AV713" s="11"/>
      <c r="AW713" s="16"/>
      <c r="AX713" s="14">
        <f>SUM($U713:$AQ713)</f>
      </c>
      <c r="AY713" s="14">
        <f>SUMIF($I:$I,$I713,$O:$O)</f>
      </c>
      <c r="AZ713" s="14">
        <f>COUNTIFS($BB:$BB,"&gt;0",$E:$E,$E713)</f>
      </c>
      <c r="BA713" s="14">
        <f>SUMIF($E:$E,$E713,$BB:$BB)</f>
      </c>
      <c r="BB713" s="11"/>
    </row>
    <row x14ac:dyDescent="0.25" r="714" customHeight="1" ht="17.25">
      <c r="A714" s="7">
        <v>44993</v>
      </c>
      <c r="B714" s="8" t="s">
        <v>54</v>
      </c>
      <c r="C714" s="8" t="s">
        <v>77</v>
      </c>
      <c r="D714" s="8" t="s">
        <v>78</v>
      </c>
      <c r="E714" s="8" t="s">
        <v>79</v>
      </c>
      <c r="F714" s="8" t="s">
        <v>65</v>
      </c>
      <c r="G714" s="8" t="s">
        <v>66</v>
      </c>
      <c r="H714" s="8" t="s">
        <v>60</v>
      </c>
      <c r="I714" s="8" t="s">
        <v>54</v>
      </c>
      <c r="J714" s="19">
        <v>1</v>
      </c>
      <c r="K714" s="19">
        <v>1</v>
      </c>
      <c r="L714" s="11"/>
      <c r="M714" s="11"/>
      <c r="N714" s="12">
        <v>2023</v>
      </c>
      <c r="O714" s="12">
        <v>3</v>
      </c>
      <c r="P714" s="8" t="s">
        <v>470</v>
      </c>
      <c r="Q714" s="17"/>
      <c r="R714" s="19">
        <v>40</v>
      </c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8"/>
      <c r="AF714" s="17"/>
      <c r="AG714" s="17"/>
      <c r="AH714" s="18"/>
      <c r="AI714" s="21">
        <v>118.02</v>
      </c>
      <c r="AJ714" s="17"/>
      <c r="AK714" s="20"/>
      <c r="AL714" s="17"/>
      <c r="AM714" s="20"/>
      <c r="AN714" s="22">
        <f>SUM(Q714:AM714)</f>
      </c>
      <c r="AO714" s="18"/>
      <c r="AP714" s="20"/>
      <c r="AQ714" s="20"/>
      <c r="AR714" s="20"/>
      <c r="AS714" s="20"/>
      <c r="AT714" s="20"/>
      <c r="AU714" s="14">
        <f>SUMIF(E:E,E714,K:K)</f>
      </c>
      <c r="AV714" s="11"/>
      <c r="AW714" s="16"/>
      <c r="AX714" s="22">
        <f>SUM($U714:$AQ714)</f>
      </c>
      <c r="AY714" s="14">
        <f>SUMIF($I:$I,$I714,$O:$O)</f>
      </c>
      <c r="AZ714" s="14">
        <f>COUNTIFS($BB:$BB,"&gt;0",$E:$E,$E714)</f>
      </c>
      <c r="BA714" s="14">
        <f>SUMIF($E:$E,$E714,$BB:$BB)</f>
      </c>
      <c r="BB714" s="11"/>
    </row>
    <row x14ac:dyDescent="0.25" r="715" customHeight="1" ht="17.25">
      <c r="A715" s="7">
        <v>44993</v>
      </c>
      <c r="B715" s="8" t="s">
        <v>54</v>
      </c>
      <c r="C715" s="8" t="s">
        <v>447</v>
      </c>
      <c r="D715" s="20"/>
      <c r="E715" s="20"/>
      <c r="F715" s="20"/>
      <c r="G715" s="20"/>
      <c r="H715" s="20"/>
      <c r="I715" s="20"/>
      <c r="J715" s="19">
        <v>1</v>
      </c>
      <c r="K715" s="19">
        <v>4</v>
      </c>
      <c r="L715" s="11"/>
      <c r="M715" s="11"/>
      <c r="N715" s="12">
        <v>2023</v>
      </c>
      <c r="O715" s="12">
        <v>3</v>
      </c>
      <c r="P715" s="8" t="s">
        <v>470</v>
      </c>
      <c r="Q715" s="21">
        <v>40.62</v>
      </c>
      <c r="R715" s="21">
        <v>70.2</v>
      </c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21">
        <v>14.26</v>
      </c>
      <c r="AF715" s="17"/>
      <c r="AG715" s="17"/>
      <c r="AH715" s="18"/>
      <c r="AI715" s="18"/>
      <c r="AJ715" s="17"/>
      <c r="AK715" s="20"/>
      <c r="AL715" s="17"/>
      <c r="AM715" s="20"/>
      <c r="AN715" s="22">
        <f>SUM(Q715:AM715)</f>
      </c>
      <c r="AO715" s="18"/>
      <c r="AP715" s="20"/>
      <c r="AQ715" s="20"/>
      <c r="AR715" s="20"/>
      <c r="AS715" s="20"/>
      <c r="AT715" s="20"/>
      <c r="AU715" s="14">
        <f>SUMIF(E:E,E715,K:K)</f>
      </c>
      <c r="AV715" s="11"/>
      <c r="AW715" s="16"/>
      <c r="AX715" s="22">
        <f>SUM($U715:$AQ715)</f>
      </c>
      <c r="AY715" s="14">
        <f>SUMIF($I:$I,$I715,$O:$O)</f>
      </c>
      <c r="AZ715" s="14">
        <f>COUNTIFS($BB:$BB,"&gt;0",$E:$E,$E715)</f>
      </c>
      <c r="BA715" s="14">
        <f>SUMIF($E:$E,$E715,$BB:$BB)</f>
      </c>
      <c r="BB715" s="11"/>
    </row>
    <row x14ac:dyDescent="0.25" r="716" customHeight="1" ht="17.25">
      <c r="A716" s="7">
        <v>44993</v>
      </c>
      <c r="B716" s="8" t="s">
        <v>54</v>
      </c>
      <c r="C716" s="8" t="s">
        <v>86</v>
      </c>
      <c r="D716" s="20"/>
      <c r="E716" s="20"/>
      <c r="F716" s="8" t="s">
        <v>70</v>
      </c>
      <c r="G716" s="20"/>
      <c r="H716" s="20"/>
      <c r="I716" s="20"/>
      <c r="J716" s="19">
        <v>1</v>
      </c>
      <c r="K716" s="19">
        <v>5</v>
      </c>
      <c r="L716" s="11"/>
      <c r="M716" s="11"/>
      <c r="N716" s="12">
        <v>2023</v>
      </c>
      <c r="O716" s="12">
        <v>3</v>
      </c>
      <c r="P716" s="8" t="s">
        <v>470</v>
      </c>
      <c r="Q716" s="17"/>
      <c r="R716" s="17"/>
      <c r="S716" s="17"/>
      <c r="T716" s="17"/>
      <c r="U716" s="21">
        <v>42.06</v>
      </c>
      <c r="V716" s="17"/>
      <c r="W716" s="17"/>
      <c r="X716" s="21">
        <v>148.02</v>
      </c>
      <c r="Y716" s="17"/>
      <c r="Z716" s="17"/>
      <c r="AA716" s="17"/>
      <c r="AB716" s="17"/>
      <c r="AC716" s="17"/>
      <c r="AD716" s="17"/>
      <c r="AE716" s="18"/>
      <c r="AF716" s="17"/>
      <c r="AG716" s="17"/>
      <c r="AH716" s="18"/>
      <c r="AI716" s="18"/>
      <c r="AJ716" s="17"/>
      <c r="AK716" s="20"/>
      <c r="AL716" s="17"/>
      <c r="AM716" s="20"/>
      <c r="AN716" s="22">
        <f>SUM(Q716:AM716)</f>
      </c>
      <c r="AO716" s="18"/>
      <c r="AP716" s="20"/>
      <c r="AQ716" s="20"/>
      <c r="AR716" s="20"/>
      <c r="AS716" s="20"/>
      <c r="AT716" s="20"/>
      <c r="AU716" s="14">
        <f>SUMIF(E:E,E716,K:K)</f>
      </c>
      <c r="AV716" s="11"/>
      <c r="AW716" s="16"/>
      <c r="AX716" s="22">
        <f>SUM($U716:$AQ716)</f>
      </c>
      <c r="AY716" s="14">
        <f>SUMIF($I:$I,$I716,$O:$O)</f>
      </c>
      <c r="AZ716" s="14">
        <f>COUNTIFS($BB:$BB,"&gt;0",$E:$E,$E716)</f>
      </c>
      <c r="BA716" s="14">
        <f>SUMIF($E:$E,$E716,$BB:$BB)</f>
      </c>
      <c r="BB716" s="11"/>
    </row>
    <row x14ac:dyDescent="0.25" r="717" customHeight="1" ht="17.25">
      <c r="A717" s="7">
        <v>44993</v>
      </c>
      <c r="B717" s="8" t="s">
        <v>54</v>
      </c>
      <c r="C717" s="8" t="s">
        <v>491</v>
      </c>
      <c r="D717" s="20"/>
      <c r="E717" s="20"/>
      <c r="F717" s="20"/>
      <c r="G717" s="20"/>
      <c r="H717" s="20"/>
      <c r="I717" s="20"/>
      <c r="J717" s="19">
        <v>1</v>
      </c>
      <c r="K717" s="19">
        <v>2</v>
      </c>
      <c r="L717" s="11"/>
      <c r="M717" s="11"/>
      <c r="N717" s="12">
        <v>2023</v>
      </c>
      <c r="O717" s="12">
        <v>3</v>
      </c>
      <c r="P717" s="8" t="s">
        <v>470</v>
      </c>
      <c r="Q717" s="17"/>
      <c r="R717" s="21">
        <v>15.36</v>
      </c>
      <c r="S717" s="21">
        <v>22.18</v>
      </c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8"/>
      <c r="AF717" s="17"/>
      <c r="AG717" s="17"/>
      <c r="AH717" s="18"/>
      <c r="AI717" s="18"/>
      <c r="AJ717" s="17"/>
      <c r="AK717" s="20"/>
      <c r="AL717" s="17"/>
      <c r="AM717" s="20"/>
      <c r="AN717" s="22">
        <f>SUM(Q717:AM717)</f>
      </c>
      <c r="AO717" s="18"/>
      <c r="AP717" s="20"/>
      <c r="AQ717" s="20"/>
      <c r="AR717" s="20"/>
      <c r="AS717" s="20"/>
      <c r="AT717" s="20"/>
      <c r="AU717" s="14">
        <f>SUMIF(E:E,E717,K:K)</f>
      </c>
      <c r="AV717" s="11"/>
      <c r="AW717" s="16"/>
      <c r="AX717" s="22">
        <f>SUM($U717:$AQ717)</f>
      </c>
      <c r="AY717" s="14">
        <f>SUMIF($I:$I,$I717,$O:$O)</f>
      </c>
      <c r="AZ717" s="14">
        <f>COUNTIFS($BB:$BB,"&gt;0",$E:$E,$E717)</f>
      </c>
      <c r="BA717" s="14">
        <f>SUMIF($E:$E,$E717,$BB:$BB)</f>
      </c>
      <c r="BB717" s="11"/>
    </row>
    <row x14ac:dyDescent="0.25" r="718" customHeight="1" ht="17.25">
      <c r="A718" s="7">
        <v>44993</v>
      </c>
      <c r="B718" s="8" t="s">
        <v>54</v>
      </c>
      <c r="C718" s="8" t="s">
        <v>492</v>
      </c>
      <c r="D718" s="20"/>
      <c r="E718" s="20"/>
      <c r="F718" s="20"/>
      <c r="G718" s="20"/>
      <c r="H718" s="20"/>
      <c r="I718" s="20"/>
      <c r="J718" s="19">
        <v>1</v>
      </c>
      <c r="K718" s="19">
        <v>5</v>
      </c>
      <c r="L718" s="11"/>
      <c r="M718" s="11"/>
      <c r="N718" s="12">
        <v>2023</v>
      </c>
      <c r="O718" s="12">
        <v>3</v>
      </c>
      <c r="P718" s="8" t="s">
        <v>470</v>
      </c>
      <c r="Q718" s="17"/>
      <c r="R718" s="21">
        <v>39.79</v>
      </c>
      <c r="S718" s="17"/>
      <c r="T718" s="21">
        <v>55.24</v>
      </c>
      <c r="U718" s="21">
        <v>44.46</v>
      </c>
      <c r="V718" s="21">
        <v>53.34</v>
      </c>
      <c r="W718" s="17"/>
      <c r="X718" s="17"/>
      <c r="Y718" s="17"/>
      <c r="Z718" s="17"/>
      <c r="AA718" s="21">
        <v>54.02</v>
      </c>
      <c r="AB718" s="17"/>
      <c r="AC718" s="17"/>
      <c r="AD718" s="21">
        <v>81.36</v>
      </c>
      <c r="AE718" s="18"/>
      <c r="AF718" s="17"/>
      <c r="AG718" s="21">
        <v>44.26</v>
      </c>
      <c r="AH718" s="18"/>
      <c r="AI718" s="18"/>
      <c r="AJ718" s="17"/>
      <c r="AK718" s="20"/>
      <c r="AL718" s="17"/>
      <c r="AM718" s="20"/>
      <c r="AN718" s="22">
        <f>SUM(Q718:AM718)</f>
      </c>
      <c r="AO718" s="18"/>
      <c r="AP718" s="20"/>
      <c r="AQ718" s="20"/>
      <c r="AR718" s="20"/>
      <c r="AS718" s="20"/>
      <c r="AT718" s="20"/>
      <c r="AU718" s="14">
        <f>SUMIF(E:E,E718,K:K)</f>
      </c>
      <c r="AV718" s="11"/>
      <c r="AW718" s="16"/>
      <c r="AX718" s="22">
        <f>SUM($U718:$AQ718)</f>
      </c>
      <c r="AY718" s="14">
        <f>SUMIF($I:$I,$I718,$O:$O)</f>
      </c>
      <c r="AZ718" s="14">
        <f>COUNTIFS($BB:$BB,"&gt;0",$E:$E,$E718)</f>
      </c>
      <c r="BA718" s="14">
        <f>SUMIF($E:$E,$E718,$BB:$BB)</f>
      </c>
      <c r="BB718" s="11"/>
    </row>
    <row x14ac:dyDescent="0.25" r="719" customHeight="1" ht="17.25">
      <c r="A719" s="7">
        <v>44993</v>
      </c>
      <c r="B719" s="8" t="s">
        <v>54</v>
      </c>
      <c r="C719" s="8" t="s">
        <v>83</v>
      </c>
      <c r="D719" s="20" t="s">
        <v>84</v>
      </c>
      <c r="E719" s="8" t="s">
        <v>85</v>
      </c>
      <c r="F719" s="8" t="s">
        <v>65</v>
      </c>
      <c r="G719" s="8" t="s">
        <v>66</v>
      </c>
      <c r="H719" s="8" t="s">
        <v>60</v>
      </c>
      <c r="I719" s="8" t="s">
        <v>54</v>
      </c>
      <c r="J719" s="19">
        <v>1</v>
      </c>
      <c r="K719" s="19">
        <v>1</v>
      </c>
      <c r="L719" s="11"/>
      <c r="M719" s="11"/>
      <c r="N719" s="12">
        <v>2023</v>
      </c>
      <c r="O719" s="12">
        <v>3</v>
      </c>
      <c r="P719" s="8" t="s">
        <v>470</v>
      </c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8"/>
      <c r="AF719" s="17"/>
      <c r="AG719" s="17"/>
      <c r="AH719" s="18"/>
      <c r="AI719" s="19">
        <v>58</v>
      </c>
      <c r="AJ719" s="17"/>
      <c r="AK719" s="20"/>
      <c r="AL719" s="17"/>
      <c r="AM719" s="20"/>
      <c r="AN719" s="14">
        <f>SUM(Q719:AM719)</f>
      </c>
      <c r="AO719" s="18"/>
      <c r="AP719" s="20"/>
      <c r="AQ719" s="20"/>
      <c r="AR719" s="20"/>
      <c r="AS719" s="20"/>
      <c r="AT719" s="20"/>
      <c r="AU719" s="14">
        <f>SUMIF(E:E,E719,K:K)</f>
      </c>
      <c r="AV719" s="11"/>
      <c r="AW719" s="16"/>
      <c r="AX719" s="14">
        <f>SUM($U719:$AQ719)</f>
      </c>
      <c r="AY719" s="14">
        <f>SUMIF($I:$I,$I719,$O:$O)</f>
      </c>
      <c r="AZ719" s="14">
        <f>COUNTIFS($BB:$BB,"&gt;0",$E:$E,$E719)</f>
      </c>
      <c r="BA719" s="14">
        <f>SUMIF($E:$E,$E719,$BB:$BB)</f>
      </c>
      <c r="BB719" s="11"/>
    </row>
    <row x14ac:dyDescent="0.25" r="720" customHeight="1" ht="17.25">
      <c r="A720" s="7">
        <v>44993</v>
      </c>
      <c r="B720" s="8" t="s">
        <v>54</v>
      </c>
      <c r="C720" s="8" t="s">
        <v>340</v>
      </c>
      <c r="D720" s="20" t="s">
        <v>331</v>
      </c>
      <c r="E720" s="8" t="s">
        <v>332</v>
      </c>
      <c r="F720" s="8" t="s">
        <v>65</v>
      </c>
      <c r="G720" s="8" t="s">
        <v>66</v>
      </c>
      <c r="H720" s="8" t="s">
        <v>60</v>
      </c>
      <c r="I720" s="8" t="s">
        <v>54</v>
      </c>
      <c r="J720" s="19">
        <v>1</v>
      </c>
      <c r="K720" s="19">
        <v>1</v>
      </c>
      <c r="L720" s="11"/>
      <c r="M720" s="11"/>
      <c r="N720" s="12">
        <v>2023</v>
      </c>
      <c r="O720" s="12">
        <v>3</v>
      </c>
      <c r="P720" s="8" t="s">
        <v>470</v>
      </c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8"/>
      <c r="AF720" s="17"/>
      <c r="AG720" s="17"/>
      <c r="AH720" s="18"/>
      <c r="AI720" s="19">
        <v>78</v>
      </c>
      <c r="AJ720" s="17"/>
      <c r="AK720" s="20"/>
      <c r="AL720" s="17"/>
      <c r="AM720" s="20"/>
      <c r="AN720" s="14">
        <f>SUM(Q720:AM720)</f>
      </c>
      <c r="AO720" s="18"/>
      <c r="AP720" s="20"/>
      <c r="AQ720" s="20"/>
      <c r="AR720" s="20"/>
      <c r="AS720" s="20"/>
      <c r="AT720" s="20"/>
      <c r="AU720" s="14">
        <f>SUMIF(E:E,E720,K:K)</f>
      </c>
      <c r="AV720" s="11"/>
      <c r="AW720" s="16"/>
      <c r="AX720" s="14">
        <f>SUM($U720:$AQ720)</f>
      </c>
      <c r="AY720" s="14">
        <f>SUMIF($I:$I,$I720,$O:$O)</f>
      </c>
      <c r="AZ720" s="14">
        <f>COUNTIFS($BB:$BB,"&gt;0",$E:$E,$E720)</f>
      </c>
      <c r="BA720" s="14">
        <f>SUMIF($E:$E,$E720,$BB:$BB)</f>
      </c>
      <c r="BB720" s="11"/>
    </row>
    <row x14ac:dyDescent="0.25" r="721" customHeight="1" ht="17.25">
      <c r="A721" s="7">
        <v>44993</v>
      </c>
      <c r="B721" s="8" t="s">
        <v>54</v>
      </c>
      <c r="C721" s="8" t="s">
        <v>240</v>
      </c>
      <c r="D721" s="8" t="s">
        <v>241</v>
      </c>
      <c r="E721" s="8" t="s">
        <v>242</v>
      </c>
      <c r="F721" s="8" t="s">
        <v>65</v>
      </c>
      <c r="G721" s="8" t="s">
        <v>66</v>
      </c>
      <c r="H721" s="8" t="s">
        <v>60</v>
      </c>
      <c r="I721" s="8" t="s">
        <v>54</v>
      </c>
      <c r="J721" s="19">
        <v>1</v>
      </c>
      <c r="K721" s="19">
        <v>1</v>
      </c>
      <c r="L721" s="11"/>
      <c r="M721" s="11"/>
      <c r="N721" s="12">
        <v>2023</v>
      </c>
      <c r="O721" s="12">
        <v>3</v>
      </c>
      <c r="P721" s="8" t="s">
        <v>470</v>
      </c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8"/>
      <c r="AF721" s="17"/>
      <c r="AG721" s="17"/>
      <c r="AH721" s="18"/>
      <c r="AI721" s="19">
        <v>60</v>
      </c>
      <c r="AJ721" s="17"/>
      <c r="AK721" s="20"/>
      <c r="AL721" s="17"/>
      <c r="AM721" s="20"/>
      <c r="AN721" s="14">
        <f>SUM(Q721:AM721)</f>
      </c>
      <c r="AO721" s="18"/>
      <c r="AP721" s="20"/>
      <c r="AQ721" s="20"/>
      <c r="AR721" s="20"/>
      <c r="AS721" s="20"/>
      <c r="AT721" s="20"/>
      <c r="AU721" s="14">
        <f>SUMIF(E:E,E721,K:K)</f>
      </c>
      <c r="AV721" s="11"/>
      <c r="AW721" s="16"/>
      <c r="AX721" s="14">
        <f>SUM($U721:$AQ721)</f>
      </c>
      <c r="AY721" s="14">
        <f>SUMIF($I:$I,$I721,$O:$O)</f>
      </c>
      <c r="AZ721" s="14">
        <f>COUNTIFS($BB:$BB,"&gt;0",$E:$E,$E721)</f>
      </c>
      <c r="BA721" s="14">
        <f>SUMIF($E:$E,$E721,$BB:$BB)</f>
      </c>
      <c r="BB721" s="11"/>
    </row>
    <row x14ac:dyDescent="0.25" r="722" customHeight="1" ht="17.25">
      <c r="A722" s="7">
        <v>44993</v>
      </c>
      <c r="B722" s="8" t="s">
        <v>54</v>
      </c>
      <c r="C722" s="8" t="s">
        <v>291</v>
      </c>
      <c r="D722" s="20"/>
      <c r="E722" s="20"/>
      <c r="F722" s="20"/>
      <c r="G722" s="20"/>
      <c r="H722" s="20"/>
      <c r="I722" s="20"/>
      <c r="J722" s="19">
        <v>1</v>
      </c>
      <c r="K722" s="19">
        <v>1</v>
      </c>
      <c r="L722" s="11"/>
      <c r="M722" s="11"/>
      <c r="N722" s="12">
        <v>2023</v>
      </c>
      <c r="O722" s="12">
        <v>3</v>
      </c>
      <c r="P722" s="8" t="s">
        <v>470</v>
      </c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9">
        <v>3</v>
      </c>
      <c r="AB722" s="17"/>
      <c r="AC722" s="17"/>
      <c r="AD722" s="17"/>
      <c r="AE722" s="18"/>
      <c r="AF722" s="17"/>
      <c r="AG722" s="17"/>
      <c r="AH722" s="18"/>
      <c r="AI722" s="18"/>
      <c r="AJ722" s="17"/>
      <c r="AK722" s="20"/>
      <c r="AL722" s="17"/>
      <c r="AM722" s="20"/>
      <c r="AN722" s="14">
        <f>SUM(Q722:AM722)</f>
      </c>
      <c r="AO722" s="18"/>
      <c r="AP722" s="20"/>
      <c r="AQ722" s="20"/>
      <c r="AR722" s="20"/>
      <c r="AS722" s="20"/>
      <c r="AT722" s="20"/>
      <c r="AU722" s="14">
        <f>SUMIF(E:E,E722,K:K)</f>
      </c>
      <c r="AV722" s="11"/>
      <c r="AW722" s="16"/>
      <c r="AX722" s="14">
        <f>SUM($U722:$AQ722)</f>
      </c>
      <c r="AY722" s="14">
        <f>SUMIF($I:$I,$I722,$O:$O)</f>
      </c>
      <c r="AZ722" s="14">
        <f>COUNTIFS($BB:$BB,"&gt;0",$E:$E,$E722)</f>
      </c>
      <c r="BA722" s="14">
        <f>SUMIF($E:$E,$E722,$BB:$BB)</f>
      </c>
      <c r="BB722" s="11"/>
    </row>
    <row x14ac:dyDescent="0.25" r="723" customHeight="1" ht="17.25">
      <c r="A723" s="7">
        <v>44993</v>
      </c>
      <c r="B723" s="8" t="s">
        <v>54</v>
      </c>
      <c r="C723" s="8" t="s">
        <v>292</v>
      </c>
      <c r="D723" s="20"/>
      <c r="E723" s="20"/>
      <c r="F723" s="20"/>
      <c r="G723" s="20"/>
      <c r="H723" s="20"/>
      <c r="I723" s="20"/>
      <c r="J723" s="19">
        <v>1</v>
      </c>
      <c r="K723" s="19">
        <v>1</v>
      </c>
      <c r="L723" s="11"/>
      <c r="M723" s="11"/>
      <c r="N723" s="12">
        <v>2023</v>
      </c>
      <c r="O723" s="12">
        <v>3</v>
      </c>
      <c r="P723" s="8" t="s">
        <v>470</v>
      </c>
      <c r="Q723" s="17"/>
      <c r="R723" s="21">
        <v>10.52</v>
      </c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8"/>
      <c r="AF723" s="17"/>
      <c r="AG723" s="17"/>
      <c r="AH723" s="18"/>
      <c r="AI723" s="18"/>
      <c r="AJ723" s="17"/>
      <c r="AK723" s="20"/>
      <c r="AL723" s="17"/>
      <c r="AM723" s="20"/>
      <c r="AN723" s="22">
        <f>SUM(Q723:AM723)</f>
      </c>
      <c r="AO723" s="18"/>
      <c r="AP723" s="20"/>
      <c r="AQ723" s="20"/>
      <c r="AR723" s="20"/>
      <c r="AS723" s="20"/>
      <c r="AT723" s="20"/>
      <c r="AU723" s="14">
        <f>SUMIF(E:E,E723,K:K)</f>
      </c>
      <c r="AV723" s="11"/>
      <c r="AW723" s="16"/>
      <c r="AX723" s="22">
        <f>SUM($U723:$AQ723)</f>
      </c>
      <c r="AY723" s="14">
        <f>SUMIF($I:$I,$I723,$O:$O)</f>
      </c>
      <c r="AZ723" s="14">
        <f>COUNTIFS($BB:$BB,"&gt;0",$E:$E,$E723)</f>
      </c>
      <c r="BA723" s="14">
        <f>SUMIF($E:$E,$E723,$BB:$BB)</f>
      </c>
      <c r="BB723" s="11"/>
    </row>
    <row x14ac:dyDescent="0.25" r="724" customHeight="1" ht="17.25">
      <c r="A724" s="7">
        <v>44993</v>
      </c>
      <c r="B724" s="8" t="s">
        <v>54</v>
      </c>
      <c r="C724" s="8" t="s">
        <v>336</v>
      </c>
      <c r="D724" s="20"/>
      <c r="E724" s="20"/>
      <c r="F724" s="20"/>
      <c r="G724" s="20"/>
      <c r="H724" s="20"/>
      <c r="I724" s="20"/>
      <c r="J724" s="19">
        <v>1</v>
      </c>
      <c r="K724" s="19">
        <v>2</v>
      </c>
      <c r="L724" s="11"/>
      <c r="M724" s="11"/>
      <c r="N724" s="12">
        <v>2023</v>
      </c>
      <c r="O724" s="12">
        <v>3</v>
      </c>
      <c r="P724" s="8" t="s">
        <v>470</v>
      </c>
      <c r="Q724" s="21">
        <v>25.32</v>
      </c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8"/>
      <c r="AF724" s="17"/>
      <c r="AG724" s="17"/>
      <c r="AH724" s="18"/>
      <c r="AI724" s="18"/>
      <c r="AJ724" s="17"/>
      <c r="AK724" s="20"/>
      <c r="AL724" s="17"/>
      <c r="AM724" s="20"/>
      <c r="AN724" s="22">
        <f>SUM(Q724:AM724)</f>
      </c>
      <c r="AO724" s="18"/>
      <c r="AP724" s="20"/>
      <c r="AQ724" s="20"/>
      <c r="AR724" s="20"/>
      <c r="AS724" s="20"/>
      <c r="AT724" s="20"/>
      <c r="AU724" s="14">
        <f>SUMIF(E:E,E724,K:K)</f>
      </c>
      <c r="AV724" s="11"/>
      <c r="AW724" s="16"/>
      <c r="AX724" s="22">
        <f>SUM($U724:$AQ724)</f>
      </c>
      <c r="AY724" s="14">
        <f>SUMIF($I:$I,$I724,$O:$O)</f>
      </c>
      <c r="AZ724" s="14">
        <f>COUNTIFS($BB:$BB,"&gt;0",$E:$E,$E724)</f>
      </c>
      <c r="BA724" s="14">
        <f>SUMIF($E:$E,$E724,$BB:$BB)</f>
      </c>
      <c r="BB724" s="11"/>
    </row>
    <row x14ac:dyDescent="0.25" r="725" customHeight="1" ht="17.25">
      <c r="A725" s="7">
        <v>44993</v>
      </c>
      <c r="B725" s="8" t="s">
        <v>54</v>
      </c>
      <c r="C725" s="8" t="s">
        <v>277</v>
      </c>
      <c r="D725" s="20"/>
      <c r="E725" s="20"/>
      <c r="F725" s="20"/>
      <c r="G725" s="20"/>
      <c r="H725" s="20"/>
      <c r="I725" s="20"/>
      <c r="J725" s="19">
        <v>1</v>
      </c>
      <c r="K725" s="19">
        <v>2</v>
      </c>
      <c r="L725" s="11"/>
      <c r="M725" s="11"/>
      <c r="N725" s="12">
        <v>2023</v>
      </c>
      <c r="O725" s="12">
        <v>3</v>
      </c>
      <c r="P725" s="8" t="s">
        <v>470</v>
      </c>
      <c r="Q725" s="21">
        <v>25.32</v>
      </c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8"/>
      <c r="AF725" s="17"/>
      <c r="AG725" s="17"/>
      <c r="AH725" s="18"/>
      <c r="AI725" s="18"/>
      <c r="AJ725" s="17"/>
      <c r="AK725" s="20"/>
      <c r="AL725" s="17"/>
      <c r="AM725" s="20"/>
      <c r="AN725" s="22">
        <f>SUM(Q725:AM725)</f>
      </c>
      <c r="AO725" s="18"/>
      <c r="AP725" s="20"/>
      <c r="AQ725" s="20"/>
      <c r="AR725" s="20"/>
      <c r="AS725" s="20"/>
      <c r="AT725" s="20"/>
      <c r="AU725" s="14">
        <f>SUMIF(E:E,E725,K:K)</f>
      </c>
      <c r="AV725" s="11"/>
      <c r="AW725" s="16"/>
      <c r="AX725" s="22">
        <f>SUM($U725:$AQ725)</f>
      </c>
      <c r="AY725" s="14">
        <f>SUMIF($I:$I,$I725,$O:$O)</f>
      </c>
      <c r="AZ725" s="14">
        <f>COUNTIFS($BB:$BB,"&gt;0",$E:$E,$E725)</f>
      </c>
      <c r="BA725" s="14">
        <f>SUMIF($E:$E,$E725,$BB:$BB)</f>
      </c>
      <c r="BB725" s="11"/>
    </row>
    <row x14ac:dyDescent="0.25" r="726" customHeight="1" ht="17.25">
      <c r="A726" s="7">
        <v>44993</v>
      </c>
      <c r="B726" s="8" t="s">
        <v>54</v>
      </c>
      <c r="C726" s="8" t="s">
        <v>283</v>
      </c>
      <c r="D726" s="20"/>
      <c r="E726" s="20"/>
      <c r="F726" s="20"/>
      <c r="G726" s="20"/>
      <c r="H726" s="20"/>
      <c r="I726" s="20"/>
      <c r="J726" s="19">
        <v>1</v>
      </c>
      <c r="K726" s="19">
        <v>1</v>
      </c>
      <c r="L726" s="11"/>
      <c r="M726" s="11"/>
      <c r="N726" s="12">
        <v>2023</v>
      </c>
      <c r="O726" s="12">
        <v>3</v>
      </c>
      <c r="P726" s="8" t="s">
        <v>470</v>
      </c>
      <c r="Q726" s="17"/>
      <c r="R726" s="21">
        <v>8.92</v>
      </c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8"/>
      <c r="AF726" s="17"/>
      <c r="AG726" s="17"/>
      <c r="AH726" s="18"/>
      <c r="AI726" s="18"/>
      <c r="AJ726" s="17"/>
      <c r="AK726" s="20"/>
      <c r="AL726" s="17"/>
      <c r="AM726" s="20"/>
      <c r="AN726" s="22">
        <f>SUM(Q726:AM726)</f>
      </c>
      <c r="AO726" s="18"/>
      <c r="AP726" s="20"/>
      <c r="AQ726" s="20"/>
      <c r="AR726" s="20"/>
      <c r="AS726" s="20"/>
      <c r="AT726" s="20"/>
      <c r="AU726" s="14">
        <f>SUMIF(E:E,E726,K:K)</f>
      </c>
      <c r="AV726" s="11"/>
      <c r="AW726" s="16"/>
      <c r="AX726" s="22">
        <f>SUM($U726:$AQ726)</f>
      </c>
      <c r="AY726" s="14">
        <f>SUMIF($I:$I,$I726,$O:$O)</f>
      </c>
      <c r="AZ726" s="14">
        <f>COUNTIFS($BB:$BB,"&gt;0",$E:$E,$E726)</f>
      </c>
      <c r="BA726" s="14">
        <f>SUMIF($E:$E,$E726,$BB:$BB)</f>
      </c>
      <c r="BB726" s="11"/>
    </row>
    <row x14ac:dyDescent="0.25" r="727" customHeight="1" ht="17.25">
      <c r="A727" s="7">
        <v>44994</v>
      </c>
      <c r="B727" s="8" t="s">
        <v>54</v>
      </c>
      <c r="C727" s="8" t="s">
        <v>106</v>
      </c>
      <c r="D727" s="8" t="s">
        <v>107</v>
      </c>
      <c r="E727" s="8" t="s">
        <v>108</v>
      </c>
      <c r="F727" s="8" t="s">
        <v>65</v>
      </c>
      <c r="G727" s="8" t="s">
        <v>66</v>
      </c>
      <c r="H727" s="8" t="s">
        <v>60</v>
      </c>
      <c r="I727" s="8" t="s">
        <v>54</v>
      </c>
      <c r="J727" s="19">
        <v>1</v>
      </c>
      <c r="K727" s="19">
        <v>1</v>
      </c>
      <c r="L727" s="11"/>
      <c r="M727" s="11"/>
      <c r="N727" s="12">
        <v>2023</v>
      </c>
      <c r="O727" s="12">
        <v>3</v>
      </c>
      <c r="P727" s="8" t="s">
        <v>470</v>
      </c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8"/>
      <c r="AF727" s="17"/>
      <c r="AG727" s="17"/>
      <c r="AH727" s="18"/>
      <c r="AI727" s="21">
        <v>43.73</v>
      </c>
      <c r="AJ727" s="17"/>
      <c r="AK727" s="20"/>
      <c r="AL727" s="19">
        <v>5</v>
      </c>
      <c r="AM727" s="20"/>
      <c r="AN727" s="22">
        <f>SUM(Q727:AM727)</f>
      </c>
      <c r="AO727" s="18"/>
      <c r="AP727" s="20"/>
      <c r="AQ727" s="20"/>
      <c r="AR727" s="20"/>
      <c r="AS727" s="20"/>
      <c r="AT727" s="20"/>
      <c r="AU727" s="14">
        <f>SUMIF(E:E,E727,K:K)</f>
      </c>
      <c r="AV727" s="11"/>
      <c r="AW727" s="16"/>
      <c r="AX727" s="22">
        <f>SUM($U727:$AQ727)</f>
      </c>
      <c r="AY727" s="14">
        <f>SUMIF($I:$I,$I727,$O:$O)</f>
      </c>
      <c r="AZ727" s="14">
        <f>COUNTIFS($BB:$BB,"&gt;0",$E:$E,$E727)</f>
      </c>
      <c r="BA727" s="14">
        <f>SUMIF($E:$E,$E727,$BB:$BB)</f>
      </c>
      <c r="BB727" s="11"/>
    </row>
    <row x14ac:dyDescent="0.25" r="728" customHeight="1" ht="17.25">
      <c r="A728" s="7">
        <v>44994</v>
      </c>
      <c r="B728" s="8" t="s">
        <v>54</v>
      </c>
      <c r="C728" s="8" t="s">
        <v>493</v>
      </c>
      <c r="D728" s="20"/>
      <c r="E728" s="20"/>
      <c r="F728" s="20"/>
      <c r="G728" s="20"/>
      <c r="H728" s="20"/>
      <c r="I728" s="20"/>
      <c r="J728" s="19">
        <v>1</v>
      </c>
      <c r="K728" s="19">
        <v>4</v>
      </c>
      <c r="L728" s="11"/>
      <c r="M728" s="11"/>
      <c r="N728" s="12">
        <v>2023</v>
      </c>
      <c r="O728" s="12">
        <v>3</v>
      </c>
      <c r="P728" s="8" t="s">
        <v>470</v>
      </c>
      <c r="Q728" s="17"/>
      <c r="R728" s="21">
        <v>79.86</v>
      </c>
      <c r="S728" s="17"/>
      <c r="T728" s="17"/>
      <c r="U728" s="21">
        <v>26.27</v>
      </c>
      <c r="V728" s="21">
        <v>43.26</v>
      </c>
      <c r="W728" s="17"/>
      <c r="X728" s="21">
        <v>13.36</v>
      </c>
      <c r="Y728" s="17"/>
      <c r="Z728" s="17"/>
      <c r="AA728" s="17"/>
      <c r="AB728" s="17"/>
      <c r="AC728" s="17"/>
      <c r="AD728" s="19">
        <v>18</v>
      </c>
      <c r="AE728" s="21">
        <v>53.68</v>
      </c>
      <c r="AF728" s="17"/>
      <c r="AG728" s="21">
        <v>60.82</v>
      </c>
      <c r="AH728" s="18"/>
      <c r="AI728" s="18"/>
      <c r="AJ728" s="17"/>
      <c r="AK728" s="20"/>
      <c r="AL728" s="17"/>
      <c r="AM728" s="20"/>
      <c r="AN728" s="22">
        <f>SUM(Q728:AM728)</f>
      </c>
      <c r="AO728" s="18"/>
      <c r="AP728" s="20"/>
      <c r="AQ728" s="20"/>
      <c r="AR728" s="20"/>
      <c r="AS728" s="20"/>
      <c r="AT728" s="20"/>
      <c r="AU728" s="14">
        <f>SUMIF(E:E,E728,K:K)</f>
      </c>
      <c r="AV728" s="11"/>
      <c r="AW728" s="16"/>
      <c r="AX728" s="22">
        <f>SUM($U728:$AQ728)</f>
      </c>
      <c r="AY728" s="14">
        <f>SUMIF($I:$I,$I728,$O:$O)</f>
      </c>
      <c r="AZ728" s="14">
        <f>COUNTIFS($BB:$BB,"&gt;0",$E:$E,$E728)</f>
      </c>
      <c r="BA728" s="14">
        <f>SUMIF($E:$E,$E728,$BB:$BB)</f>
      </c>
      <c r="BB728" s="11"/>
    </row>
    <row x14ac:dyDescent="0.25" r="729" customHeight="1" ht="17.25">
      <c r="A729" s="7">
        <v>44994</v>
      </c>
      <c r="B729" s="8" t="s">
        <v>54</v>
      </c>
      <c r="C729" s="8" t="s">
        <v>67</v>
      </c>
      <c r="D729" s="20"/>
      <c r="E729" s="20"/>
      <c r="F729" s="20"/>
      <c r="G729" s="8" t="s">
        <v>66</v>
      </c>
      <c r="H729" s="8" t="s">
        <v>60</v>
      </c>
      <c r="I729" s="8" t="s">
        <v>54</v>
      </c>
      <c r="J729" s="19">
        <v>1</v>
      </c>
      <c r="K729" s="19">
        <v>2</v>
      </c>
      <c r="L729" s="11"/>
      <c r="M729" s="11"/>
      <c r="N729" s="12">
        <v>2023</v>
      </c>
      <c r="O729" s="12">
        <v>3</v>
      </c>
      <c r="P729" s="8" t="s">
        <v>470</v>
      </c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21">
        <v>42.04</v>
      </c>
      <c r="AF729" s="17"/>
      <c r="AG729" s="17"/>
      <c r="AH729" s="18"/>
      <c r="AI729" s="18"/>
      <c r="AJ729" s="17"/>
      <c r="AK729" s="20"/>
      <c r="AL729" s="19">
        <v>30</v>
      </c>
      <c r="AM729" s="20"/>
      <c r="AN729" s="22">
        <f>SUM(Q729:AM729)</f>
      </c>
      <c r="AO729" s="18"/>
      <c r="AP729" s="20"/>
      <c r="AQ729" s="20"/>
      <c r="AR729" s="20"/>
      <c r="AS729" s="20"/>
      <c r="AT729" s="20"/>
      <c r="AU729" s="14">
        <f>SUMIF(E:E,E729,K:K)</f>
      </c>
      <c r="AV729" s="11"/>
      <c r="AW729" s="16"/>
      <c r="AX729" s="22">
        <f>SUM($U729:$AQ729)</f>
      </c>
      <c r="AY729" s="14">
        <f>SUMIF($I:$I,$I729,$O:$O)</f>
      </c>
      <c r="AZ729" s="14">
        <f>COUNTIFS($BB:$BB,"&gt;0",$E:$E,$E729)</f>
      </c>
      <c r="BA729" s="14">
        <f>SUMIF($E:$E,$E729,$BB:$BB)</f>
      </c>
      <c r="BB729" s="11"/>
    </row>
    <row x14ac:dyDescent="0.25" r="730" customHeight="1" ht="17.25">
      <c r="A730" s="7">
        <v>44994</v>
      </c>
      <c r="B730" s="8" t="s">
        <v>54</v>
      </c>
      <c r="C730" s="8" t="s">
        <v>394</v>
      </c>
      <c r="D730" s="20"/>
      <c r="E730" s="20"/>
      <c r="F730" s="20"/>
      <c r="G730" s="20"/>
      <c r="H730" s="20"/>
      <c r="I730" s="20"/>
      <c r="J730" s="19">
        <v>1</v>
      </c>
      <c r="K730" s="19">
        <v>1</v>
      </c>
      <c r="L730" s="11"/>
      <c r="M730" s="11"/>
      <c r="N730" s="12">
        <v>2023</v>
      </c>
      <c r="O730" s="12">
        <v>3</v>
      </c>
      <c r="P730" s="8" t="s">
        <v>470</v>
      </c>
      <c r="Q730" s="21">
        <v>41.4</v>
      </c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8"/>
      <c r="AF730" s="17"/>
      <c r="AG730" s="17"/>
      <c r="AH730" s="18"/>
      <c r="AI730" s="18"/>
      <c r="AJ730" s="17"/>
      <c r="AK730" s="20"/>
      <c r="AL730" s="17"/>
      <c r="AM730" s="20"/>
      <c r="AN730" s="22">
        <f>SUM(Q730:AM730)</f>
      </c>
      <c r="AO730" s="18"/>
      <c r="AP730" s="20"/>
      <c r="AQ730" s="20"/>
      <c r="AR730" s="20"/>
      <c r="AS730" s="20"/>
      <c r="AT730" s="20"/>
      <c r="AU730" s="14">
        <f>SUMIF(E:E,E730,K:K)</f>
      </c>
      <c r="AV730" s="11"/>
      <c r="AW730" s="16"/>
      <c r="AX730" s="22">
        <f>SUM($U730:$AQ730)</f>
      </c>
      <c r="AY730" s="14">
        <f>SUMIF($I:$I,$I730,$O:$O)</f>
      </c>
      <c r="AZ730" s="14">
        <f>COUNTIFS($BB:$BB,"&gt;0",$E:$E,$E730)</f>
      </c>
      <c r="BA730" s="14">
        <f>SUMIF($E:$E,$E730,$BB:$BB)</f>
      </c>
      <c r="BB730" s="11"/>
    </row>
    <row x14ac:dyDescent="0.25" r="731" customHeight="1" ht="17.25">
      <c r="A731" s="7">
        <v>44994</v>
      </c>
      <c r="B731" s="8" t="s">
        <v>54</v>
      </c>
      <c r="C731" s="8" t="s">
        <v>494</v>
      </c>
      <c r="D731" s="20"/>
      <c r="E731" s="20"/>
      <c r="F731" s="20"/>
      <c r="G731" s="20"/>
      <c r="H731" s="20"/>
      <c r="I731" s="20"/>
      <c r="J731" s="19">
        <v>1</v>
      </c>
      <c r="K731" s="19">
        <v>2</v>
      </c>
      <c r="L731" s="11"/>
      <c r="M731" s="11"/>
      <c r="N731" s="12">
        <v>2023</v>
      </c>
      <c r="O731" s="12">
        <v>3</v>
      </c>
      <c r="P731" s="8" t="s">
        <v>470</v>
      </c>
      <c r="Q731" s="21">
        <v>36.97</v>
      </c>
      <c r="R731" s="21">
        <v>46.04</v>
      </c>
      <c r="S731" s="21">
        <v>36.97</v>
      </c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8"/>
      <c r="AF731" s="17"/>
      <c r="AG731" s="17"/>
      <c r="AH731" s="18"/>
      <c r="AI731" s="18"/>
      <c r="AJ731" s="17"/>
      <c r="AK731" s="20"/>
      <c r="AL731" s="17"/>
      <c r="AM731" s="20"/>
      <c r="AN731" s="22">
        <f>SUM(Q731:AM731)</f>
      </c>
      <c r="AO731" s="18"/>
      <c r="AP731" s="20"/>
      <c r="AQ731" s="20"/>
      <c r="AR731" s="20"/>
      <c r="AS731" s="20"/>
      <c r="AT731" s="20"/>
      <c r="AU731" s="14">
        <f>SUMIF(E:E,E731,K:K)</f>
      </c>
      <c r="AV731" s="11"/>
      <c r="AW731" s="16"/>
      <c r="AX731" s="22">
        <f>SUM($U731:$AQ731)</f>
      </c>
      <c r="AY731" s="14">
        <f>SUMIF($I:$I,$I731,$O:$O)</f>
      </c>
      <c r="AZ731" s="14">
        <f>COUNTIFS($BB:$BB,"&gt;0",$E:$E,$E731)</f>
      </c>
      <c r="BA731" s="14">
        <f>SUMIF($E:$E,$E731,$BB:$BB)</f>
      </c>
      <c r="BB731" s="11"/>
    </row>
    <row x14ac:dyDescent="0.25" r="732" customHeight="1" ht="17.25">
      <c r="A732" s="7">
        <v>44994</v>
      </c>
      <c r="B732" s="8" t="s">
        <v>54</v>
      </c>
      <c r="C732" s="8" t="s">
        <v>246</v>
      </c>
      <c r="D732" s="8" t="s">
        <v>247</v>
      </c>
      <c r="E732" s="8" t="s">
        <v>248</v>
      </c>
      <c r="F732" s="8" t="s">
        <v>65</v>
      </c>
      <c r="G732" s="8" t="s">
        <v>66</v>
      </c>
      <c r="H732" s="8" t="s">
        <v>60</v>
      </c>
      <c r="I732" s="8" t="s">
        <v>54</v>
      </c>
      <c r="J732" s="19">
        <v>1</v>
      </c>
      <c r="K732" s="19">
        <v>1</v>
      </c>
      <c r="L732" s="11"/>
      <c r="M732" s="11"/>
      <c r="N732" s="12">
        <v>2023</v>
      </c>
      <c r="O732" s="12">
        <v>3</v>
      </c>
      <c r="P732" s="8" t="s">
        <v>470</v>
      </c>
      <c r="Q732" s="17"/>
      <c r="R732" s="19">
        <v>40</v>
      </c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8"/>
      <c r="AF732" s="17"/>
      <c r="AG732" s="17"/>
      <c r="AH732" s="18"/>
      <c r="AI732" s="21">
        <v>40.5</v>
      </c>
      <c r="AJ732" s="17"/>
      <c r="AK732" s="20"/>
      <c r="AL732" s="17"/>
      <c r="AM732" s="20"/>
      <c r="AN732" s="22">
        <f>SUM(Q732:AM732)</f>
      </c>
      <c r="AO732" s="18"/>
      <c r="AP732" s="20"/>
      <c r="AQ732" s="20"/>
      <c r="AR732" s="20"/>
      <c r="AS732" s="20"/>
      <c r="AT732" s="20"/>
      <c r="AU732" s="14">
        <f>SUMIF(E:E,E732,K:K)</f>
      </c>
      <c r="AV732" s="11"/>
      <c r="AW732" s="16"/>
      <c r="AX732" s="14">
        <f>SUM($U732:$AQ732)</f>
      </c>
      <c r="AY732" s="14">
        <f>SUMIF($I:$I,$I732,$O:$O)</f>
      </c>
      <c r="AZ732" s="14">
        <f>COUNTIFS($BB:$BB,"&gt;0",$E:$E,$E732)</f>
      </c>
      <c r="BA732" s="14">
        <f>SUMIF($E:$E,$E732,$BB:$BB)</f>
      </c>
      <c r="BB732" s="11"/>
    </row>
    <row x14ac:dyDescent="0.25" r="733" customHeight="1" ht="17.25">
      <c r="A733" s="7">
        <v>44994</v>
      </c>
      <c r="B733" s="8" t="s">
        <v>54</v>
      </c>
      <c r="C733" s="8" t="s">
        <v>156</v>
      </c>
      <c r="D733" s="20"/>
      <c r="E733" s="20"/>
      <c r="F733" s="20"/>
      <c r="G733" s="20"/>
      <c r="H733" s="20"/>
      <c r="I733" s="20"/>
      <c r="J733" s="19">
        <v>1</v>
      </c>
      <c r="K733" s="19">
        <v>4</v>
      </c>
      <c r="L733" s="11"/>
      <c r="M733" s="11"/>
      <c r="N733" s="12">
        <v>2023</v>
      </c>
      <c r="O733" s="12">
        <v>3</v>
      </c>
      <c r="P733" s="8" t="s">
        <v>470</v>
      </c>
      <c r="Q733" s="17"/>
      <c r="R733" s="17"/>
      <c r="S733" s="17"/>
      <c r="T733" s="17"/>
      <c r="U733" s="19">
        <v>18</v>
      </c>
      <c r="V733" s="17"/>
      <c r="W733" s="17"/>
      <c r="X733" s="21">
        <v>142.2</v>
      </c>
      <c r="Y733" s="17"/>
      <c r="Z733" s="17"/>
      <c r="AA733" s="17"/>
      <c r="AB733" s="17"/>
      <c r="AC733" s="17"/>
      <c r="AD733" s="17"/>
      <c r="AE733" s="18"/>
      <c r="AF733" s="17"/>
      <c r="AG733" s="19">
        <v>21</v>
      </c>
      <c r="AH733" s="18"/>
      <c r="AI733" s="18"/>
      <c r="AJ733" s="17"/>
      <c r="AK733" s="20"/>
      <c r="AL733" s="17"/>
      <c r="AM733" s="20"/>
      <c r="AN733" s="22">
        <f>SUM(Q733:AM733)</f>
      </c>
      <c r="AO733" s="18"/>
      <c r="AP733" s="20"/>
      <c r="AQ733" s="20"/>
      <c r="AR733" s="20"/>
      <c r="AS733" s="20"/>
      <c r="AT733" s="20"/>
      <c r="AU733" s="14">
        <f>SUMIF(E:E,E733,K:K)</f>
      </c>
      <c r="AV733" s="11"/>
      <c r="AW733" s="16"/>
      <c r="AX733" s="22">
        <f>SUM($U733:$AQ733)</f>
      </c>
      <c r="AY733" s="14">
        <f>SUMIF($I:$I,$I733,$O:$O)</f>
      </c>
      <c r="AZ733" s="14">
        <f>COUNTIFS($BB:$BB,"&gt;0",$E:$E,$E733)</f>
      </c>
      <c r="BA733" s="14">
        <f>SUMIF($E:$E,$E733,$BB:$BB)</f>
      </c>
      <c r="BB733" s="11"/>
    </row>
    <row x14ac:dyDescent="0.25" r="734" customHeight="1" ht="17.25">
      <c r="A734" s="7">
        <v>44994</v>
      </c>
      <c r="B734" s="8" t="s">
        <v>54</v>
      </c>
      <c r="C734" s="8" t="s">
        <v>205</v>
      </c>
      <c r="D734" s="8" t="s">
        <v>169</v>
      </c>
      <c r="E734" s="28">
        <f>IF(D734&lt;&gt;"",CONCATENATE(C734,"-",D734),C734)</f>
      </c>
      <c r="F734" s="8" t="s">
        <v>65</v>
      </c>
      <c r="G734" s="8" t="s">
        <v>73</v>
      </c>
      <c r="H734" s="8" t="s">
        <v>60</v>
      </c>
      <c r="I734" s="8" t="s">
        <v>170</v>
      </c>
      <c r="J734" s="19">
        <v>1</v>
      </c>
      <c r="K734" s="19">
        <v>1</v>
      </c>
      <c r="L734" s="11"/>
      <c r="M734" s="11"/>
      <c r="N734" s="12">
        <v>2023</v>
      </c>
      <c r="O734" s="12">
        <v>3</v>
      </c>
      <c r="P734" s="8" t="s">
        <v>470</v>
      </c>
      <c r="Q734" s="17"/>
      <c r="R734" s="17"/>
      <c r="S734" s="19">
        <v>17</v>
      </c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9">
        <v>30</v>
      </c>
      <c r="AF734" s="17"/>
      <c r="AG734" s="17"/>
      <c r="AH734" s="18"/>
      <c r="AI734" s="19">
        <v>30</v>
      </c>
      <c r="AJ734" s="17"/>
      <c r="AK734" s="20"/>
      <c r="AL734" s="17"/>
      <c r="AM734" s="20"/>
      <c r="AN734" s="14">
        <f>SUM(Q734:AM734)</f>
      </c>
      <c r="AO734" s="18"/>
      <c r="AP734" s="20"/>
      <c r="AQ734" s="20"/>
      <c r="AR734" s="20"/>
      <c r="AS734" s="20"/>
      <c r="AT734" s="20"/>
      <c r="AU734" s="14">
        <f>SUMIF(E:E,E734,K:K)</f>
      </c>
      <c r="AV734" s="11"/>
      <c r="AW734" s="16"/>
      <c r="AX734" s="14">
        <f>SUM($U734:$AQ734)</f>
      </c>
      <c r="AY734" s="14">
        <f>SUMIF($I:$I,$I734,$O:$O)</f>
      </c>
      <c r="AZ734" s="14">
        <f>COUNTIFS($BB:$BB,"&gt;0",$E:$E,$E734)</f>
      </c>
      <c r="BA734" s="14">
        <f>SUMIF($E:$E,$E734,$BB:$BB)</f>
      </c>
      <c r="BB734" s="11"/>
    </row>
    <row x14ac:dyDescent="0.25" r="735" customHeight="1" ht="17.25">
      <c r="A735" s="7">
        <v>44994</v>
      </c>
      <c r="B735" s="8" t="s">
        <v>54</v>
      </c>
      <c r="C735" s="8" t="s">
        <v>258</v>
      </c>
      <c r="D735" s="8" t="s">
        <v>259</v>
      </c>
      <c r="E735" s="8" t="s">
        <v>260</v>
      </c>
      <c r="F735" s="8" t="s">
        <v>65</v>
      </c>
      <c r="G735" s="8" t="s">
        <v>66</v>
      </c>
      <c r="H735" s="8" t="s">
        <v>60</v>
      </c>
      <c r="I735" s="8" t="s">
        <v>54</v>
      </c>
      <c r="J735" s="19">
        <v>1</v>
      </c>
      <c r="K735" s="19">
        <v>1</v>
      </c>
      <c r="L735" s="11"/>
      <c r="M735" s="11"/>
      <c r="N735" s="12">
        <v>2023</v>
      </c>
      <c r="O735" s="12">
        <v>3</v>
      </c>
      <c r="P735" s="8" t="s">
        <v>470</v>
      </c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8"/>
      <c r="AF735" s="17"/>
      <c r="AG735" s="17"/>
      <c r="AH735" s="18"/>
      <c r="AI735" s="19">
        <v>86</v>
      </c>
      <c r="AJ735" s="17"/>
      <c r="AK735" s="20"/>
      <c r="AL735" s="17"/>
      <c r="AM735" s="20"/>
      <c r="AN735" s="14">
        <f>SUM(Q735:AM735)</f>
      </c>
      <c r="AO735" s="18"/>
      <c r="AP735" s="20"/>
      <c r="AQ735" s="20"/>
      <c r="AR735" s="20"/>
      <c r="AS735" s="20"/>
      <c r="AT735" s="20"/>
      <c r="AU735" s="14">
        <f>SUMIF(E:E,E735,K:K)</f>
      </c>
      <c r="AV735" s="11"/>
      <c r="AW735" s="16"/>
      <c r="AX735" s="14">
        <f>SUM($U735:$AQ735)</f>
      </c>
      <c r="AY735" s="14">
        <f>SUMIF($I:$I,$I735,$O:$O)</f>
      </c>
      <c r="AZ735" s="14">
        <f>COUNTIFS($BB:$BB,"&gt;0",$E:$E,$E735)</f>
      </c>
      <c r="BA735" s="14">
        <f>SUMIF($E:$E,$E735,$BB:$BB)</f>
      </c>
      <c r="BB735" s="11"/>
    </row>
    <row x14ac:dyDescent="0.25" r="736" customHeight="1" ht="17.25">
      <c r="A736" s="7">
        <v>44994</v>
      </c>
      <c r="B736" s="8" t="s">
        <v>54</v>
      </c>
      <c r="C736" s="8" t="s">
        <v>83</v>
      </c>
      <c r="D736" s="20" t="s">
        <v>84</v>
      </c>
      <c r="E736" s="8" t="s">
        <v>85</v>
      </c>
      <c r="F736" s="8" t="s">
        <v>65</v>
      </c>
      <c r="G736" s="8" t="s">
        <v>66</v>
      </c>
      <c r="H736" s="8" t="s">
        <v>60</v>
      </c>
      <c r="I736" s="8" t="s">
        <v>54</v>
      </c>
      <c r="J736" s="19">
        <v>1</v>
      </c>
      <c r="K736" s="19">
        <v>1</v>
      </c>
      <c r="L736" s="11"/>
      <c r="M736" s="11"/>
      <c r="N736" s="12">
        <v>2023</v>
      </c>
      <c r="O736" s="12">
        <v>3</v>
      </c>
      <c r="P736" s="8" t="s">
        <v>470</v>
      </c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8"/>
      <c r="AF736" s="17"/>
      <c r="AG736" s="17"/>
      <c r="AH736" s="18"/>
      <c r="AI736" s="21">
        <v>81.5</v>
      </c>
      <c r="AJ736" s="17"/>
      <c r="AK736" s="20"/>
      <c r="AL736" s="17"/>
      <c r="AM736" s="20"/>
      <c r="AN736" s="22">
        <f>SUM(Q736:AM736)</f>
      </c>
      <c r="AO736" s="18"/>
      <c r="AP736" s="20"/>
      <c r="AQ736" s="20"/>
      <c r="AR736" s="20"/>
      <c r="AS736" s="20"/>
      <c r="AT736" s="20"/>
      <c r="AU736" s="14">
        <f>SUMIF(E:E,E736,K:K)</f>
      </c>
      <c r="AV736" s="11"/>
      <c r="AW736" s="16"/>
      <c r="AX736" s="14">
        <f>SUM($U736:$AQ736)</f>
      </c>
      <c r="AY736" s="14">
        <f>SUMIF($I:$I,$I736,$O:$O)</f>
      </c>
      <c r="AZ736" s="14">
        <f>COUNTIFS($BB:$BB,"&gt;0",$E:$E,$E736)</f>
      </c>
      <c r="BA736" s="14">
        <f>SUMIF($E:$E,$E736,$BB:$BB)</f>
      </c>
      <c r="BB736" s="11"/>
    </row>
    <row x14ac:dyDescent="0.25" r="737" customHeight="1" ht="17.25">
      <c r="A737" s="7">
        <v>44995</v>
      </c>
      <c r="B737" s="8" t="s">
        <v>54</v>
      </c>
      <c r="C737" s="8" t="s">
        <v>192</v>
      </c>
      <c r="D737" s="8" t="s">
        <v>193</v>
      </c>
      <c r="E737" s="8" t="s">
        <v>194</v>
      </c>
      <c r="F737" s="8" t="s">
        <v>65</v>
      </c>
      <c r="G737" s="8" t="s">
        <v>66</v>
      </c>
      <c r="H737" s="8" t="s">
        <v>60</v>
      </c>
      <c r="I737" s="8" t="s">
        <v>54</v>
      </c>
      <c r="J737" s="19">
        <v>1</v>
      </c>
      <c r="K737" s="19">
        <v>1</v>
      </c>
      <c r="L737" s="11"/>
      <c r="M737" s="11"/>
      <c r="N737" s="12">
        <v>2023</v>
      </c>
      <c r="O737" s="12">
        <v>3</v>
      </c>
      <c r="P737" s="8" t="s">
        <v>470</v>
      </c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5"/>
      <c r="AF737" s="13"/>
      <c r="AG737" s="13"/>
      <c r="AH737" s="15"/>
      <c r="AI737" s="14">
        <v>85</v>
      </c>
      <c r="AJ737" s="13"/>
      <c r="AK737" s="11"/>
      <c r="AL737" s="13"/>
      <c r="AM737" s="11"/>
      <c r="AN737" s="14">
        <f>SUM(Q737:AM737)</f>
      </c>
      <c r="AO737" s="15"/>
      <c r="AP737" s="11"/>
      <c r="AQ737" s="11"/>
      <c r="AR737" s="11"/>
      <c r="AS737" s="11"/>
      <c r="AT737" s="11"/>
      <c r="AU737" s="14">
        <f>SUMIF(E:E,E737,K:K)</f>
      </c>
      <c r="AV737" s="11"/>
      <c r="AW737" s="16"/>
      <c r="AX737" s="14">
        <f>SUM($U737:$AQ737)</f>
      </c>
      <c r="AY737" s="14">
        <f>SUMIF($I:$I,$I737,$O:$O)</f>
      </c>
      <c r="AZ737" s="14">
        <f>COUNTIFS($BB:$BB,"&gt;0",$E:$E,$E737)</f>
      </c>
      <c r="BA737" s="14">
        <f>SUMIF($E:$E,$E737,$BB:$BB)</f>
      </c>
      <c r="BB737" s="11"/>
    </row>
    <row x14ac:dyDescent="0.25" r="738" customHeight="1" ht="17.25">
      <c r="A738" s="7">
        <v>44995</v>
      </c>
      <c r="B738" s="8" t="s">
        <v>54</v>
      </c>
      <c r="C738" s="8" t="s">
        <v>189</v>
      </c>
      <c r="D738" s="8" t="s">
        <v>190</v>
      </c>
      <c r="E738" s="8" t="s">
        <v>191</v>
      </c>
      <c r="F738" s="8" t="s">
        <v>112</v>
      </c>
      <c r="G738" s="8" t="s">
        <v>59</v>
      </c>
      <c r="H738" s="8" t="s">
        <v>60</v>
      </c>
      <c r="I738" s="26" t="s">
        <v>113</v>
      </c>
      <c r="J738" s="19">
        <v>1</v>
      </c>
      <c r="K738" s="19">
        <v>4</v>
      </c>
      <c r="L738" s="11"/>
      <c r="M738" s="11"/>
      <c r="N738" s="12">
        <v>2023</v>
      </c>
      <c r="O738" s="12">
        <v>3</v>
      </c>
      <c r="P738" s="8" t="s">
        <v>470</v>
      </c>
      <c r="Q738" s="22">
        <v>60.16</v>
      </c>
      <c r="R738" s="22">
        <v>90.05</v>
      </c>
      <c r="S738" s="13"/>
      <c r="T738" s="22">
        <v>10.42</v>
      </c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22">
        <v>4.42</v>
      </c>
      <c r="AF738" s="13"/>
      <c r="AG738" s="13"/>
      <c r="AH738" s="15"/>
      <c r="AI738" s="15"/>
      <c r="AJ738" s="13"/>
      <c r="AK738" s="11"/>
      <c r="AL738" s="13"/>
      <c r="AM738" s="11"/>
      <c r="AN738" s="22">
        <f>SUM(Q738:AM738)</f>
      </c>
      <c r="AO738" s="15"/>
      <c r="AP738" s="11"/>
      <c r="AQ738" s="11"/>
      <c r="AR738" s="11"/>
      <c r="AS738" s="11"/>
      <c r="AT738" s="11"/>
      <c r="AU738" s="14">
        <f>SUMIF(E:E,E738,K:K)</f>
      </c>
      <c r="AV738" s="11"/>
      <c r="AW738" s="16"/>
      <c r="AX738" s="22">
        <f>SUM($U738:$AQ738)</f>
      </c>
      <c r="AY738" s="14">
        <f>SUMIF($I:$I,$I738,$O:$O)</f>
      </c>
      <c r="AZ738" s="14">
        <f>COUNTIFS($BB:$BB,"&gt;0",$E:$E,$E738)</f>
      </c>
      <c r="BA738" s="14">
        <f>SUMIF($E:$E,$E738,$BB:$BB)</f>
      </c>
      <c r="BB738" s="11"/>
    </row>
    <row x14ac:dyDescent="0.25" r="739" customHeight="1" ht="17.25">
      <c r="A739" s="7">
        <v>44995</v>
      </c>
      <c r="B739" s="8" t="s">
        <v>54</v>
      </c>
      <c r="C739" s="8" t="s">
        <v>80</v>
      </c>
      <c r="D739" s="8" t="s">
        <v>81</v>
      </c>
      <c r="E739" s="8" t="s">
        <v>82</v>
      </c>
      <c r="F739" s="8" t="s">
        <v>65</v>
      </c>
      <c r="G739" s="8" t="s">
        <v>66</v>
      </c>
      <c r="H739" s="8" t="s">
        <v>60</v>
      </c>
      <c r="I739" s="8" t="s">
        <v>54</v>
      </c>
      <c r="J739" s="19">
        <v>1</v>
      </c>
      <c r="K739" s="19">
        <v>1</v>
      </c>
      <c r="L739" s="11"/>
      <c r="M739" s="11"/>
      <c r="N739" s="12">
        <v>2023</v>
      </c>
      <c r="O739" s="12">
        <v>3</v>
      </c>
      <c r="P739" s="8" t="s">
        <v>470</v>
      </c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22">
        <v>40.2</v>
      </c>
      <c r="AF739" s="13"/>
      <c r="AG739" s="14">
        <v>85</v>
      </c>
      <c r="AH739" s="15"/>
      <c r="AI739" s="15"/>
      <c r="AJ739" s="13"/>
      <c r="AK739" s="11"/>
      <c r="AL739" s="13"/>
      <c r="AM739" s="11"/>
      <c r="AN739" s="22">
        <f>SUM(Q739:AM739)</f>
      </c>
      <c r="AO739" s="15"/>
      <c r="AP739" s="11"/>
      <c r="AQ739" s="11"/>
      <c r="AR739" s="11"/>
      <c r="AS739" s="11"/>
      <c r="AT739" s="11"/>
      <c r="AU739" s="14">
        <f>SUMIF(E:E,E739,K:K)</f>
      </c>
      <c r="AV739" s="11"/>
      <c r="AW739" s="16"/>
      <c r="AX739" s="22">
        <f>SUM($U739:$AQ739)</f>
      </c>
      <c r="AY739" s="14">
        <f>SUMIF($I:$I,$I739,$O:$O)</f>
      </c>
      <c r="AZ739" s="14">
        <f>COUNTIFS($BB:$BB,"&gt;0",$E:$E,$E739)</f>
      </c>
      <c r="BA739" s="14">
        <f>SUMIF($E:$E,$E739,$BB:$BB)</f>
      </c>
      <c r="BB739" s="11"/>
    </row>
    <row x14ac:dyDescent="0.25" r="740" customHeight="1" ht="17.25">
      <c r="A740" s="7">
        <v>44995</v>
      </c>
      <c r="B740" s="8" t="s">
        <v>54</v>
      </c>
      <c r="C740" s="8" t="s">
        <v>340</v>
      </c>
      <c r="D740" s="20" t="s">
        <v>331</v>
      </c>
      <c r="E740" s="8" t="s">
        <v>332</v>
      </c>
      <c r="F740" s="8" t="s">
        <v>65</v>
      </c>
      <c r="G740" s="8" t="s">
        <v>66</v>
      </c>
      <c r="H740" s="8" t="s">
        <v>60</v>
      </c>
      <c r="I740" s="8" t="s">
        <v>54</v>
      </c>
      <c r="J740" s="19">
        <v>1</v>
      </c>
      <c r="K740" s="19">
        <v>1</v>
      </c>
      <c r="L740" s="11"/>
      <c r="M740" s="11"/>
      <c r="N740" s="12">
        <v>2023</v>
      </c>
      <c r="O740" s="12">
        <v>3</v>
      </c>
      <c r="P740" s="8" t="s">
        <v>470</v>
      </c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5"/>
      <c r="AF740" s="13"/>
      <c r="AG740" s="13"/>
      <c r="AH740" s="15"/>
      <c r="AI740" s="22">
        <v>84.75</v>
      </c>
      <c r="AJ740" s="13"/>
      <c r="AK740" s="11"/>
      <c r="AL740" s="13"/>
      <c r="AM740" s="11"/>
      <c r="AN740" s="22">
        <f>SUM(Q740:AM740)</f>
      </c>
      <c r="AO740" s="15"/>
      <c r="AP740" s="11"/>
      <c r="AQ740" s="11"/>
      <c r="AR740" s="11"/>
      <c r="AS740" s="11"/>
      <c r="AT740" s="11"/>
      <c r="AU740" s="14">
        <f>SUMIF(E:E,E740,K:K)</f>
      </c>
      <c r="AV740" s="11"/>
      <c r="AW740" s="16"/>
      <c r="AX740" s="22">
        <f>SUM($U740:$AQ740)</f>
      </c>
      <c r="AY740" s="14">
        <f>SUMIF($I:$I,$I740,$O:$O)</f>
      </c>
      <c r="AZ740" s="14">
        <f>COUNTIFS($BB:$BB,"&gt;0",$E:$E,$E740)</f>
      </c>
      <c r="BA740" s="14">
        <f>SUMIF($E:$E,$E740,$BB:$BB)</f>
      </c>
      <c r="BB740" s="11"/>
    </row>
    <row x14ac:dyDescent="0.25" r="741" customHeight="1" ht="17.25">
      <c r="A741" s="7">
        <v>44995</v>
      </c>
      <c r="B741" s="8" t="s">
        <v>54</v>
      </c>
      <c r="C741" s="8" t="s">
        <v>77</v>
      </c>
      <c r="D741" s="8" t="s">
        <v>78</v>
      </c>
      <c r="E741" s="8" t="s">
        <v>79</v>
      </c>
      <c r="F741" s="8" t="s">
        <v>65</v>
      </c>
      <c r="G741" s="8" t="s">
        <v>66</v>
      </c>
      <c r="H741" s="8" t="s">
        <v>60</v>
      </c>
      <c r="I741" s="8" t="s">
        <v>54</v>
      </c>
      <c r="J741" s="19">
        <v>1</v>
      </c>
      <c r="K741" s="19">
        <v>1</v>
      </c>
      <c r="L741" s="11"/>
      <c r="M741" s="11"/>
      <c r="N741" s="12">
        <v>2023</v>
      </c>
      <c r="O741" s="12">
        <v>3</v>
      </c>
      <c r="P741" s="8" t="s">
        <v>470</v>
      </c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5"/>
      <c r="AF741" s="13"/>
      <c r="AG741" s="13"/>
      <c r="AH741" s="15"/>
      <c r="AI741" s="22">
        <v>132.1</v>
      </c>
      <c r="AJ741" s="13"/>
      <c r="AK741" s="11"/>
      <c r="AL741" s="13"/>
      <c r="AM741" s="11"/>
      <c r="AN741" s="22">
        <f>SUM(Q741:AM741)</f>
      </c>
      <c r="AO741" s="15"/>
      <c r="AP741" s="11"/>
      <c r="AQ741" s="11"/>
      <c r="AR741" s="11"/>
      <c r="AS741" s="11"/>
      <c r="AT741" s="11"/>
      <c r="AU741" s="14">
        <f>SUMIF(E:E,E741,K:K)</f>
      </c>
      <c r="AV741" s="11"/>
      <c r="AW741" s="16"/>
      <c r="AX741" s="22">
        <f>SUM($U741:$AQ741)</f>
      </c>
      <c r="AY741" s="14">
        <f>SUMIF($I:$I,$I741,$O:$O)</f>
      </c>
      <c r="AZ741" s="14">
        <f>COUNTIFS($BB:$BB,"&gt;0",$E:$E,$E741)</f>
      </c>
      <c r="BA741" s="14">
        <f>SUMIF($E:$E,$E741,$BB:$BB)</f>
      </c>
      <c r="BB741" s="11"/>
    </row>
    <row x14ac:dyDescent="0.25" r="742" customHeight="1" ht="17.25">
      <c r="A742" s="7">
        <v>44995</v>
      </c>
      <c r="B742" s="8" t="s">
        <v>54</v>
      </c>
      <c r="C742" s="8" t="s">
        <v>240</v>
      </c>
      <c r="D742" s="8" t="s">
        <v>241</v>
      </c>
      <c r="E742" s="8" t="s">
        <v>242</v>
      </c>
      <c r="F742" s="8" t="s">
        <v>65</v>
      </c>
      <c r="G742" s="8" t="s">
        <v>66</v>
      </c>
      <c r="H742" s="8" t="s">
        <v>60</v>
      </c>
      <c r="I742" s="8" t="s">
        <v>54</v>
      </c>
      <c r="J742" s="19">
        <v>1</v>
      </c>
      <c r="K742" s="19">
        <v>1</v>
      </c>
      <c r="L742" s="11"/>
      <c r="M742" s="11"/>
      <c r="N742" s="12">
        <v>2023</v>
      </c>
      <c r="O742" s="12">
        <v>3</v>
      </c>
      <c r="P742" s="8" t="s">
        <v>470</v>
      </c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5"/>
      <c r="AF742" s="13"/>
      <c r="AG742" s="13"/>
      <c r="AH742" s="15"/>
      <c r="AI742" s="22">
        <v>180.5</v>
      </c>
      <c r="AJ742" s="13"/>
      <c r="AK742" s="11"/>
      <c r="AL742" s="13"/>
      <c r="AM742" s="11"/>
      <c r="AN742" s="22">
        <f>SUM(Q742:AM742)</f>
      </c>
      <c r="AO742" s="15"/>
      <c r="AP742" s="11"/>
      <c r="AQ742" s="11"/>
      <c r="AR742" s="11"/>
      <c r="AS742" s="11"/>
      <c r="AT742" s="11"/>
      <c r="AU742" s="14">
        <f>SUMIF(E:E,E742,K:K)</f>
      </c>
      <c r="AV742" s="11"/>
      <c r="AW742" s="16"/>
      <c r="AX742" s="14">
        <f>SUM($U742:$AQ742)</f>
      </c>
      <c r="AY742" s="14">
        <f>SUMIF($I:$I,$I742,$O:$O)</f>
      </c>
      <c r="AZ742" s="14">
        <f>COUNTIFS($BB:$BB,"&gt;0",$E:$E,$E742)</f>
      </c>
      <c r="BA742" s="14">
        <f>SUMIF($E:$E,$E742,$BB:$BB)</f>
      </c>
      <c r="BB742" s="11"/>
    </row>
    <row x14ac:dyDescent="0.25" r="743" customHeight="1" ht="17.25">
      <c r="A743" s="7">
        <v>44995</v>
      </c>
      <c r="B743" s="8" t="s">
        <v>54</v>
      </c>
      <c r="C743" s="8" t="s">
        <v>394</v>
      </c>
      <c r="D743" s="11"/>
      <c r="E743" s="11"/>
      <c r="F743" s="11"/>
      <c r="G743" s="11"/>
      <c r="H743" s="11"/>
      <c r="I743" s="11"/>
      <c r="J743" s="19">
        <v>1</v>
      </c>
      <c r="K743" s="19">
        <v>2</v>
      </c>
      <c r="L743" s="11"/>
      <c r="M743" s="11"/>
      <c r="N743" s="12">
        <v>2023</v>
      </c>
      <c r="O743" s="12">
        <v>3</v>
      </c>
      <c r="P743" s="8" t="s">
        <v>470</v>
      </c>
      <c r="Q743" s="14">
        <v>14</v>
      </c>
      <c r="R743" s="13"/>
      <c r="S743" s="13"/>
      <c r="T743" s="14">
        <v>10</v>
      </c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5"/>
      <c r="AF743" s="13"/>
      <c r="AG743" s="13"/>
      <c r="AH743" s="15"/>
      <c r="AI743" s="15"/>
      <c r="AJ743" s="13"/>
      <c r="AK743" s="11"/>
      <c r="AL743" s="13"/>
      <c r="AM743" s="11"/>
      <c r="AN743" s="14">
        <f>SUM(Q743:AM743)</f>
      </c>
      <c r="AO743" s="15"/>
      <c r="AP743" s="11"/>
      <c r="AQ743" s="11"/>
      <c r="AR743" s="11"/>
      <c r="AS743" s="11"/>
      <c r="AT743" s="11"/>
      <c r="AU743" s="14">
        <f>SUMIF(E:E,E743,K:K)</f>
      </c>
      <c r="AV743" s="11"/>
      <c r="AW743" s="16"/>
      <c r="AX743" s="14">
        <f>SUM($U743:$AQ743)</f>
      </c>
      <c r="AY743" s="14">
        <f>SUMIF($I:$I,$I743,$O:$O)</f>
      </c>
      <c r="AZ743" s="14">
        <f>COUNTIFS($BB:$BB,"&gt;0",$E:$E,$E743)</f>
      </c>
      <c r="BA743" s="14">
        <f>SUMIF($E:$E,$E743,$BB:$BB)</f>
      </c>
      <c r="BB743" s="11"/>
    </row>
    <row x14ac:dyDescent="0.25" r="744" customHeight="1" ht="17.25">
      <c r="A744" s="7">
        <v>44995</v>
      </c>
      <c r="B744" s="8" t="s">
        <v>54</v>
      </c>
      <c r="C744" s="8" t="s">
        <v>318</v>
      </c>
      <c r="D744" s="11"/>
      <c r="E744" s="11"/>
      <c r="F744" s="11"/>
      <c r="G744" s="11"/>
      <c r="H744" s="11"/>
      <c r="I744" s="11"/>
      <c r="J744" s="19">
        <v>1</v>
      </c>
      <c r="K744" s="19">
        <v>2</v>
      </c>
      <c r="L744" s="11"/>
      <c r="M744" s="11"/>
      <c r="N744" s="12">
        <v>2023</v>
      </c>
      <c r="O744" s="12">
        <v>3</v>
      </c>
      <c r="P744" s="8" t="s">
        <v>470</v>
      </c>
      <c r="Q744" s="14">
        <v>31</v>
      </c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5"/>
      <c r="AF744" s="13"/>
      <c r="AG744" s="13"/>
      <c r="AH744" s="15"/>
      <c r="AI744" s="15"/>
      <c r="AJ744" s="13"/>
      <c r="AK744" s="11"/>
      <c r="AL744" s="14">
        <v>5</v>
      </c>
      <c r="AM744" s="11"/>
      <c r="AN744" s="14">
        <f>SUM(Q744:AM744)</f>
      </c>
      <c r="AO744" s="15"/>
      <c r="AP744" s="11"/>
      <c r="AQ744" s="11"/>
      <c r="AR744" s="11"/>
      <c r="AS744" s="11"/>
      <c r="AT744" s="11"/>
      <c r="AU744" s="14">
        <f>SUMIF(E:E,E744,K:K)</f>
      </c>
      <c r="AV744" s="11"/>
      <c r="AW744" s="16"/>
      <c r="AX744" s="14">
        <f>SUM($U744:$AQ744)</f>
      </c>
      <c r="AY744" s="14">
        <f>SUMIF($I:$I,$I744,$O:$O)</f>
      </c>
      <c r="AZ744" s="14">
        <f>COUNTIFS($BB:$BB,"&gt;0",$E:$E,$E744)</f>
      </c>
      <c r="BA744" s="14">
        <f>SUMIF($E:$E,$E744,$BB:$BB)</f>
      </c>
      <c r="BB744" s="11"/>
    </row>
    <row x14ac:dyDescent="0.25" r="745" customHeight="1" ht="17.25">
      <c r="A745" s="7">
        <v>44995</v>
      </c>
      <c r="B745" s="8" t="s">
        <v>54</v>
      </c>
      <c r="C745" s="8" t="s">
        <v>74</v>
      </c>
      <c r="D745" s="8" t="s">
        <v>75</v>
      </c>
      <c r="E745" s="8" t="s">
        <v>76</v>
      </c>
      <c r="F745" s="8" t="s">
        <v>65</v>
      </c>
      <c r="G745" s="8" t="s">
        <v>66</v>
      </c>
      <c r="H745" s="8" t="s">
        <v>60</v>
      </c>
      <c r="I745" s="8" t="s">
        <v>54</v>
      </c>
      <c r="J745" s="19">
        <v>1</v>
      </c>
      <c r="K745" s="19">
        <v>1</v>
      </c>
      <c r="L745" s="11"/>
      <c r="M745" s="11"/>
      <c r="N745" s="12">
        <v>2023</v>
      </c>
      <c r="O745" s="12">
        <v>3</v>
      </c>
      <c r="P745" s="8" t="s">
        <v>470</v>
      </c>
      <c r="Q745" s="14">
        <v>178</v>
      </c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5"/>
      <c r="AF745" s="13"/>
      <c r="AG745" s="13"/>
      <c r="AH745" s="15"/>
      <c r="AI745" s="15"/>
      <c r="AJ745" s="13"/>
      <c r="AK745" s="11"/>
      <c r="AL745" s="13"/>
      <c r="AM745" s="11"/>
      <c r="AN745" s="14">
        <f>SUM(Q745:AM745)</f>
      </c>
      <c r="AO745" s="15"/>
      <c r="AP745" s="11"/>
      <c r="AQ745" s="11"/>
      <c r="AR745" s="11"/>
      <c r="AS745" s="11"/>
      <c r="AT745" s="11"/>
      <c r="AU745" s="14">
        <f>SUMIF(E:E,E745,K:K)</f>
      </c>
      <c r="AV745" s="11"/>
      <c r="AW745" s="16"/>
      <c r="AX745" s="14">
        <f>SUM($U745:$AQ745)</f>
      </c>
      <c r="AY745" s="14">
        <f>SUMIF($I:$I,$I745,$O:$O)</f>
      </c>
      <c r="AZ745" s="14">
        <f>COUNTIFS($BB:$BB,"&gt;0",$E:$E,$E745)</f>
      </c>
      <c r="BA745" s="14">
        <f>SUMIF($E:$E,$E745,$BB:$BB)</f>
      </c>
      <c r="BB745" s="11"/>
    </row>
    <row x14ac:dyDescent="0.25" r="746" customHeight="1" ht="17.25">
      <c r="A746" s="7">
        <v>44995</v>
      </c>
      <c r="B746" s="8" t="s">
        <v>54</v>
      </c>
      <c r="C746" s="8" t="s">
        <v>495</v>
      </c>
      <c r="D746" s="11" t="s">
        <v>496</v>
      </c>
      <c r="E746" s="11"/>
      <c r="F746" s="11"/>
      <c r="G746" s="11"/>
      <c r="H746" s="11"/>
      <c r="I746" s="11"/>
      <c r="J746" s="19">
        <v>1</v>
      </c>
      <c r="K746" s="19">
        <v>2</v>
      </c>
      <c r="L746" s="11"/>
      <c r="M746" s="11"/>
      <c r="N746" s="12">
        <v>2023</v>
      </c>
      <c r="O746" s="12">
        <v>3</v>
      </c>
      <c r="P746" s="8" t="s">
        <v>470</v>
      </c>
      <c r="Q746" s="14">
        <v>43</v>
      </c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5"/>
      <c r="AF746" s="13"/>
      <c r="AG746" s="13"/>
      <c r="AH746" s="15"/>
      <c r="AI746" s="14">
        <v>85</v>
      </c>
      <c r="AJ746" s="13"/>
      <c r="AK746" s="11"/>
      <c r="AL746" s="13"/>
      <c r="AM746" s="11"/>
      <c r="AN746" s="14">
        <f>SUM(Q746:AM746)</f>
      </c>
      <c r="AO746" s="15"/>
      <c r="AP746" s="11"/>
      <c r="AQ746" s="11"/>
      <c r="AR746" s="11"/>
      <c r="AS746" s="11"/>
      <c r="AT746" s="11"/>
      <c r="AU746" s="14">
        <f>SUMIF(E:E,E746,K:K)</f>
      </c>
      <c r="AV746" s="11"/>
      <c r="AW746" s="16"/>
      <c r="AX746" s="14">
        <f>SUM($U746:$AQ746)</f>
      </c>
      <c r="AY746" s="14">
        <f>SUMIF($I:$I,$I746,$O:$O)</f>
      </c>
      <c r="AZ746" s="14">
        <f>COUNTIFS($BB:$BB,"&gt;0",$E:$E,$E746)</f>
      </c>
      <c r="BA746" s="14">
        <f>SUMIF($E:$E,$E746,$BB:$BB)</f>
      </c>
      <c r="BB746" s="11"/>
    </row>
    <row x14ac:dyDescent="0.25" r="747" customHeight="1" ht="17.25">
      <c r="A747" s="7">
        <v>44995</v>
      </c>
      <c r="B747" s="8" t="s">
        <v>54</v>
      </c>
      <c r="C747" s="8" t="s">
        <v>231</v>
      </c>
      <c r="D747" s="20" t="s">
        <v>485</v>
      </c>
      <c r="E747" s="8" t="s">
        <v>233</v>
      </c>
      <c r="F747" s="20" t="s">
        <v>234</v>
      </c>
      <c r="G747" s="11"/>
      <c r="H747" s="8" t="s">
        <v>60</v>
      </c>
      <c r="I747" s="20" t="s">
        <v>181</v>
      </c>
      <c r="J747" s="19">
        <v>1</v>
      </c>
      <c r="K747" s="19">
        <v>3</v>
      </c>
      <c r="L747" s="11"/>
      <c r="M747" s="11"/>
      <c r="N747" s="12">
        <v>2023</v>
      </c>
      <c r="O747" s="12">
        <v>3</v>
      </c>
      <c r="P747" s="8" t="s">
        <v>470</v>
      </c>
      <c r="Q747" s="22">
        <v>50.7</v>
      </c>
      <c r="R747" s="14">
        <v>76</v>
      </c>
      <c r="S747" s="22">
        <v>30.8</v>
      </c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5"/>
      <c r="AF747" s="13"/>
      <c r="AG747" s="13"/>
      <c r="AH747" s="15"/>
      <c r="AI747" s="15"/>
      <c r="AJ747" s="13"/>
      <c r="AK747" s="11"/>
      <c r="AL747" s="13"/>
      <c r="AM747" s="11"/>
      <c r="AN747" s="22">
        <f>SUM(Q747:AM747)</f>
      </c>
      <c r="AO747" s="15"/>
      <c r="AP747" s="11"/>
      <c r="AQ747" s="11"/>
      <c r="AR747" s="11"/>
      <c r="AS747" s="11"/>
      <c r="AT747" s="11"/>
      <c r="AU747" s="14">
        <f>SUMIF(E:E,E747,K:K)</f>
      </c>
      <c r="AV747" s="11"/>
      <c r="AW747" s="16"/>
      <c r="AX747" s="22">
        <f>SUM($U747:$AQ747)</f>
      </c>
      <c r="AY747" s="14">
        <f>SUMIF($I:$I,$I747,$O:$O)</f>
      </c>
      <c r="AZ747" s="14">
        <f>COUNTIFS($BB:$BB,"&gt;0",$E:$E,$E747)</f>
      </c>
      <c r="BA747" s="14">
        <f>SUMIF($E:$E,$E747,$BB:$BB)</f>
      </c>
      <c r="BB747" s="11"/>
    </row>
    <row x14ac:dyDescent="0.25" r="748" customHeight="1" ht="17.25">
      <c r="A748" s="7">
        <v>44995</v>
      </c>
      <c r="B748" s="8" t="s">
        <v>54</v>
      </c>
      <c r="C748" s="8" t="s">
        <v>291</v>
      </c>
      <c r="D748" s="11"/>
      <c r="E748" s="11"/>
      <c r="F748" s="11"/>
      <c r="G748" s="11"/>
      <c r="H748" s="11"/>
      <c r="I748" s="11"/>
      <c r="J748" s="19">
        <v>1</v>
      </c>
      <c r="K748" s="19">
        <v>3</v>
      </c>
      <c r="L748" s="11"/>
      <c r="M748" s="11"/>
      <c r="N748" s="12">
        <v>2023</v>
      </c>
      <c r="O748" s="12">
        <v>3</v>
      </c>
      <c r="P748" s="8" t="s">
        <v>470</v>
      </c>
      <c r="Q748" s="14">
        <v>62</v>
      </c>
      <c r="R748" s="22">
        <v>72.9</v>
      </c>
      <c r="S748" s="13"/>
      <c r="T748" s="13"/>
      <c r="U748" s="13"/>
      <c r="V748" s="14">
        <v>50</v>
      </c>
      <c r="W748" s="13"/>
      <c r="X748" s="13"/>
      <c r="Y748" s="13"/>
      <c r="Z748" s="13"/>
      <c r="AA748" s="13"/>
      <c r="AB748" s="13"/>
      <c r="AC748" s="13"/>
      <c r="AD748" s="13"/>
      <c r="AE748" s="15"/>
      <c r="AF748" s="13"/>
      <c r="AG748" s="13"/>
      <c r="AH748" s="15"/>
      <c r="AI748" s="15"/>
      <c r="AJ748" s="13"/>
      <c r="AK748" s="11"/>
      <c r="AL748" s="13"/>
      <c r="AM748" s="11"/>
      <c r="AN748" s="22">
        <f>SUM(Q748:AM748)</f>
      </c>
      <c r="AO748" s="15"/>
      <c r="AP748" s="11"/>
      <c r="AQ748" s="11"/>
      <c r="AR748" s="11"/>
      <c r="AS748" s="11"/>
      <c r="AT748" s="11"/>
      <c r="AU748" s="14">
        <f>SUMIF(E:E,E748,K:K)</f>
      </c>
      <c r="AV748" s="11"/>
      <c r="AW748" s="16"/>
      <c r="AX748" s="22">
        <f>SUM($U748:$AQ748)</f>
      </c>
      <c r="AY748" s="14">
        <f>SUMIF($I:$I,$I748,$O:$O)</f>
      </c>
      <c r="AZ748" s="14">
        <f>COUNTIFS($BB:$BB,"&gt;0",$E:$E,$E748)</f>
      </c>
      <c r="BA748" s="14">
        <f>SUMIF($E:$E,$E748,$BB:$BB)</f>
      </c>
      <c r="BB748" s="11"/>
    </row>
    <row x14ac:dyDescent="0.25" r="749" customHeight="1" ht="17.25">
      <c r="A749" s="7">
        <v>44995</v>
      </c>
      <c r="B749" s="8" t="s">
        <v>54</v>
      </c>
      <c r="C749" s="8" t="s">
        <v>160</v>
      </c>
      <c r="D749" s="11"/>
      <c r="E749" s="11"/>
      <c r="F749" s="8" t="s">
        <v>58</v>
      </c>
      <c r="G749" s="11"/>
      <c r="H749" s="11"/>
      <c r="I749" s="11"/>
      <c r="J749" s="19">
        <v>1</v>
      </c>
      <c r="K749" s="19">
        <v>4</v>
      </c>
      <c r="L749" s="11"/>
      <c r="M749" s="11"/>
      <c r="N749" s="12">
        <v>2023</v>
      </c>
      <c r="O749" s="12">
        <v>3</v>
      </c>
      <c r="P749" s="8" t="s">
        <v>470</v>
      </c>
      <c r="Q749" s="13"/>
      <c r="R749" s="13"/>
      <c r="S749" s="13"/>
      <c r="T749" s="13"/>
      <c r="U749" s="14">
        <v>149</v>
      </c>
      <c r="V749" s="13"/>
      <c r="W749" s="13"/>
      <c r="X749" s="13"/>
      <c r="Y749" s="13"/>
      <c r="Z749" s="14">
        <v>70</v>
      </c>
      <c r="AA749" s="13"/>
      <c r="AB749" s="13"/>
      <c r="AC749" s="13"/>
      <c r="AD749" s="13"/>
      <c r="AE749" s="15"/>
      <c r="AF749" s="13"/>
      <c r="AG749" s="13"/>
      <c r="AH749" s="15"/>
      <c r="AI749" s="15"/>
      <c r="AJ749" s="13"/>
      <c r="AK749" s="11"/>
      <c r="AL749" s="13"/>
      <c r="AM749" s="11"/>
      <c r="AN749" s="14">
        <f>SUM(Q749:AM749)</f>
      </c>
      <c r="AO749" s="15"/>
      <c r="AP749" s="11"/>
      <c r="AQ749" s="11"/>
      <c r="AR749" s="11"/>
      <c r="AS749" s="11"/>
      <c r="AT749" s="11"/>
      <c r="AU749" s="14">
        <f>SUMIF(E:E,E749,K:K)</f>
      </c>
      <c r="AV749" s="11"/>
      <c r="AW749" s="16"/>
      <c r="AX749" s="14">
        <f>SUM($U749:$AQ749)</f>
      </c>
      <c r="AY749" s="14">
        <f>SUMIF($I:$I,$I749,$O:$O)</f>
      </c>
      <c r="AZ749" s="14">
        <f>COUNTIFS($BB:$BB,"&gt;0",$E:$E,$E749)</f>
      </c>
      <c r="BA749" s="14">
        <f>SUMIF($E:$E,$E749,$BB:$BB)</f>
      </c>
      <c r="BB749" s="11"/>
    </row>
    <row x14ac:dyDescent="0.25" r="750" customHeight="1" ht="17.25">
      <c r="A750" s="7">
        <v>44995</v>
      </c>
      <c r="B750" s="8" t="s">
        <v>54</v>
      </c>
      <c r="C750" s="8" t="s">
        <v>497</v>
      </c>
      <c r="D750" s="11"/>
      <c r="E750" s="11"/>
      <c r="F750" s="11"/>
      <c r="G750" s="11"/>
      <c r="H750" s="11"/>
      <c r="I750" s="11"/>
      <c r="J750" s="19">
        <v>1</v>
      </c>
      <c r="K750" s="19">
        <v>4</v>
      </c>
      <c r="L750" s="11"/>
      <c r="M750" s="11"/>
      <c r="N750" s="12">
        <v>2023</v>
      </c>
      <c r="O750" s="12">
        <v>3</v>
      </c>
      <c r="P750" s="8" t="s">
        <v>470</v>
      </c>
      <c r="Q750" s="22">
        <v>58.7</v>
      </c>
      <c r="R750" s="13"/>
      <c r="S750" s="13"/>
      <c r="T750" s="14">
        <v>21</v>
      </c>
      <c r="U750" s="13"/>
      <c r="V750" s="14">
        <v>24</v>
      </c>
      <c r="W750" s="13"/>
      <c r="X750" s="13"/>
      <c r="Y750" s="13"/>
      <c r="Z750" s="13"/>
      <c r="AA750" s="13"/>
      <c r="AB750" s="13"/>
      <c r="AC750" s="13"/>
      <c r="AD750" s="13"/>
      <c r="AE750" s="15"/>
      <c r="AF750" s="13"/>
      <c r="AG750" s="13"/>
      <c r="AH750" s="15"/>
      <c r="AI750" s="15"/>
      <c r="AJ750" s="13"/>
      <c r="AK750" s="11"/>
      <c r="AL750" s="13"/>
      <c r="AM750" s="11"/>
      <c r="AN750" s="22">
        <f>SUM(Q750:AM750)</f>
      </c>
      <c r="AO750" s="15"/>
      <c r="AP750" s="11"/>
      <c r="AQ750" s="11"/>
      <c r="AR750" s="11"/>
      <c r="AS750" s="11"/>
      <c r="AT750" s="11"/>
      <c r="AU750" s="14">
        <f>SUMIF(E:E,E750,K:K)</f>
      </c>
      <c r="AV750" s="11"/>
      <c r="AW750" s="16"/>
      <c r="AX750" s="22">
        <f>SUM($U750:$AQ750)</f>
      </c>
      <c r="AY750" s="14">
        <f>SUMIF($I:$I,$I750,$O:$O)</f>
      </c>
      <c r="AZ750" s="14">
        <f>COUNTIFS($BB:$BB,"&gt;0",$E:$E,$E750)</f>
      </c>
      <c r="BA750" s="14">
        <f>SUMIF($E:$E,$E750,$BB:$BB)</f>
      </c>
      <c r="BB750" s="11"/>
    </row>
    <row x14ac:dyDescent="0.25" r="751" customHeight="1" ht="17.25">
      <c r="A751" s="7">
        <v>44996</v>
      </c>
      <c r="B751" s="8" t="s">
        <v>54</v>
      </c>
      <c r="C751" s="8" t="s">
        <v>223</v>
      </c>
      <c r="D751" s="20" t="s">
        <v>498</v>
      </c>
      <c r="E751" s="8"/>
      <c r="F751" s="11"/>
      <c r="G751" s="11"/>
      <c r="H751" s="11"/>
      <c r="I751" s="11"/>
      <c r="J751" s="19">
        <v>1</v>
      </c>
      <c r="K751" s="19">
        <v>3</v>
      </c>
      <c r="L751" s="11"/>
      <c r="M751" s="11"/>
      <c r="N751" s="12">
        <v>2023</v>
      </c>
      <c r="O751" s="12">
        <v>3</v>
      </c>
      <c r="P751" s="8" t="s">
        <v>470</v>
      </c>
      <c r="Q751" s="14">
        <v>40</v>
      </c>
      <c r="R751" s="14">
        <v>55</v>
      </c>
      <c r="S751" s="13"/>
      <c r="T751" s="14">
        <v>57</v>
      </c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5"/>
      <c r="AF751" s="13"/>
      <c r="AG751" s="13"/>
      <c r="AH751" s="15"/>
      <c r="AI751" s="15"/>
      <c r="AJ751" s="13"/>
      <c r="AK751" s="11"/>
      <c r="AL751" s="13"/>
      <c r="AM751" s="11"/>
      <c r="AN751" s="14">
        <f>SUM(Q751:AM751)</f>
      </c>
      <c r="AO751" s="15"/>
      <c r="AP751" s="11"/>
      <c r="AQ751" s="11"/>
      <c r="AR751" s="11"/>
      <c r="AS751" s="11"/>
      <c r="AT751" s="11"/>
      <c r="AU751" s="14">
        <f>SUMIF(E:E,E751,K:K)</f>
      </c>
      <c r="AV751" s="11"/>
      <c r="AW751" s="16"/>
      <c r="AX751" s="14">
        <f>SUM($U751:$AQ751)</f>
      </c>
      <c r="AY751" s="14">
        <f>SUMIF($I:$I,$I751,$O:$O)</f>
      </c>
      <c r="AZ751" s="14">
        <f>COUNTIFS($BB:$BB,"&gt;0",$E:$E,$E751)</f>
      </c>
      <c r="BA751" s="14">
        <f>SUMIF($E:$E,$E751,$BB:$BB)</f>
      </c>
      <c r="BB751" s="11"/>
    </row>
    <row x14ac:dyDescent="0.25" r="752" customHeight="1" ht="17.25">
      <c r="A752" s="7">
        <v>44996</v>
      </c>
      <c r="B752" s="8" t="s">
        <v>54</v>
      </c>
      <c r="C752" s="8" t="s">
        <v>298</v>
      </c>
      <c r="D752" s="11" t="s">
        <v>299</v>
      </c>
      <c r="E752" s="8" t="s">
        <v>499</v>
      </c>
      <c r="F752" s="11"/>
      <c r="G752" s="11"/>
      <c r="H752" s="11"/>
      <c r="I752" s="11"/>
      <c r="J752" s="19">
        <v>1</v>
      </c>
      <c r="K752" s="19">
        <v>2</v>
      </c>
      <c r="L752" s="11"/>
      <c r="M752" s="11"/>
      <c r="N752" s="12">
        <v>2023</v>
      </c>
      <c r="O752" s="12">
        <v>3</v>
      </c>
      <c r="P752" s="8" t="s">
        <v>470</v>
      </c>
      <c r="Q752" s="13"/>
      <c r="R752" s="14">
        <v>75</v>
      </c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5"/>
      <c r="AF752" s="13"/>
      <c r="AG752" s="13"/>
      <c r="AH752" s="15"/>
      <c r="AI752" s="15"/>
      <c r="AJ752" s="13"/>
      <c r="AK752" s="11"/>
      <c r="AL752" s="13"/>
      <c r="AM752" s="11"/>
      <c r="AN752" s="14">
        <f>SUM(Q752:AM752)</f>
      </c>
      <c r="AO752" s="15"/>
      <c r="AP752" s="11"/>
      <c r="AQ752" s="11"/>
      <c r="AR752" s="11"/>
      <c r="AS752" s="11"/>
      <c r="AT752" s="11"/>
      <c r="AU752" s="14">
        <f>SUMIF(E:E,E752,K:K)</f>
      </c>
      <c r="AV752" s="11"/>
      <c r="AW752" s="16"/>
      <c r="AX752" s="14">
        <f>SUM($U752:$AQ752)</f>
      </c>
      <c r="AY752" s="14">
        <f>SUMIF($I:$I,$I752,$O:$O)</f>
      </c>
      <c r="AZ752" s="14">
        <f>COUNTIFS($BB:$BB,"&gt;0",$E:$E,$E752)</f>
      </c>
      <c r="BA752" s="14">
        <f>SUMIF($E:$E,$E752,$BB:$BB)</f>
      </c>
      <c r="BB752" s="11"/>
    </row>
    <row x14ac:dyDescent="0.25" r="753" customHeight="1" ht="17.25">
      <c r="A753" s="7">
        <v>44996</v>
      </c>
      <c r="B753" s="8" t="s">
        <v>54</v>
      </c>
      <c r="C753" s="8" t="s">
        <v>122</v>
      </c>
      <c r="D753" s="8" t="s">
        <v>123</v>
      </c>
      <c r="E753" s="8" t="s">
        <v>124</v>
      </c>
      <c r="F753" s="8" t="s">
        <v>70</v>
      </c>
      <c r="G753" s="8" t="s">
        <v>105</v>
      </c>
      <c r="H753" s="8" t="s">
        <v>60</v>
      </c>
      <c r="I753" s="8" t="s">
        <v>125</v>
      </c>
      <c r="J753" s="19">
        <v>1</v>
      </c>
      <c r="K753" s="19">
        <v>4</v>
      </c>
      <c r="L753" s="11"/>
      <c r="M753" s="11"/>
      <c r="N753" s="12">
        <v>2023</v>
      </c>
      <c r="O753" s="12">
        <v>3</v>
      </c>
      <c r="P753" s="8" t="s">
        <v>470</v>
      </c>
      <c r="Q753" s="13"/>
      <c r="R753" s="13"/>
      <c r="S753" s="13"/>
      <c r="T753" s="13"/>
      <c r="U753" s="22">
        <v>102.5</v>
      </c>
      <c r="V753" s="13"/>
      <c r="W753" s="13"/>
      <c r="X753" s="13"/>
      <c r="Y753" s="13"/>
      <c r="Z753" s="14">
        <v>88</v>
      </c>
      <c r="AA753" s="13"/>
      <c r="AB753" s="13"/>
      <c r="AC753" s="13"/>
      <c r="AD753" s="13"/>
      <c r="AE753" s="15"/>
      <c r="AF753" s="13"/>
      <c r="AG753" s="13"/>
      <c r="AH753" s="15"/>
      <c r="AI753" s="15"/>
      <c r="AJ753" s="13"/>
      <c r="AK753" s="11"/>
      <c r="AL753" s="13"/>
      <c r="AM753" s="11"/>
      <c r="AN753" s="22">
        <f>SUM(Q753:AM753)</f>
      </c>
      <c r="AO753" s="15"/>
      <c r="AP753" s="11"/>
      <c r="AQ753" s="11"/>
      <c r="AR753" s="11"/>
      <c r="AS753" s="11"/>
      <c r="AT753" s="11"/>
      <c r="AU753" s="14">
        <f>SUMIF(E:E,E753,K:K)</f>
      </c>
      <c r="AV753" s="11"/>
      <c r="AW753" s="16"/>
      <c r="AX753" s="14">
        <f>SUM($U753:$AQ753)</f>
      </c>
      <c r="AY753" s="14">
        <f>SUMIF($I:$I,$I753,$O:$O)</f>
      </c>
      <c r="AZ753" s="14">
        <f>COUNTIFS($BB:$BB,"&gt;0",$E:$E,$E753)</f>
      </c>
      <c r="BA753" s="14">
        <f>SUMIF($E:$E,$E753,$BB:$BB)</f>
      </c>
      <c r="BB753" s="11"/>
    </row>
    <row x14ac:dyDescent="0.25" r="754" customHeight="1" ht="17.25">
      <c r="A754" s="7">
        <v>44996</v>
      </c>
      <c r="B754" s="8" t="s">
        <v>54</v>
      </c>
      <c r="C754" s="8" t="s">
        <v>231</v>
      </c>
      <c r="D754" s="20" t="s">
        <v>485</v>
      </c>
      <c r="E754" s="8" t="s">
        <v>233</v>
      </c>
      <c r="F754" s="20" t="s">
        <v>234</v>
      </c>
      <c r="G754" s="11"/>
      <c r="H754" s="8" t="s">
        <v>60</v>
      </c>
      <c r="I754" s="20" t="s">
        <v>181</v>
      </c>
      <c r="J754" s="19">
        <v>1</v>
      </c>
      <c r="K754" s="19">
        <v>2</v>
      </c>
      <c r="L754" s="11"/>
      <c r="M754" s="11"/>
      <c r="N754" s="12">
        <v>2023</v>
      </c>
      <c r="O754" s="12">
        <v>3</v>
      </c>
      <c r="P754" s="8" t="s">
        <v>470</v>
      </c>
      <c r="Q754" s="14">
        <v>56</v>
      </c>
      <c r="R754" s="14">
        <v>35</v>
      </c>
      <c r="S754" s="14">
        <v>19</v>
      </c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5"/>
      <c r="AF754" s="13"/>
      <c r="AG754" s="13"/>
      <c r="AH754" s="15"/>
      <c r="AI754" s="15"/>
      <c r="AJ754" s="13"/>
      <c r="AK754" s="11"/>
      <c r="AL754" s="13"/>
      <c r="AM754" s="11"/>
      <c r="AN754" s="14">
        <f>SUM(Q754:AM754)</f>
      </c>
      <c r="AO754" s="15"/>
      <c r="AP754" s="11"/>
      <c r="AQ754" s="11"/>
      <c r="AR754" s="11"/>
      <c r="AS754" s="11"/>
      <c r="AT754" s="11"/>
      <c r="AU754" s="14">
        <f>SUMIF(E:E,E754,K:K)</f>
      </c>
      <c r="AV754" s="11"/>
      <c r="AW754" s="16"/>
      <c r="AX754" s="14">
        <f>SUM($U754:$AQ754)</f>
      </c>
      <c r="AY754" s="14">
        <f>SUMIF($I:$I,$I754,$O:$O)</f>
      </c>
      <c r="AZ754" s="14">
        <f>COUNTIFS($BB:$BB,"&gt;0",$E:$E,$E754)</f>
      </c>
      <c r="BA754" s="14">
        <f>SUMIF($E:$E,$E754,$BB:$BB)</f>
      </c>
      <c r="BB754" s="11"/>
    </row>
    <row x14ac:dyDescent="0.25" r="755" customHeight="1" ht="17.25">
      <c r="A755" s="7">
        <v>44996</v>
      </c>
      <c r="B755" s="8" t="s">
        <v>54</v>
      </c>
      <c r="C755" s="8" t="s">
        <v>255</v>
      </c>
      <c r="D755" s="11" t="s">
        <v>256</v>
      </c>
      <c r="E755" s="8" t="s">
        <v>500</v>
      </c>
      <c r="F755" s="11"/>
      <c r="G755" s="11"/>
      <c r="H755" s="11"/>
      <c r="I755" s="11"/>
      <c r="J755" s="19">
        <v>1</v>
      </c>
      <c r="K755" s="19">
        <v>1</v>
      </c>
      <c r="L755" s="11"/>
      <c r="M755" s="11"/>
      <c r="N755" s="12">
        <v>2023</v>
      </c>
      <c r="O755" s="12">
        <v>3</v>
      </c>
      <c r="P755" s="8" t="s">
        <v>470</v>
      </c>
      <c r="Q755" s="13"/>
      <c r="R755" s="13"/>
      <c r="S755" s="14">
        <v>35</v>
      </c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5"/>
      <c r="AF755" s="13"/>
      <c r="AG755" s="13"/>
      <c r="AH755" s="15"/>
      <c r="AI755" s="15"/>
      <c r="AJ755" s="13"/>
      <c r="AK755" s="11"/>
      <c r="AL755" s="13"/>
      <c r="AM755" s="11"/>
      <c r="AN755" s="14">
        <f>SUM(Q755:AM755)</f>
      </c>
      <c r="AO755" s="15"/>
      <c r="AP755" s="11"/>
      <c r="AQ755" s="11"/>
      <c r="AR755" s="11"/>
      <c r="AS755" s="11"/>
      <c r="AT755" s="11"/>
      <c r="AU755" s="14">
        <f>SUMIF(E:E,E755,K:K)</f>
      </c>
      <c r="AV755" s="11"/>
      <c r="AW755" s="16"/>
      <c r="AX755" s="14">
        <f>SUM($U755:$AQ755)</f>
      </c>
      <c r="AY755" s="14">
        <f>SUMIF($I:$I,$I755,$O:$O)</f>
      </c>
      <c r="AZ755" s="14">
        <f>COUNTIFS($BB:$BB,"&gt;0",$E:$E,$E755)</f>
      </c>
      <c r="BA755" s="14">
        <f>SUMIF($E:$E,$E755,$BB:$BB)</f>
      </c>
      <c r="BB755" s="11"/>
    </row>
    <row x14ac:dyDescent="0.25" r="756" customHeight="1" ht="17.25">
      <c r="A756" s="7">
        <v>44996</v>
      </c>
      <c r="B756" s="8" t="s">
        <v>54</v>
      </c>
      <c r="C756" s="8" t="s">
        <v>215</v>
      </c>
      <c r="D756" s="11"/>
      <c r="E756" s="11"/>
      <c r="F756" s="8" t="s">
        <v>70</v>
      </c>
      <c r="G756" s="11"/>
      <c r="H756" s="11"/>
      <c r="I756" s="11"/>
      <c r="J756" s="19">
        <v>1</v>
      </c>
      <c r="K756" s="19">
        <v>4</v>
      </c>
      <c r="L756" s="11"/>
      <c r="M756" s="11"/>
      <c r="N756" s="12">
        <v>2023</v>
      </c>
      <c r="O756" s="12">
        <v>3</v>
      </c>
      <c r="P756" s="8" t="s">
        <v>470</v>
      </c>
      <c r="Q756" s="13"/>
      <c r="R756" s="13"/>
      <c r="S756" s="13"/>
      <c r="T756" s="13"/>
      <c r="U756" s="13"/>
      <c r="V756" s="13"/>
      <c r="W756" s="13"/>
      <c r="X756" s="13"/>
      <c r="Y756" s="13"/>
      <c r="Z756" s="14">
        <v>300</v>
      </c>
      <c r="AA756" s="13"/>
      <c r="AB756" s="13"/>
      <c r="AC756" s="13"/>
      <c r="AD756" s="13"/>
      <c r="AE756" s="15"/>
      <c r="AF756" s="13"/>
      <c r="AG756" s="13"/>
      <c r="AH756" s="15"/>
      <c r="AI756" s="15"/>
      <c r="AJ756" s="13"/>
      <c r="AK756" s="11"/>
      <c r="AL756" s="13"/>
      <c r="AM756" s="11"/>
      <c r="AN756" s="14">
        <f>SUM(Q756:AM756)</f>
      </c>
      <c r="AO756" s="15"/>
      <c r="AP756" s="11"/>
      <c r="AQ756" s="11"/>
      <c r="AR756" s="11"/>
      <c r="AS756" s="11"/>
      <c r="AT756" s="11"/>
      <c r="AU756" s="14">
        <f>SUMIF(E:E,E756,K:K)</f>
      </c>
      <c r="AV756" s="11"/>
      <c r="AW756" s="16"/>
      <c r="AX756" s="14">
        <f>SUM($U756:$AQ756)</f>
      </c>
      <c r="AY756" s="14">
        <f>SUMIF($I:$I,$I756,$O:$O)</f>
      </c>
      <c r="AZ756" s="14">
        <f>COUNTIFS($BB:$BB,"&gt;0",$E:$E,$E756)</f>
      </c>
      <c r="BA756" s="14">
        <f>SUMIF($E:$E,$E756,$BB:$BB)</f>
      </c>
      <c r="BB756" s="11"/>
    </row>
    <row x14ac:dyDescent="0.25" r="757" customHeight="1" ht="17.25">
      <c r="A757" s="7">
        <v>44996</v>
      </c>
      <c r="B757" s="8" t="s">
        <v>54</v>
      </c>
      <c r="C757" s="8" t="s">
        <v>501</v>
      </c>
      <c r="D757" s="11"/>
      <c r="E757" s="11"/>
      <c r="F757" s="11"/>
      <c r="G757" s="11"/>
      <c r="H757" s="11"/>
      <c r="I757" s="11"/>
      <c r="J757" s="19">
        <v>1</v>
      </c>
      <c r="K757" s="19">
        <v>2</v>
      </c>
      <c r="L757" s="11"/>
      <c r="M757" s="11"/>
      <c r="N757" s="12">
        <v>2023</v>
      </c>
      <c r="O757" s="12">
        <v>3</v>
      </c>
      <c r="P757" s="8" t="s">
        <v>470</v>
      </c>
      <c r="Q757" s="14">
        <v>27</v>
      </c>
      <c r="R757" s="14">
        <v>45</v>
      </c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5"/>
      <c r="AF757" s="13"/>
      <c r="AG757" s="13"/>
      <c r="AH757" s="15"/>
      <c r="AI757" s="15"/>
      <c r="AJ757" s="13"/>
      <c r="AK757" s="11"/>
      <c r="AL757" s="13"/>
      <c r="AM757" s="11"/>
      <c r="AN757" s="14">
        <f>SUM(Q757:AM757)</f>
      </c>
      <c r="AO757" s="15"/>
      <c r="AP757" s="11"/>
      <c r="AQ757" s="11"/>
      <c r="AR757" s="11"/>
      <c r="AS757" s="11"/>
      <c r="AT757" s="11"/>
      <c r="AU757" s="14">
        <f>SUMIF(E:E,E757,K:K)</f>
      </c>
      <c r="AV757" s="11"/>
      <c r="AW757" s="16"/>
      <c r="AX757" s="14">
        <f>SUM($U757:$AQ757)</f>
      </c>
      <c r="AY757" s="14">
        <f>SUMIF($I:$I,$I757,$O:$O)</f>
      </c>
      <c r="AZ757" s="14">
        <f>COUNTIFS($BB:$BB,"&gt;0",$E:$E,$E757)</f>
      </c>
      <c r="BA757" s="14">
        <f>SUMIF($E:$E,$E757,$BB:$BB)</f>
      </c>
      <c r="BB757" s="11"/>
    </row>
    <row x14ac:dyDescent="0.25" r="758" customHeight="1" ht="17.25">
      <c r="A758" s="7">
        <v>44996</v>
      </c>
      <c r="B758" s="8" t="s">
        <v>54</v>
      </c>
      <c r="C758" s="8" t="s">
        <v>62</v>
      </c>
      <c r="D758" s="8" t="s">
        <v>63</v>
      </c>
      <c r="E758" s="8" t="s">
        <v>64</v>
      </c>
      <c r="F758" s="8" t="s">
        <v>65</v>
      </c>
      <c r="G758" s="8" t="s">
        <v>66</v>
      </c>
      <c r="H758" s="8" t="s">
        <v>60</v>
      </c>
      <c r="I758" s="8" t="s">
        <v>54</v>
      </c>
      <c r="J758" s="19">
        <v>1</v>
      </c>
      <c r="K758" s="19">
        <v>1</v>
      </c>
      <c r="L758" s="11"/>
      <c r="M758" s="11"/>
      <c r="N758" s="12">
        <v>2023</v>
      </c>
      <c r="O758" s="12">
        <v>3</v>
      </c>
      <c r="P758" s="8" t="s">
        <v>470</v>
      </c>
      <c r="Q758" s="13"/>
      <c r="R758" s="14">
        <v>40</v>
      </c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5"/>
      <c r="AF758" s="13"/>
      <c r="AG758" s="13"/>
      <c r="AH758" s="15"/>
      <c r="AI758" s="14">
        <v>168</v>
      </c>
      <c r="AJ758" s="13"/>
      <c r="AK758" s="11"/>
      <c r="AL758" s="13"/>
      <c r="AM758" s="11"/>
      <c r="AN758" s="14">
        <f>SUM(Q758:AM758)</f>
      </c>
      <c r="AO758" s="15"/>
      <c r="AP758" s="11"/>
      <c r="AQ758" s="11"/>
      <c r="AR758" s="11"/>
      <c r="AS758" s="11"/>
      <c r="AT758" s="11"/>
      <c r="AU758" s="14">
        <f>SUMIF(E:E,E758,K:K)</f>
      </c>
      <c r="AV758" s="11"/>
      <c r="AW758" s="16"/>
      <c r="AX758" s="14">
        <f>SUM($U758:$AQ758)</f>
      </c>
      <c r="AY758" s="14">
        <f>SUMIF($I:$I,$I758,$O:$O)</f>
      </c>
      <c r="AZ758" s="14">
        <f>COUNTIFS($BB:$BB,"&gt;0",$E:$E,$E758)</f>
      </c>
      <c r="BA758" s="14">
        <f>SUMIF($E:$E,$E758,$BB:$BB)</f>
      </c>
      <c r="BB758" s="11"/>
    </row>
    <row x14ac:dyDescent="0.25" r="759" customHeight="1" ht="17.25">
      <c r="A759" s="7">
        <v>44996</v>
      </c>
      <c r="B759" s="8" t="s">
        <v>54</v>
      </c>
      <c r="C759" s="8" t="s">
        <v>195</v>
      </c>
      <c r="D759" s="11"/>
      <c r="E759" s="11"/>
      <c r="F759" s="11"/>
      <c r="G759" s="8" t="s">
        <v>66</v>
      </c>
      <c r="H759" s="8" t="s">
        <v>60</v>
      </c>
      <c r="I759" s="8" t="s">
        <v>54</v>
      </c>
      <c r="J759" s="19">
        <v>1</v>
      </c>
      <c r="K759" s="19">
        <v>1</v>
      </c>
      <c r="L759" s="11"/>
      <c r="M759" s="11"/>
      <c r="N759" s="12">
        <v>2023</v>
      </c>
      <c r="O759" s="12">
        <v>3</v>
      </c>
      <c r="P759" s="8" t="s">
        <v>470</v>
      </c>
      <c r="Q759" s="13"/>
      <c r="R759" s="14">
        <v>20</v>
      </c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5"/>
      <c r="AF759" s="13"/>
      <c r="AG759" s="13"/>
      <c r="AH759" s="15"/>
      <c r="AI759" s="22">
        <v>38.5</v>
      </c>
      <c r="AJ759" s="13"/>
      <c r="AK759" s="11"/>
      <c r="AL759" s="13"/>
      <c r="AM759" s="11"/>
      <c r="AN759" s="22">
        <f>SUM(Q759:AM759)</f>
      </c>
      <c r="AO759" s="15"/>
      <c r="AP759" s="11"/>
      <c r="AQ759" s="11"/>
      <c r="AR759" s="11"/>
      <c r="AS759" s="11"/>
      <c r="AT759" s="11"/>
      <c r="AU759" s="14">
        <f>SUMIF(E:E,E759,K:K)</f>
      </c>
      <c r="AV759" s="11"/>
      <c r="AW759" s="16"/>
      <c r="AX759" s="14">
        <f>SUM($U759:$AQ759)</f>
      </c>
      <c r="AY759" s="14">
        <f>SUMIF($I:$I,$I759,$O:$O)</f>
      </c>
      <c r="AZ759" s="14">
        <f>COUNTIFS($BB:$BB,"&gt;0",$E:$E,$E759)</f>
      </c>
      <c r="BA759" s="14">
        <f>SUMIF($E:$E,$E759,$BB:$BB)</f>
      </c>
      <c r="BB759" s="11"/>
    </row>
    <row x14ac:dyDescent="0.25" r="760" customHeight="1" ht="17.25">
      <c r="A760" s="7">
        <v>44996</v>
      </c>
      <c r="B760" s="8" t="s">
        <v>54</v>
      </c>
      <c r="C760" s="8" t="s">
        <v>502</v>
      </c>
      <c r="D760" s="8" t="s">
        <v>107</v>
      </c>
      <c r="E760" s="8" t="s">
        <v>108</v>
      </c>
      <c r="F760" s="8" t="s">
        <v>65</v>
      </c>
      <c r="G760" s="8" t="s">
        <v>66</v>
      </c>
      <c r="H760" s="8" t="s">
        <v>60</v>
      </c>
      <c r="I760" s="8" t="s">
        <v>54</v>
      </c>
      <c r="J760" s="19">
        <v>1</v>
      </c>
      <c r="K760" s="19">
        <v>1</v>
      </c>
      <c r="L760" s="11"/>
      <c r="M760" s="11"/>
      <c r="N760" s="12">
        <v>2023</v>
      </c>
      <c r="O760" s="12">
        <v>3</v>
      </c>
      <c r="P760" s="8" t="s">
        <v>470</v>
      </c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5"/>
      <c r="AF760" s="13"/>
      <c r="AG760" s="13"/>
      <c r="AH760" s="15"/>
      <c r="AI760" s="22">
        <v>80.6</v>
      </c>
      <c r="AJ760" s="13"/>
      <c r="AK760" s="11"/>
      <c r="AL760" s="13"/>
      <c r="AM760" s="11"/>
      <c r="AN760" s="22">
        <f>SUM(Q760:AM760)</f>
      </c>
      <c r="AO760" s="15"/>
      <c r="AP760" s="11"/>
      <c r="AQ760" s="11"/>
      <c r="AR760" s="11"/>
      <c r="AS760" s="11"/>
      <c r="AT760" s="11"/>
      <c r="AU760" s="14">
        <f>SUMIF(E:E,E760,K:K)</f>
      </c>
      <c r="AV760" s="11"/>
      <c r="AW760" s="16"/>
      <c r="AX760" s="22">
        <f>SUM($U760:$AQ760)</f>
      </c>
      <c r="AY760" s="14">
        <f>SUMIF($I:$I,$I760,$O:$O)</f>
      </c>
      <c r="AZ760" s="14">
        <f>COUNTIFS($BB:$BB,"&gt;0",$E:$E,$E760)</f>
      </c>
      <c r="BA760" s="14">
        <f>SUMIF($E:$E,$E760,$BB:$BB)</f>
      </c>
      <c r="BB760" s="11"/>
    </row>
    <row x14ac:dyDescent="0.25" r="761" customHeight="1" ht="17.25">
      <c r="A761" s="7">
        <v>44996</v>
      </c>
      <c r="B761" s="8" t="s">
        <v>54</v>
      </c>
      <c r="C761" s="8" t="s">
        <v>67</v>
      </c>
      <c r="D761" s="11"/>
      <c r="E761" s="11"/>
      <c r="F761" s="11"/>
      <c r="G761" s="8" t="s">
        <v>66</v>
      </c>
      <c r="H761" s="8" t="s">
        <v>60</v>
      </c>
      <c r="I761" s="8" t="s">
        <v>54</v>
      </c>
      <c r="J761" s="19">
        <v>1</v>
      </c>
      <c r="K761" s="19">
        <v>1</v>
      </c>
      <c r="L761" s="11"/>
      <c r="M761" s="11"/>
      <c r="N761" s="12">
        <v>2023</v>
      </c>
      <c r="O761" s="12">
        <v>3</v>
      </c>
      <c r="P761" s="8" t="s">
        <v>470</v>
      </c>
      <c r="Q761" s="13"/>
      <c r="R761" s="13"/>
      <c r="S761" s="14">
        <v>45</v>
      </c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5"/>
      <c r="AF761" s="13"/>
      <c r="AG761" s="13"/>
      <c r="AH761" s="15"/>
      <c r="AI761" s="22">
        <v>40.5</v>
      </c>
      <c r="AJ761" s="13"/>
      <c r="AK761" s="11"/>
      <c r="AL761" s="13"/>
      <c r="AM761" s="11"/>
      <c r="AN761" s="22">
        <f>SUM(Q761:AM761)</f>
      </c>
      <c r="AO761" s="15"/>
      <c r="AP761" s="11"/>
      <c r="AQ761" s="11"/>
      <c r="AR761" s="11"/>
      <c r="AS761" s="11"/>
      <c r="AT761" s="11"/>
      <c r="AU761" s="14">
        <f>SUMIF(E:E,E761,K:K)</f>
      </c>
      <c r="AV761" s="11"/>
      <c r="AW761" s="16"/>
      <c r="AX761" s="14">
        <f>SUM($U761:$AQ761)</f>
      </c>
      <c r="AY761" s="14">
        <f>SUMIF($I:$I,$I761,$O:$O)</f>
      </c>
      <c r="AZ761" s="14">
        <f>COUNTIFS($BB:$BB,"&gt;0",$E:$E,$E761)</f>
      </c>
      <c r="BA761" s="14">
        <f>SUMIF($E:$E,$E761,$BB:$BB)</f>
      </c>
      <c r="BB761" s="11"/>
    </row>
    <row x14ac:dyDescent="0.25" r="762" customHeight="1" ht="17.25">
      <c r="A762" s="7">
        <v>44996</v>
      </c>
      <c r="B762" s="8" t="s">
        <v>54</v>
      </c>
      <c r="C762" s="8" t="s">
        <v>449</v>
      </c>
      <c r="D762" s="11"/>
      <c r="E762" s="11"/>
      <c r="F762" s="11"/>
      <c r="G762" s="11"/>
      <c r="H762" s="11"/>
      <c r="I762" s="11"/>
      <c r="J762" s="19">
        <v>1</v>
      </c>
      <c r="K762" s="19">
        <v>2</v>
      </c>
      <c r="L762" s="11"/>
      <c r="M762" s="11"/>
      <c r="N762" s="12">
        <v>2023</v>
      </c>
      <c r="O762" s="12">
        <v>3</v>
      </c>
      <c r="P762" s="8" t="s">
        <v>470</v>
      </c>
      <c r="Q762" s="13"/>
      <c r="R762" s="13"/>
      <c r="S762" s="13"/>
      <c r="T762" s="13"/>
      <c r="U762" s="13"/>
      <c r="V762" s="13"/>
      <c r="W762" s="13"/>
      <c r="X762" s="22">
        <v>45.8</v>
      </c>
      <c r="Y762" s="13"/>
      <c r="Z762" s="13"/>
      <c r="AA762" s="13"/>
      <c r="AB762" s="13"/>
      <c r="AC762" s="13"/>
      <c r="AD762" s="13"/>
      <c r="AE762" s="15"/>
      <c r="AF762" s="13"/>
      <c r="AG762" s="13"/>
      <c r="AH762" s="15"/>
      <c r="AI762" s="15"/>
      <c r="AJ762" s="13"/>
      <c r="AK762" s="11"/>
      <c r="AL762" s="13"/>
      <c r="AM762" s="11"/>
      <c r="AN762" s="22">
        <f>SUM(Q762:AM762)</f>
      </c>
      <c r="AO762" s="15"/>
      <c r="AP762" s="11"/>
      <c r="AQ762" s="11"/>
      <c r="AR762" s="11"/>
      <c r="AS762" s="11"/>
      <c r="AT762" s="11"/>
      <c r="AU762" s="14">
        <f>SUMIF(E:E,E762,K:K)</f>
      </c>
      <c r="AV762" s="11"/>
      <c r="AW762" s="16"/>
      <c r="AX762" s="22">
        <f>SUM($U762:$AQ762)</f>
      </c>
      <c r="AY762" s="14">
        <f>SUMIF($I:$I,$I762,$O:$O)</f>
      </c>
      <c r="AZ762" s="14">
        <f>COUNTIFS($BB:$BB,"&gt;0",$E:$E,$E762)</f>
      </c>
      <c r="BA762" s="14">
        <f>SUMIF($E:$E,$E762,$BB:$BB)</f>
      </c>
      <c r="BB762" s="11"/>
    </row>
    <row x14ac:dyDescent="0.25" r="763" customHeight="1" ht="17.25">
      <c r="A763" s="7">
        <v>44996</v>
      </c>
      <c r="B763" s="8" t="s">
        <v>54</v>
      </c>
      <c r="C763" s="8" t="s">
        <v>252</v>
      </c>
      <c r="D763" s="11"/>
      <c r="E763" s="11"/>
      <c r="F763" s="20" t="s">
        <v>234</v>
      </c>
      <c r="G763" s="11"/>
      <c r="H763" s="8" t="s">
        <v>60</v>
      </c>
      <c r="I763" s="20" t="s">
        <v>181</v>
      </c>
      <c r="J763" s="19">
        <v>1</v>
      </c>
      <c r="K763" s="19">
        <v>2</v>
      </c>
      <c r="L763" s="11"/>
      <c r="M763" s="11"/>
      <c r="N763" s="12">
        <v>2023</v>
      </c>
      <c r="O763" s="12">
        <v>3</v>
      </c>
      <c r="P763" s="8" t="s">
        <v>470</v>
      </c>
      <c r="Q763" s="14">
        <v>33</v>
      </c>
      <c r="R763" s="14">
        <v>15</v>
      </c>
      <c r="S763" s="14">
        <v>30</v>
      </c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5"/>
      <c r="AF763" s="13"/>
      <c r="AG763" s="13"/>
      <c r="AH763" s="15"/>
      <c r="AI763" s="15"/>
      <c r="AJ763" s="13"/>
      <c r="AK763" s="11"/>
      <c r="AL763" s="13"/>
      <c r="AM763" s="11"/>
      <c r="AN763" s="14">
        <f>SUM(Q763:AM763)</f>
      </c>
      <c r="AO763" s="15"/>
      <c r="AP763" s="11"/>
      <c r="AQ763" s="11"/>
      <c r="AR763" s="11"/>
      <c r="AS763" s="11"/>
      <c r="AT763" s="11"/>
      <c r="AU763" s="14">
        <f>SUMIF(E:E,E763,K:K)</f>
      </c>
      <c r="AV763" s="11"/>
      <c r="AW763" s="16"/>
      <c r="AX763" s="14">
        <f>SUM($U763:$AQ763)</f>
      </c>
      <c r="AY763" s="14">
        <f>SUMIF($I:$I,$I763,$O:$O)</f>
      </c>
      <c r="AZ763" s="14">
        <f>COUNTIFS($BB:$BB,"&gt;0",$E:$E,$E763)</f>
      </c>
      <c r="BA763" s="14">
        <f>SUMIF($E:$E,$E763,$BB:$BB)</f>
      </c>
      <c r="BB763" s="11"/>
    </row>
    <row x14ac:dyDescent="0.25" r="764" customHeight="1" ht="17.25">
      <c r="A764" s="7">
        <v>44996</v>
      </c>
      <c r="B764" s="8" t="s">
        <v>54</v>
      </c>
      <c r="C764" s="8" t="s">
        <v>177</v>
      </c>
      <c r="D764" s="11"/>
      <c r="E764" s="11"/>
      <c r="F764" s="11"/>
      <c r="G764" s="11"/>
      <c r="H764" s="11"/>
      <c r="I764" s="11"/>
      <c r="J764" s="19">
        <v>1</v>
      </c>
      <c r="K764" s="19">
        <v>2</v>
      </c>
      <c r="L764" s="11"/>
      <c r="M764" s="11"/>
      <c r="N764" s="12">
        <v>2023</v>
      </c>
      <c r="O764" s="12">
        <v>3</v>
      </c>
      <c r="P764" s="8" t="s">
        <v>470</v>
      </c>
      <c r="Q764" s="13"/>
      <c r="R764" s="13"/>
      <c r="S764" s="14">
        <v>69</v>
      </c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5"/>
      <c r="AF764" s="13"/>
      <c r="AG764" s="13"/>
      <c r="AH764" s="15"/>
      <c r="AI764" s="15"/>
      <c r="AJ764" s="13"/>
      <c r="AK764" s="11"/>
      <c r="AL764" s="13"/>
      <c r="AM764" s="11"/>
      <c r="AN764" s="14">
        <f>SUM(Q764:AM764)</f>
      </c>
      <c r="AO764" s="15"/>
      <c r="AP764" s="11"/>
      <c r="AQ764" s="11"/>
      <c r="AR764" s="11"/>
      <c r="AS764" s="11"/>
      <c r="AT764" s="11"/>
      <c r="AU764" s="14">
        <f>SUMIF(E:E,E764,K:K)</f>
      </c>
      <c r="AV764" s="11"/>
      <c r="AW764" s="16"/>
      <c r="AX764" s="14">
        <f>SUM($U764:$AQ764)</f>
      </c>
      <c r="AY764" s="14">
        <f>SUMIF($I:$I,$I764,$O:$O)</f>
      </c>
      <c r="AZ764" s="14">
        <f>COUNTIFS($BB:$BB,"&gt;0",$E:$E,$E764)</f>
      </c>
      <c r="BA764" s="14">
        <f>SUMIF($E:$E,$E764,$BB:$BB)</f>
      </c>
      <c r="BB764" s="11"/>
    </row>
    <row x14ac:dyDescent="0.25" r="765" customHeight="1" ht="17.25">
      <c r="A765" s="7">
        <v>44996</v>
      </c>
      <c r="B765" s="8" t="s">
        <v>54</v>
      </c>
      <c r="C765" s="8" t="s">
        <v>503</v>
      </c>
      <c r="D765" s="11"/>
      <c r="E765" s="11"/>
      <c r="F765" s="11"/>
      <c r="G765" s="11"/>
      <c r="H765" s="11"/>
      <c r="I765" s="11"/>
      <c r="J765" s="19">
        <v>1</v>
      </c>
      <c r="K765" s="19">
        <v>4</v>
      </c>
      <c r="L765" s="11"/>
      <c r="M765" s="11"/>
      <c r="N765" s="12">
        <v>2023</v>
      </c>
      <c r="O765" s="12">
        <v>3</v>
      </c>
      <c r="P765" s="8" t="s">
        <v>470</v>
      </c>
      <c r="Q765" s="14">
        <v>55</v>
      </c>
      <c r="R765" s="14">
        <v>55</v>
      </c>
      <c r="S765" s="14">
        <v>18</v>
      </c>
      <c r="T765" s="13"/>
      <c r="U765" s="13"/>
      <c r="V765" s="13"/>
      <c r="W765" s="14">
        <v>102</v>
      </c>
      <c r="X765" s="13"/>
      <c r="Y765" s="13"/>
      <c r="Z765" s="13"/>
      <c r="AA765" s="13"/>
      <c r="AB765" s="13"/>
      <c r="AC765" s="13"/>
      <c r="AD765" s="13"/>
      <c r="AE765" s="15"/>
      <c r="AF765" s="13"/>
      <c r="AG765" s="13"/>
      <c r="AH765" s="15"/>
      <c r="AI765" s="15"/>
      <c r="AJ765" s="14">
        <v>47</v>
      </c>
      <c r="AK765" s="11"/>
      <c r="AL765" s="14">
        <v>13</v>
      </c>
      <c r="AM765" s="11"/>
      <c r="AN765" s="14">
        <f>SUM(Q765:AM765)</f>
      </c>
      <c r="AO765" s="15"/>
      <c r="AP765" s="11"/>
      <c r="AQ765" s="11"/>
      <c r="AR765" s="11"/>
      <c r="AS765" s="11"/>
      <c r="AT765" s="11"/>
      <c r="AU765" s="14">
        <f>SUMIF(E:E,E765,K:K)</f>
      </c>
      <c r="AV765" s="11"/>
      <c r="AW765" s="16"/>
      <c r="AX765" s="14">
        <f>SUM($U765:$AQ765)</f>
      </c>
      <c r="AY765" s="14">
        <f>SUMIF($I:$I,$I765,$O:$O)</f>
      </c>
      <c r="AZ765" s="14">
        <f>COUNTIFS($BB:$BB,"&gt;0",$E:$E,$E765)</f>
      </c>
      <c r="BA765" s="14">
        <f>SUMIF($E:$E,$E765,$BB:$BB)</f>
      </c>
      <c r="BB765" s="11"/>
    </row>
    <row x14ac:dyDescent="0.25" r="766" customHeight="1" ht="17.25">
      <c r="A766" s="7">
        <v>44996</v>
      </c>
      <c r="B766" s="8" t="s">
        <v>54</v>
      </c>
      <c r="C766" s="8" t="s">
        <v>365</v>
      </c>
      <c r="D766" s="11"/>
      <c r="E766" s="11"/>
      <c r="F766" s="20" t="s">
        <v>58</v>
      </c>
      <c r="G766" s="8" t="s">
        <v>59</v>
      </c>
      <c r="H766" s="8" t="s">
        <v>60</v>
      </c>
      <c r="I766" s="11"/>
      <c r="J766" s="19">
        <v>1</v>
      </c>
      <c r="K766" s="19">
        <v>4</v>
      </c>
      <c r="L766" s="11"/>
      <c r="M766" s="11"/>
      <c r="N766" s="12">
        <v>2023</v>
      </c>
      <c r="O766" s="12">
        <v>3</v>
      </c>
      <c r="P766" s="8" t="s">
        <v>470</v>
      </c>
      <c r="Q766" s="14">
        <v>75</v>
      </c>
      <c r="R766" s="14">
        <v>91</v>
      </c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5"/>
      <c r="AF766" s="13"/>
      <c r="AG766" s="13"/>
      <c r="AH766" s="15"/>
      <c r="AI766" s="15"/>
      <c r="AJ766" s="13"/>
      <c r="AK766" s="11"/>
      <c r="AL766" s="13"/>
      <c r="AM766" s="11"/>
      <c r="AN766" s="14">
        <f>SUM(Q766:AM766)</f>
      </c>
      <c r="AO766" s="15"/>
      <c r="AP766" s="11"/>
      <c r="AQ766" s="11"/>
      <c r="AR766" s="11"/>
      <c r="AS766" s="11"/>
      <c r="AT766" s="11"/>
      <c r="AU766" s="14">
        <f>SUMIF(E:E,E766,K:K)</f>
      </c>
      <c r="AV766" s="11"/>
      <c r="AW766" s="16"/>
      <c r="AX766" s="14">
        <f>SUM($U766:$AQ766)</f>
      </c>
      <c r="AY766" s="14">
        <f>SUMIF($I:$I,$I766,$O:$O)</f>
      </c>
      <c r="AZ766" s="14">
        <f>COUNTIFS($BB:$BB,"&gt;0",$E:$E,$E766)</f>
      </c>
      <c r="BA766" s="14">
        <f>SUMIF($E:$E,$E766,$BB:$BB)</f>
      </c>
      <c r="BB766" s="11"/>
    </row>
    <row x14ac:dyDescent="0.25" r="767" customHeight="1" ht="17.25">
      <c r="A767" s="7">
        <v>44996</v>
      </c>
      <c r="B767" s="8" t="s">
        <v>54</v>
      </c>
      <c r="C767" s="8" t="s">
        <v>91</v>
      </c>
      <c r="D767" s="11"/>
      <c r="E767" s="11"/>
      <c r="F767" s="11"/>
      <c r="G767" s="11"/>
      <c r="H767" s="11"/>
      <c r="I767" s="11"/>
      <c r="J767" s="19">
        <v>1</v>
      </c>
      <c r="K767" s="19">
        <v>2</v>
      </c>
      <c r="L767" s="11"/>
      <c r="M767" s="11"/>
      <c r="N767" s="12">
        <v>2023</v>
      </c>
      <c r="O767" s="12">
        <v>3</v>
      </c>
      <c r="P767" s="8" t="s">
        <v>470</v>
      </c>
      <c r="Q767" s="13"/>
      <c r="R767" s="13"/>
      <c r="S767" s="14">
        <v>58</v>
      </c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5"/>
      <c r="AF767" s="13"/>
      <c r="AG767" s="13"/>
      <c r="AH767" s="15"/>
      <c r="AI767" s="15"/>
      <c r="AJ767" s="13"/>
      <c r="AK767" s="11"/>
      <c r="AL767" s="13"/>
      <c r="AM767" s="11"/>
      <c r="AN767" s="14">
        <f>SUM(Q767:AM767)</f>
      </c>
      <c r="AO767" s="15"/>
      <c r="AP767" s="11"/>
      <c r="AQ767" s="11"/>
      <c r="AR767" s="11"/>
      <c r="AS767" s="11"/>
      <c r="AT767" s="11"/>
      <c r="AU767" s="14">
        <f>SUMIF(E:E,E767,K:K)</f>
      </c>
      <c r="AV767" s="11"/>
      <c r="AW767" s="16"/>
      <c r="AX767" s="14">
        <f>SUM($U767:$AQ767)</f>
      </c>
      <c r="AY767" s="14">
        <f>SUMIF($I:$I,$I767,$O:$O)</f>
      </c>
      <c r="AZ767" s="14">
        <f>COUNTIFS($BB:$BB,"&gt;0",$E:$E,$E767)</f>
      </c>
      <c r="BA767" s="14">
        <f>SUMIF($E:$E,$E767,$BB:$BB)</f>
      </c>
      <c r="BB767" s="11"/>
    </row>
    <row x14ac:dyDescent="0.25" r="768" customHeight="1" ht="17.25">
      <c r="A768" s="7">
        <v>44996</v>
      </c>
      <c r="B768" s="8" t="s">
        <v>54</v>
      </c>
      <c r="C768" s="8" t="s">
        <v>504</v>
      </c>
      <c r="D768" s="11"/>
      <c r="E768" s="11"/>
      <c r="F768" s="11"/>
      <c r="G768" s="11"/>
      <c r="H768" s="11"/>
      <c r="I768" s="11"/>
      <c r="J768" s="19">
        <v>1</v>
      </c>
      <c r="K768" s="19">
        <v>3</v>
      </c>
      <c r="L768" s="11"/>
      <c r="M768" s="11"/>
      <c r="N768" s="12">
        <v>2023</v>
      </c>
      <c r="O768" s="12">
        <v>3</v>
      </c>
      <c r="P768" s="8" t="s">
        <v>470</v>
      </c>
      <c r="Q768" s="14">
        <v>51</v>
      </c>
      <c r="R768" s="14">
        <v>50</v>
      </c>
      <c r="S768" s="22">
        <v>50.6</v>
      </c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5"/>
      <c r="AF768" s="13"/>
      <c r="AG768" s="13"/>
      <c r="AH768" s="15"/>
      <c r="AI768" s="15"/>
      <c r="AJ768" s="13"/>
      <c r="AK768" s="11"/>
      <c r="AL768" s="13"/>
      <c r="AM768" s="11"/>
      <c r="AN768" s="22">
        <f>SUM(Q768:AM768)</f>
      </c>
      <c r="AO768" s="15"/>
      <c r="AP768" s="11"/>
      <c r="AQ768" s="11"/>
      <c r="AR768" s="11"/>
      <c r="AS768" s="11"/>
      <c r="AT768" s="11"/>
      <c r="AU768" s="14">
        <f>SUMIF(E:E,E768,K:K)</f>
      </c>
      <c r="AV768" s="11"/>
      <c r="AW768" s="16"/>
      <c r="AX768" s="22">
        <f>SUM($U768:$AQ768)</f>
      </c>
      <c r="AY768" s="14">
        <f>SUMIF($I:$I,$I768,$O:$O)</f>
      </c>
      <c r="AZ768" s="14">
        <f>COUNTIFS($BB:$BB,"&gt;0",$E:$E,$E768)</f>
      </c>
      <c r="BA768" s="14">
        <f>SUMIF($E:$E,$E768,$BB:$BB)</f>
      </c>
      <c r="BB768" s="11"/>
    </row>
    <row x14ac:dyDescent="0.25" r="769" customHeight="1" ht="17.25">
      <c r="A769" s="7">
        <v>44996</v>
      </c>
      <c r="B769" s="8" t="s">
        <v>54</v>
      </c>
      <c r="C769" s="8" t="s">
        <v>494</v>
      </c>
      <c r="D769" s="11"/>
      <c r="E769" s="11"/>
      <c r="F769" s="11"/>
      <c r="G769" s="11"/>
      <c r="H769" s="11"/>
      <c r="I769" s="11"/>
      <c r="J769" s="19">
        <v>1</v>
      </c>
      <c r="K769" s="19">
        <v>2</v>
      </c>
      <c r="L769" s="11"/>
      <c r="M769" s="11"/>
      <c r="N769" s="12">
        <v>2023</v>
      </c>
      <c r="O769" s="12">
        <v>3</v>
      </c>
      <c r="P769" s="8" t="s">
        <v>470</v>
      </c>
      <c r="Q769" s="13"/>
      <c r="R769" s="14">
        <v>10</v>
      </c>
      <c r="S769" s="14">
        <v>148</v>
      </c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5"/>
      <c r="AF769" s="13"/>
      <c r="AG769" s="13"/>
      <c r="AH769" s="15"/>
      <c r="AI769" s="15"/>
      <c r="AJ769" s="13"/>
      <c r="AK769" s="11"/>
      <c r="AL769" s="13"/>
      <c r="AM769" s="11"/>
      <c r="AN769" s="14">
        <f>SUM(Q769:AM769)</f>
      </c>
      <c r="AO769" s="15"/>
      <c r="AP769" s="11"/>
      <c r="AQ769" s="11"/>
      <c r="AR769" s="11"/>
      <c r="AS769" s="11"/>
      <c r="AT769" s="11"/>
      <c r="AU769" s="14">
        <f>SUMIF(E:E,E769,K:K)</f>
      </c>
      <c r="AV769" s="11"/>
      <c r="AW769" s="16"/>
      <c r="AX769" s="14">
        <f>SUM($U769:$AQ769)</f>
      </c>
      <c r="AY769" s="14">
        <f>SUMIF($I:$I,$I769,$O:$O)</f>
      </c>
      <c r="AZ769" s="14">
        <f>COUNTIFS($BB:$BB,"&gt;0",$E:$E,$E769)</f>
      </c>
      <c r="BA769" s="14">
        <f>SUMIF($E:$E,$E769,$BB:$BB)</f>
      </c>
      <c r="BB769" s="11"/>
    </row>
    <row x14ac:dyDescent="0.25" r="770" customHeight="1" ht="17.25">
      <c r="A770" s="7">
        <v>44996</v>
      </c>
      <c r="B770" s="8" t="s">
        <v>54</v>
      </c>
      <c r="C770" s="8" t="s">
        <v>223</v>
      </c>
      <c r="D770" s="11" t="s">
        <v>224</v>
      </c>
      <c r="E770" s="8" t="s">
        <v>505</v>
      </c>
      <c r="F770" s="11"/>
      <c r="G770" s="11"/>
      <c r="H770" s="11"/>
      <c r="I770" s="11"/>
      <c r="J770" s="19">
        <v>1</v>
      </c>
      <c r="K770" s="19">
        <v>3</v>
      </c>
      <c r="L770" s="11"/>
      <c r="M770" s="11"/>
      <c r="N770" s="12">
        <v>2023</v>
      </c>
      <c r="O770" s="12">
        <v>3</v>
      </c>
      <c r="P770" s="8" t="s">
        <v>470</v>
      </c>
      <c r="Q770" s="13"/>
      <c r="R770" s="13"/>
      <c r="S770" s="13"/>
      <c r="T770" s="13"/>
      <c r="U770" s="14">
        <v>63</v>
      </c>
      <c r="V770" s="13"/>
      <c r="W770" s="13"/>
      <c r="X770" s="14">
        <v>93</v>
      </c>
      <c r="Y770" s="13"/>
      <c r="Z770" s="13"/>
      <c r="AA770" s="13"/>
      <c r="AB770" s="13"/>
      <c r="AC770" s="13"/>
      <c r="AD770" s="13"/>
      <c r="AE770" s="15"/>
      <c r="AF770" s="13"/>
      <c r="AG770" s="13"/>
      <c r="AH770" s="15"/>
      <c r="AI770" s="15"/>
      <c r="AJ770" s="13"/>
      <c r="AK770" s="11"/>
      <c r="AL770" s="13"/>
      <c r="AM770" s="11"/>
      <c r="AN770" s="14">
        <f>SUM(Q770:AM770)</f>
      </c>
      <c r="AO770" s="15"/>
      <c r="AP770" s="11"/>
      <c r="AQ770" s="11"/>
      <c r="AR770" s="11"/>
      <c r="AS770" s="11"/>
      <c r="AT770" s="11"/>
      <c r="AU770" s="14">
        <f>SUMIF(E:E,E770,K:K)</f>
      </c>
      <c r="AV770" s="11"/>
      <c r="AW770" s="16"/>
      <c r="AX770" s="14">
        <f>SUM($U770:$AQ770)</f>
      </c>
      <c r="AY770" s="14">
        <f>SUMIF($I:$I,$I770,$O:$O)</f>
      </c>
      <c r="AZ770" s="14">
        <f>COUNTIFS($BB:$BB,"&gt;0",$E:$E,$E770)</f>
      </c>
      <c r="BA770" s="14">
        <f>SUMIF($E:$E,$E770,$BB:$BB)</f>
      </c>
      <c r="BB770" s="11"/>
    </row>
    <row x14ac:dyDescent="0.25" r="771" customHeight="1" ht="17.25">
      <c r="A771" s="7">
        <v>44997</v>
      </c>
      <c r="B771" s="8" t="s">
        <v>54</v>
      </c>
      <c r="C771" s="8" t="s">
        <v>506</v>
      </c>
      <c r="D771" s="11" t="s">
        <v>507</v>
      </c>
      <c r="E771" s="8" t="s">
        <v>508</v>
      </c>
      <c r="F771" s="11"/>
      <c r="G771" s="11"/>
      <c r="H771" s="11"/>
      <c r="I771" s="11"/>
      <c r="J771" s="19">
        <v>1</v>
      </c>
      <c r="K771" s="19">
        <v>2</v>
      </c>
      <c r="L771" s="11"/>
      <c r="M771" s="11"/>
      <c r="N771" s="12">
        <v>2023</v>
      </c>
      <c r="O771" s="12">
        <v>3</v>
      </c>
      <c r="P771" s="8" t="s">
        <v>470</v>
      </c>
      <c r="Q771" s="13"/>
      <c r="R771" s="13"/>
      <c r="S771" s="13"/>
      <c r="T771" s="14">
        <v>20</v>
      </c>
      <c r="U771" s="13"/>
      <c r="V771" s="14">
        <v>6</v>
      </c>
      <c r="W771" s="13"/>
      <c r="X771" s="13"/>
      <c r="Y771" s="13"/>
      <c r="Z771" s="13"/>
      <c r="AA771" s="13"/>
      <c r="AB771" s="13"/>
      <c r="AC771" s="13"/>
      <c r="AD771" s="13"/>
      <c r="AE771" s="15"/>
      <c r="AF771" s="13"/>
      <c r="AG771" s="13"/>
      <c r="AH771" s="15"/>
      <c r="AI771" s="15"/>
      <c r="AJ771" s="13"/>
      <c r="AK771" s="11"/>
      <c r="AL771" s="13"/>
      <c r="AM771" s="11"/>
      <c r="AN771" s="14">
        <f>SUM(Q771:AM771)</f>
      </c>
      <c r="AO771" s="15"/>
      <c r="AP771" s="11"/>
      <c r="AQ771" s="11"/>
      <c r="AR771" s="11"/>
      <c r="AS771" s="11"/>
      <c r="AT771" s="11"/>
      <c r="AU771" s="14">
        <f>SUMIF(E:E,E771,K:K)</f>
      </c>
      <c r="AV771" s="11"/>
      <c r="AW771" s="16"/>
      <c r="AX771" s="14">
        <f>SUM($U771:$AQ771)</f>
      </c>
      <c r="AY771" s="14">
        <f>SUMIF($I:$I,$I771,$O:$O)</f>
      </c>
      <c r="AZ771" s="14">
        <f>COUNTIFS($BB:$BB,"&gt;0",$E:$E,$E771)</f>
      </c>
      <c r="BA771" s="14">
        <f>SUMIF($E:$E,$E771,$BB:$BB)</f>
      </c>
      <c r="BB771" s="11"/>
    </row>
    <row x14ac:dyDescent="0.25" r="772" customHeight="1" ht="17.25">
      <c r="A772" s="7">
        <v>44997</v>
      </c>
      <c r="B772" s="8" t="s">
        <v>54</v>
      </c>
      <c r="C772" s="8" t="s">
        <v>192</v>
      </c>
      <c r="D772" s="8" t="s">
        <v>193</v>
      </c>
      <c r="E772" s="8" t="s">
        <v>194</v>
      </c>
      <c r="F772" s="8" t="s">
        <v>65</v>
      </c>
      <c r="G772" s="8" t="s">
        <v>66</v>
      </c>
      <c r="H772" s="8" t="s">
        <v>60</v>
      </c>
      <c r="I772" s="8" t="s">
        <v>54</v>
      </c>
      <c r="J772" s="19">
        <v>1</v>
      </c>
      <c r="K772" s="19">
        <v>1</v>
      </c>
      <c r="L772" s="11"/>
      <c r="M772" s="11"/>
      <c r="N772" s="12">
        <v>2023</v>
      </c>
      <c r="O772" s="12">
        <v>3</v>
      </c>
      <c r="P772" s="8" t="s">
        <v>470</v>
      </c>
      <c r="Q772" s="13"/>
      <c r="R772" s="14">
        <v>40</v>
      </c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4">
        <v>37</v>
      </c>
      <c r="AF772" s="13"/>
      <c r="AG772" s="13"/>
      <c r="AH772" s="15"/>
      <c r="AI772" s="15"/>
      <c r="AJ772" s="13"/>
      <c r="AK772" s="11"/>
      <c r="AL772" s="13"/>
      <c r="AM772" s="11"/>
      <c r="AN772" s="14">
        <f>SUM(Q772:AM772)</f>
      </c>
      <c r="AO772" s="15"/>
      <c r="AP772" s="11"/>
      <c r="AQ772" s="11"/>
      <c r="AR772" s="11"/>
      <c r="AS772" s="11"/>
      <c r="AT772" s="11"/>
      <c r="AU772" s="14">
        <f>SUMIF(E:E,E772,K:K)</f>
      </c>
      <c r="AV772" s="11"/>
      <c r="AW772" s="16"/>
      <c r="AX772" s="14">
        <f>SUM($U772:$AQ772)</f>
      </c>
      <c r="AY772" s="14">
        <f>SUMIF($I:$I,$I772,$O:$O)</f>
      </c>
      <c r="AZ772" s="14">
        <f>COUNTIFS($BB:$BB,"&gt;0",$E:$E,$E772)</f>
      </c>
      <c r="BA772" s="14">
        <f>SUMIF($E:$E,$E772,$BB:$BB)</f>
      </c>
      <c r="BB772" s="11"/>
    </row>
    <row x14ac:dyDescent="0.25" r="773" customHeight="1" ht="17.25">
      <c r="A773" s="7">
        <v>44997</v>
      </c>
      <c r="B773" s="8" t="s">
        <v>54</v>
      </c>
      <c r="C773" s="8" t="s">
        <v>340</v>
      </c>
      <c r="D773" s="20" t="s">
        <v>331</v>
      </c>
      <c r="E773" s="8" t="s">
        <v>332</v>
      </c>
      <c r="F773" s="8" t="s">
        <v>65</v>
      </c>
      <c r="G773" s="8" t="s">
        <v>66</v>
      </c>
      <c r="H773" s="8" t="s">
        <v>60</v>
      </c>
      <c r="I773" s="8" t="s">
        <v>54</v>
      </c>
      <c r="J773" s="19">
        <v>1</v>
      </c>
      <c r="K773" s="19">
        <v>1</v>
      </c>
      <c r="L773" s="11"/>
      <c r="M773" s="11"/>
      <c r="N773" s="12">
        <v>2023</v>
      </c>
      <c r="O773" s="12">
        <v>3</v>
      </c>
      <c r="P773" s="8" t="s">
        <v>470</v>
      </c>
      <c r="Q773" s="13"/>
      <c r="R773" s="14">
        <v>21</v>
      </c>
      <c r="S773" s="14">
        <v>11</v>
      </c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5"/>
      <c r="AF773" s="13"/>
      <c r="AG773" s="13"/>
      <c r="AH773" s="15"/>
      <c r="AI773" s="14">
        <v>147</v>
      </c>
      <c r="AJ773" s="13"/>
      <c r="AK773" s="11"/>
      <c r="AL773" s="13"/>
      <c r="AM773" s="11"/>
      <c r="AN773" s="14">
        <f>SUM(Q773:AM773)</f>
      </c>
      <c r="AO773" s="15"/>
      <c r="AP773" s="11"/>
      <c r="AQ773" s="11"/>
      <c r="AR773" s="11"/>
      <c r="AS773" s="11"/>
      <c r="AT773" s="11"/>
      <c r="AU773" s="14">
        <f>SUMIF(E:E,E773,K:K)</f>
      </c>
      <c r="AV773" s="11"/>
      <c r="AW773" s="16"/>
      <c r="AX773" s="14">
        <f>SUM($U773:$AQ773)</f>
      </c>
      <c r="AY773" s="14">
        <f>SUMIF($I:$I,$I773,$O:$O)</f>
      </c>
      <c r="AZ773" s="14">
        <f>COUNTIFS($BB:$BB,"&gt;0",$E:$E,$E773)</f>
      </c>
      <c r="BA773" s="14">
        <f>SUMIF($E:$E,$E773,$BB:$BB)</f>
      </c>
      <c r="BB773" s="11"/>
    </row>
    <row x14ac:dyDescent="0.25" r="774" customHeight="1" ht="17.25">
      <c r="A774" s="7">
        <v>44997</v>
      </c>
      <c r="B774" s="8" t="s">
        <v>54</v>
      </c>
      <c r="C774" s="8" t="s">
        <v>249</v>
      </c>
      <c r="D774" s="8" t="s">
        <v>208</v>
      </c>
      <c r="E774" s="8" t="s">
        <v>209</v>
      </c>
      <c r="F774" s="8" t="s">
        <v>112</v>
      </c>
      <c r="G774" s="8" t="s">
        <v>59</v>
      </c>
      <c r="H774" s="8" t="s">
        <v>60</v>
      </c>
      <c r="I774" s="26" t="s">
        <v>113</v>
      </c>
      <c r="J774" s="19">
        <v>1</v>
      </c>
      <c r="K774" s="19">
        <v>4</v>
      </c>
      <c r="L774" s="11"/>
      <c r="M774" s="11"/>
      <c r="N774" s="12">
        <v>2023</v>
      </c>
      <c r="O774" s="12">
        <v>3</v>
      </c>
      <c r="P774" s="8" t="s">
        <v>470</v>
      </c>
      <c r="Q774" s="22">
        <v>75.5</v>
      </c>
      <c r="R774" s="14">
        <v>46</v>
      </c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5"/>
      <c r="AF774" s="13"/>
      <c r="AG774" s="13"/>
      <c r="AH774" s="15"/>
      <c r="AI774" s="15"/>
      <c r="AJ774" s="13"/>
      <c r="AK774" s="11"/>
      <c r="AL774" s="13"/>
      <c r="AM774" s="11"/>
      <c r="AN774" s="22">
        <f>SUM(Q774:AM774)</f>
      </c>
      <c r="AO774" s="15"/>
      <c r="AP774" s="11"/>
      <c r="AQ774" s="11"/>
      <c r="AR774" s="11"/>
      <c r="AS774" s="11"/>
      <c r="AT774" s="11"/>
      <c r="AU774" s="14">
        <f>SUMIF(E:E,E774,K:K)</f>
      </c>
      <c r="AV774" s="11"/>
      <c r="AW774" s="16"/>
      <c r="AX774" s="22">
        <f>SUM($U774:$AQ774)</f>
      </c>
      <c r="AY774" s="14">
        <f>SUMIF($I:$I,$I774,$O:$O)</f>
      </c>
      <c r="AZ774" s="14">
        <f>COUNTIFS($BB:$BB,"&gt;0",$E:$E,$E774)</f>
      </c>
      <c r="BA774" s="14">
        <f>SUMIF($E:$E,$E774,$BB:$BB)</f>
      </c>
      <c r="BB774" s="11"/>
    </row>
    <row x14ac:dyDescent="0.25" r="775" customHeight="1" ht="17.25">
      <c r="A775" s="7">
        <v>44997</v>
      </c>
      <c r="B775" s="8" t="s">
        <v>54</v>
      </c>
      <c r="C775" s="8" t="s">
        <v>135</v>
      </c>
      <c r="D775" s="11"/>
      <c r="E775" s="8"/>
      <c r="F775" s="11"/>
      <c r="G775" s="11"/>
      <c r="H775" s="11"/>
      <c r="I775" s="11"/>
      <c r="J775" s="19">
        <v>1</v>
      </c>
      <c r="K775" s="19">
        <v>4</v>
      </c>
      <c r="L775" s="11"/>
      <c r="M775" s="11"/>
      <c r="N775" s="12">
        <v>2023</v>
      </c>
      <c r="O775" s="12">
        <v>3</v>
      </c>
      <c r="P775" s="8" t="s">
        <v>470</v>
      </c>
      <c r="Q775" s="13"/>
      <c r="R775" s="13"/>
      <c r="S775" s="13"/>
      <c r="T775" s="13"/>
      <c r="U775" s="14">
        <v>168</v>
      </c>
      <c r="V775" s="13"/>
      <c r="W775" s="13"/>
      <c r="X775" s="14">
        <v>130</v>
      </c>
      <c r="Y775" s="13"/>
      <c r="Z775" s="13"/>
      <c r="AA775" s="13"/>
      <c r="AB775" s="13"/>
      <c r="AC775" s="13"/>
      <c r="AD775" s="13"/>
      <c r="AE775" s="15"/>
      <c r="AF775" s="13"/>
      <c r="AG775" s="13"/>
      <c r="AH775" s="15"/>
      <c r="AI775" s="15"/>
      <c r="AJ775" s="13"/>
      <c r="AK775" s="11"/>
      <c r="AL775" s="13"/>
      <c r="AM775" s="11"/>
      <c r="AN775" s="14">
        <f>SUM(Q775:AM775)</f>
      </c>
      <c r="AO775" s="15"/>
      <c r="AP775" s="11"/>
      <c r="AQ775" s="11"/>
      <c r="AR775" s="11"/>
      <c r="AS775" s="11"/>
      <c r="AT775" s="11"/>
      <c r="AU775" s="14">
        <f>SUMIF(E:E,E775,K:K)</f>
      </c>
      <c r="AV775" s="11"/>
      <c r="AW775" s="16"/>
      <c r="AX775" s="14">
        <f>SUM($U775:$AQ775)</f>
      </c>
      <c r="AY775" s="14">
        <f>SUMIF($I:$I,$I775,$O:$O)</f>
      </c>
      <c r="AZ775" s="14">
        <f>COUNTIFS($BB:$BB,"&gt;0",$E:$E,$E775)</f>
      </c>
      <c r="BA775" s="14">
        <f>SUMIF($E:$E,$E775,$BB:$BB)</f>
      </c>
      <c r="BB775" s="11"/>
    </row>
    <row x14ac:dyDescent="0.25" r="776" customHeight="1" ht="17.25">
      <c r="A776" s="7">
        <v>44997</v>
      </c>
      <c r="B776" s="8" t="s">
        <v>54</v>
      </c>
      <c r="C776" s="8" t="s">
        <v>162</v>
      </c>
      <c r="D776" s="11"/>
      <c r="E776" s="8"/>
      <c r="F776" s="11"/>
      <c r="G776" s="11"/>
      <c r="H776" s="11"/>
      <c r="I776" s="11"/>
      <c r="J776" s="19">
        <v>1</v>
      </c>
      <c r="K776" s="19">
        <v>4</v>
      </c>
      <c r="L776" s="11"/>
      <c r="M776" s="11"/>
      <c r="N776" s="12">
        <v>2023</v>
      </c>
      <c r="O776" s="12">
        <v>3</v>
      </c>
      <c r="P776" s="8" t="s">
        <v>470</v>
      </c>
      <c r="Q776" s="13"/>
      <c r="R776" s="13"/>
      <c r="S776" s="13"/>
      <c r="T776" s="14">
        <v>196</v>
      </c>
      <c r="U776" s="13"/>
      <c r="V776" s="13"/>
      <c r="W776" s="13"/>
      <c r="X776" s="14">
        <v>127</v>
      </c>
      <c r="Y776" s="13"/>
      <c r="Z776" s="13"/>
      <c r="AA776" s="13"/>
      <c r="AB776" s="13"/>
      <c r="AC776" s="13"/>
      <c r="AD776" s="13"/>
      <c r="AE776" s="15"/>
      <c r="AF776" s="13"/>
      <c r="AG776" s="13"/>
      <c r="AH776" s="15"/>
      <c r="AI776" s="15"/>
      <c r="AJ776" s="13"/>
      <c r="AK776" s="11"/>
      <c r="AL776" s="13"/>
      <c r="AM776" s="11"/>
      <c r="AN776" s="14">
        <f>SUM(Q776:AM776)</f>
      </c>
      <c r="AO776" s="15"/>
      <c r="AP776" s="11"/>
      <c r="AQ776" s="11"/>
      <c r="AR776" s="11"/>
      <c r="AS776" s="11"/>
      <c r="AT776" s="11"/>
      <c r="AU776" s="14">
        <f>SUMIF(E:E,E776,K:K)</f>
      </c>
      <c r="AV776" s="11"/>
      <c r="AW776" s="16"/>
      <c r="AX776" s="14">
        <f>SUM($U776:$AQ776)</f>
      </c>
      <c r="AY776" s="14">
        <f>SUMIF($I:$I,$I776,$O:$O)</f>
      </c>
      <c r="AZ776" s="14">
        <f>COUNTIFS($BB:$BB,"&gt;0",$E:$E,$E776)</f>
      </c>
      <c r="BA776" s="14">
        <f>SUMIF($E:$E,$E776,$BB:$BB)</f>
      </c>
      <c r="BB776" s="11"/>
    </row>
    <row x14ac:dyDescent="0.25" r="777" customHeight="1" ht="17.25">
      <c r="A777" s="7">
        <v>44998</v>
      </c>
      <c r="B777" s="8" t="s">
        <v>54</v>
      </c>
      <c r="C777" s="8" t="s">
        <v>189</v>
      </c>
      <c r="D777" s="8" t="s">
        <v>190</v>
      </c>
      <c r="E777" s="8" t="s">
        <v>191</v>
      </c>
      <c r="F777" s="8" t="s">
        <v>112</v>
      </c>
      <c r="G777" s="8" t="s">
        <v>59</v>
      </c>
      <c r="H777" s="8" t="s">
        <v>60</v>
      </c>
      <c r="I777" s="26" t="s">
        <v>113</v>
      </c>
      <c r="J777" s="19">
        <v>1</v>
      </c>
      <c r="K777" s="19">
        <v>4</v>
      </c>
      <c r="L777" s="11"/>
      <c r="M777" s="11"/>
      <c r="N777" s="12">
        <v>2023</v>
      </c>
      <c r="O777" s="12">
        <v>3</v>
      </c>
      <c r="P777" s="8" t="s">
        <v>470</v>
      </c>
      <c r="Q777" s="22">
        <v>34.86</v>
      </c>
      <c r="R777" s="22">
        <v>56.4</v>
      </c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22">
        <v>9.45</v>
      </c>
      <c r="AF777" s="13"/>
      <c r="AG777" s="13"/>
      <c r="AH777" s="15"/>
      <c r="AI777" s="15"/>
      <c r="AJ777" s="13"/>
      <c r="AK777" s="11"/>
      <c r="AL777" s="13"/>
      <c r="AM777" s="11"/>
      <c r="AN777" s="22">
        <f>SUM(Q777:AM777)</f>
      </c>
      <c r="AO777" s="15"/>
      <c r="AP777" s="11"/>
      <c r="AQ777" s="11"/>
      <c r="AR777" s="11"/>
      <c r="AS777" s="11"/>
      <c r="AT777" s="11"/>
      <c r="AU777" s="14">
        <f>SUMIF(E:E,E777,K:K)</f>
      </c>
      <c r="AV777" s="11"/>
      <c r="AW777" s="16"/>
      <c r="AX777" s="22">
        <f>SUM($U777:$AQ777)</f>
      </c>
      <c r="AY777" s="14">
        <f>SUMIF($I:$I,$I777,$O:$O)</f>
      </c>
      <c r="AZ777" s="14">
        <f>COUNTIFS($BB:$BB,"&gt;0",$E:$E,$E777)</f>
      </c>
      <c r="BA777" s="14">
        <f>SUMIF($E:$E,$E777,$BB:$BB)</f>
      </c>
      <c r="BB777" s="11"/>
    </row>
    <row x14ac:dyDescent="0.25" r="778" customHeight="1" ht="17.25">
      <c r="A778" s="7">
        <v>44998</v>
      </c>
      <c r="B778" s="8" t="s">
        <v>54</v>
      </c>
      <c r="C778" s="8" t="s">
        <v>217</v>
      </c>
      <c r="D778" s="8" t="s">
        <v>218</v>
      </c>
      <c r="E778" s="8" t="s">
        <v>219</v>
      </c>
      <c r="F778" s="8" t="s">
        <v>112</v>
      </c>
      <c r="G778" s="8" t="s">
        <v>59</v>
      </c>
      <c r="H778" s="8" t="s">
        <v>60</v>
      </c>
      <c r="I778" s="26" t="s">
        <v>113</v>
      </c>
      <c r="J778" s="19">
        <v>1</v>
      </c>
      <c r="K778" s="19">
        <v>5</v>
      </c>
      <c r="L778" s="11"/>
      <c r="M778" s="11"/>
      <c r="N778" s="12">
        <v>2023</v>
      </c>
      <c r="O778" s="12">
        <v>3</v>
      </c>
      <c r="P778" s="8" t="s">
        <v>470</v>
      </c>
      <c r="Q778" s="14">
        <v>156</v>
      </c>
      <c r="R778" s="14">
        <v>14</v>
      </c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5"/>
      <c r="AF778" s="13"/>
      <c r="AG778" s="13"/>
      <c r="AH778" s="15"/>
      <c r="AI778" s="15"/>
      <c r="AJ778" s="13"/>
      <c r="AK778" s="11"/>
      <c r="AL778" s="13"/>
      <c r="AM778" s="11"/>
      <c r="AN778" s="14">
        <f>SUM(Q778:AM778)</f>
      </c>
      <c r="AO778" s="15"/>
      <c r="AP778" s="11"/>
      <c r="AQ778" s="11"/>
      <c r="AR778" s="11"/>
      <c r="AS778" s="11"/>
      <c r="AT778" s="11"/>
      <c r="AU778" s="14">
        <f>SUMIF(E:E,E778,K:K)</f>
      </c>
      <c r="AV778" s="11"/>
      <c r="AW778" s="16"/>
      <c r="AX778" s="14">
        <f>SUM($U778:$AQ778)</f>
      </c>
      <c r="AY778" s="14">
        <f>SUMIF($I:$I,$I778,$O:$O)</f>
      </c>
      <c r="AZ778" s="14">
        <f>COUNTIFS($BB:$BB,"&gt;0",$E:$E,$E778)</f>
      </c>
      <c r="BA778" s="14">
        <f>SUMIF($E:$E,$E778,$BB:$BB)</f>
      </c>
      <c r="BB778" s="11"/>
    </row>
    <row x14ac:dyDescent="0.25" r="779" customHeight="1" ht="17.25">
      <c r="A779" s="7">
        <v>44999</v>
      </c>
      <c r="B779" s="8" t="s">
        <v>54</v>
      </c>
      <c r="C779" s="8" t="s">
        <v>62</v>
      </c>
      <c r="D779" s="8" t="s">
        <v>63</v>
      </c>
      <c r="E779" s="8" t="s">
        <v>64</v>
      </c>
      <c r="F779" s="8" t="s">
        <v>65</v>
      </c>
      <c r="G779" s="8" t="s">
        <v>66</v>
      </c>
      <c r="H779" s="8" t="s">
        <v>60</v>
      </c>
      <c r="I779" s="8" t="s">
        <v>54</v>
      </c>
      <c r="J779" s="19">
        <v>1</v>
      </c>
      <c r="K779" s="19">
        <v>1</v>
      </c>
      <c r="L779" s="11"/>
      <c r="M779" s="11"/>
      <c r="N779" s="12">
        <v>2023</v>
      </c>
      <c r="O779" s="12">
        <v>3</v>
      </c>
      <c r="P779" s="8" t="s">
        <v>470</v>
      </c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5"/>
      <c r="AF779" s="13"/>
      <c r="AG779" s="13"/>
      <c r="AH779" s="15"/>
      <c r="AI779" s="14">
        <v>132</v>
      </c>
      <c r="AJ779" s="13"/>
      <c r="AK779" s="11"/>
      <c r="AL779" s="13"/>
      <c r="AM779" s="11"/>
      <c r="AN779" s="14">
        <f>SUM(Q779:AM779)</f>
      </c>
      <c r="AO779" s="15"/>
      <c r="AP779" s="11"/>
      <c r="AQ779" s="11"/>
      <c r="AR779" s="11"/>
      <c r="AS779" s="11"/>
      <c r="AT779" s="11"/>
      <c r="AU779" s="14">
        <f>SUMIF(E:E,E779,K:K)</f>
      </c>
      <c r="AV779" s="11"/>
      <c r="AW779" s="16"/>
      <c r="AX779" s="14">
        <f>SUM($U779:$AQ779)</f>
      </c>
      <c r="AY779" s="14">
        <f>SUMIF($I:$I,$I779,$O:$O)</f>
      </c>
      <c r="AZ779" s="14">
        <f>COUNTIFS($BB:$BB,"&gt;0",$E:$E,$E779)</f>
      </c>
      <c r="BA779" s="14">
        <f>SUMIF($E:$E,$E779,$BB:$BB)</f>
      </c>
      <c r="BB779" s="11"/>
    </row>
    <row x14ac:dyDescent="0.25" r="780" customHeight="1" ht="17.25">
      <c r="A780" s="7">
        <v>44999</v>
      </c>
      <c r="B780" s="8" t="s">
        <v>54</v>
      </c>
      <c r="C780" s="8" t="s">
        <v>80</v>
      </c>
      <c r="D780" s="8" t="s">
        <v>81</v>
      </c>
      <c r="E780" s="8" t="s">
        <v>82</v>
      </c>
      <c r="F780" s="8" t="s">
        <v>65</v>
      </c>
      <c r="G780" s="8" t="s">
        <v>66</v>
      </c>
      <c r="H780" s="8" t="s">
        <v>60</v>
      </c>
      <c r="I780" s="8" t="s">
        <v>54</v>
      </c>
      <c r="J780" s="19">
        <v>1</v>
      </c>
      <c r="K780" s="19">
        <v>1</v>
      </c>
      <c r="L780" s="11"/>
      <c r="M780" s="11"/>
      <c r="N780" s="12">
        <v>2023</v>
      </c>
      <c r="O780" s="12">
        <v>3</v>
      </c>
      <c r="P780" s="8" t="s">
        <v>470</v>
      </c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5"/>
      <c r="AF780" s="13"/>
      <c r="AG780" s="13"/>
      <c r="AH780" s="15"/>
      <c r="AI780" s="14">
        <v>160</v>
      </c>
      <c r="AJ780" s="13"/>
      <c r="AK780" s="11"/>
      <c r="AL780" s="13"/>
      <c r="AM780" s="11"/>
      <c r="AN780" s="14">
        <f>SUM(Q780:AM780)</f>
      </c>
      <c r="AO780" s="15"/>
      <c r="AP780" s="11"/>
      <c r="AQ780" s="11"/>
      <c r="AR780" s="11"/>
      <c r="AS780" s="11"/>
      <c r="AT780" s="11"/>
      <c r="AU780" s="14">
        <f>SUMIF(E:E,E780,K:K)</f>
      </c>
      <c r="AV780" s="11"/>
      <c r="AW780" s="16"/>
      <c r="AX780" s="14">
        <f>SUM($U780:$AQ780)</f>
      </c>
      <c r="AY780" s="14">
        <f>SUMIF($I:$I,$I780,$O:$O)</f>
      </c>
      <c r="AZ780" s="14">
        <f>COUNTIFS($BB:$BB,"&gt;0",$E:$E,$E780)</f>
      </c>
      <c r="BA780" s="14">
        <f>SUMIF($E:$E,$E780,$BB:$BB)</f>
      </c>
      <c r="BB780" s="11"/>
    </row>
    <row x14ac:dyDescent="0.25" r="781" customHeight="1" ht="17.25">
      <c r="A781" s="7">
        <v>44999</v>
      </c>
      <c r="B781" s="8" t="s">
        <v>54</v>
      </c>
      <c r="C781" s="8" t="s">
        <v>77</v>
      </c>
      <c r="D781" s="8" t="s">
        <v>78</v>
      </c>
      <c r="E781" s="8" t="s">
        <v>79</v>
      </c>
      <c r="F781" s="8" t="s">
        <v>65</v>
      </c>
      <c r="G781" s="8" t="s">
        <v>66</v>
      </c>
      <c r="H781" s="8" t="s">
        <v>60</v>
      </c>
      <c r="I781" s="8" t="s">
        <v>54</v>
      </c>
      <c r="J781" s="19">
        <v>1</v>
      </c>
      <c r="K781" s="19">
        <v>1</v>
      </c>
      <c r="L781" s="11"/>
      <c r="M781" s="11"/>
      <c r="N781" s="12">
        <v>2023</v>
      </c>
      <c r="O781" s="12">
        <v>3</v>
      </c>
      <c r="P781" s="8" t="s">
        <v>470</v>
      </c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5"/>
      <c r="AF781" s="13"/>
      <c r="AG781" s="13"/>
      <c r="AH781" s="15"/>
      <c r="AI781" s="14">
        <v>40</v>
      </c>
      <c r="AJ781" s="13"/>
      <c r="AK781" s="11"/>
      <c r="AL781" s="13"/>
      <c r="AM781" s="11"/>
      <c r="AN781" s="14">
        <f>SUM(Q781:AM781)</f>
      </c>
      <c r="AO781" s="15"/>
      <c r="AP781" s="11"/>
      <c r="AQ781" s="11"/>
      <c r="AR781" s="11"/>
      <c r="AS781" s="11"/>
      <c r="AT781" s="11"/>
      <c r="AU781" s="14">
        <f>SUMIF(E:E,E781,K:K)</f>
      </c>
      <c r="AV781" s="11"/>
      <c r="AW781" s="16"/>
      <c r="AX781" s="14">
        <f>SUM($U781:$AQ781)</f>
      </c>
      <c r="AY781" s="14">
        <f>SUMIF($I:$I,$I781,$O:$O)</f>
      </c>
      <c r="AZ781" s="14">
        <f>COUNTIFS($BB:$BB,"&gt;0",$E:$E,$E781)</f>
      </c>
      <c r="BA781" s="14">
        <f>SUMIF($E:$E,$E781,$BB:$BB)</f>
      </c>
      <c r="BB781" s="11"/>
    </row>
    <row x14ac:dyDescent="0.25" r="782" customHeight="1" ht="17.25">
      <c r="A782" s="7">
        <v>44999</v>
      </c>
      <c r="B782" s="8" t="s">
        <v>54</v>
      </c>
      <c r="C782" s="8" t="s">
        <v>258</v>
      </c>
      <c r="D782" s="8" t="s">
        <v>259</v>
      </c>
      <c r="E782" s="8" t="s">
        <v>260</v>
      </c>
      <c r="F782" s="8" t="s">
        <v>65</v>
      </c>
      <c r="G782" s="8" t="s">
        <v>66</v>
      </c>
      <c r="H782" s="8" t="s">
        <v>60</v>
      </c>
      <c r="I782" s="8" t="s">
        <v>54</v>
      </c>
      <c r="J782" s="19">
        <v>1</v>
      </c>
      <c r="K782" s="19">
        <v>1</v>
      </c>
      <c r="L782" s="11"/>
      <c r="M782" s="11"/>
      <c r="N782" s="12">
        <v>2023</v>
      </c>
      <c r="O782" s="12">
        <v>3</v>
      </c>
      <c r="P782" s="8" t="s">
        <v>470</v>
      </c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5"/>
      <c r="AF782" s="13"/>
      <c r="AG782" s="13"/>
      <c r="AH782" s="15"/>
      <c r="AI782" s="14">
        <v>40</v>
      </c>
      <c r="AJ782" s="13"/>
      <c r="AK782" s="11"/>
      <c r="AL782" s="13"/>
      <c r="AM782" s="11"/>
      <c r="AN782" s="14">
        <f>SUM(Q782:AM782)</f>
      </c>
      <c r="AO782" s="15"/>
      <c r="AP782" s="11"/>
      <c r="AQ782" s="11"/>
      <c r="AR782" s="11"/>
      <c r="AS782" s="11"/>
      <c r="AT782" s="11"/>
      <c r="AU782" s="14">
        <f>SUMIF(E:E,E782,K:K)</f>
      </c>
      <c r="AV782" s="11"/>
      <c r="AW782" s="16"/>
      <c r="AX782" s="14">
        <f>SUM($U782:$AQ782)</f>
      </c>
      <c r="AY782" s="14">
        <f>SUMIF($I:$I,$I782,$O:$O)</f>
      </c>
      <c r="AZ782" s="14">
        <f>COUNTIFS($BB:$BB,"&gt;0",$E:$E,$E782)</f>
      </c>
      <c r="BA782" s="14">
        <f>SUMIF($E:$E,$E782,$BB:$BB)</f>
      </c>
      <c r="BB782" s="11"/>
    </row>
    <row x14ac:dyDescent="0.25" r="783" customHeight="1" ht="17.25">
      <c r="A783" s="7">
        <v>44971</v>
      </c>
      <c r="B783" s="8" t="s">
        <v>54</v>
      </c>
      <c r="C783" s="8" t="s">
        <v>509</v>
      </c>
      <c r="D783" s="20"/>
      <c r="E783" s="20"/>
      <c r="F783" s="20"/>
      <c r="G783" s="20"/>
      <c r="H783" s="20"/>
      <c r="I783" s="20"/>
      <c r="J783" s="19">
        <v>1</v>
      </c>
      <c r="K783" s="19">
        <v>3</v>
      </c>
      <c r="L783" s="11"/>
      <c r="M783" s="11"/>
      <c r="N783" s="12">
        <v>2023</v>
      </c>
      <c r="O783" s="12">
        <v>2</v>
      </c>
      <c r="P783" s="11" t="s">
        <v>349</v>
      </c>
      <c r="Q783" s="17"/>
      <c r="R783" s="17"/>
      <c r="S783" s="19">
        <v>45</v>
      </c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8"/>
      <c r="AF783" s="17"/>
      <c r="AG783" s="17"/>
      <c r="AH783" s="18"/>
      <c r="AI783" s="18"/>
      <c r="AJ783" s="17"/>
      <c r="AK783" s="20"/>
      <c r="AL783" s="17"/>
      <c r="AM783" s="20"/>
      <c r="AN783" s="14">
        <f>SUM(Q783:AM783)</f>
      </c>
      <c r="AO783" s="18"/>
      <c r="AP783" s="20"/>
      <c r="AQ783" s="20"/>
      <c r="AR783" s="20"/>
      <c r="AS783" s="20"/>
      <c r="AT783" s="20"/>
      <c r="AU783" s="14">
        <f>SUMIF(E:E,E783,K:K)</f>
      </c>
      <c r="AV783" s="11"/>
      <c r="AW783" s="16"/>
      <c r="AX783" s="14">
        <f>SUM($U783:$AQ783)</f>
      </c>
      <c r="AY783" s="14">
        <f>SUMIF($I:$I,$I783,$O:$O)</f>
      </c>
      <c r="AZ783" s="14">
        <f>COUNTIFS($BB:$BB,"&gt;0",$E:$E,$E783)</f>
      </c>
      <c r="BA783" s="14">
        <f>SUMIF($E:$E,$E783,$BB:$BB)</f>
      </c>
      <c r="BB783" s="11"/>
    </row>
    <row x14ac:dyDescent="0.25" r="784" customHeight="1" ht="17.25">
      <c r="A784" s="7">
        <v>44971</v>
      </c>
      <c r="B784" s="8" t="s">
        <v>54</v>
      </c>
      <c r="C784" s="8" t="s">
        <v>510</v>
      </c>
      <c r="D784" s="20" t="s">
        <v>511</v>
      </c>
      <c r="E784" s="20"/>
      <c r="F784" s="20"/>
      <c r="G784" s="20"/>
      <c r="H784" s="20"/>
      <c r="I784" s="20"/>
      <c r="J784" s="19">
        <v>1</v>
      </c>
      <c r="K784" s="19">
        <v>3</v>
      </c>
      <c r="L784" s="11"/>
      <c r="M784" s="11"/>
      <c r="N784" s="12">
        <v>2023</v>
      </c>
      <c r="O784" s="12">
        <v>2</v>
      </c>
      <c r="P784" s="11" t="s">
        <v>349</v>
      </c>
      <c r="Q784" s="17"/>
      <c r="R784" s="19">
        <v>43</v>
      </c>
      <c r="S784" s="19">
        <v>52</v>
      </c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8"/>
      <c r="AF784" s="17"/>
      <c r="AG784" s="17"/>
      <c r="AH784" s="18"/>
      <c r="AI784" s="18"/>
      <c r="AJ784" s="17"/>
      <c r="AK784" s="20"/>
      <c r="AL784" s="17"/>
      <c r="AM784" s="20"/>
      <c r="AN784" s="14">
        <f>SUM(Q784:AM784)</f>
      </c>
      <c r="AO784" s="18"/>
      <c r="AP784" s="20"/>
      <c r="AQ784" s="20"/>
      <c r="AR784" s="20"/>
      <c r="AS784" s="20"/>
      <c r="AT784" s="20"/>
      <c r="AU784" s="14">
        <f>SUMIF(E:E,E784,K:K)</f>
      </c>
      <c r="AV784" s="11"/>
      <c r="AW784" s="16"/>
      <c r="AX784" s="14">
        <f>SUM($U784:$AQ784)</f>
      </c>
      <c r="AY784" s="14">
        <f>SUMIF($I:$I,$I784,$O:$O)</f>
      </c>
      <c r="AZ784" s="14">
        <f>COUNTIFS($BB:$BB,"&gt;0",$E:$E,$E784)</f>
      </c>
      <c r="BA784" s="14">
        <f>SUMIF($E:$E,$E784,$BB:$BB)</f>
      </c>
      <c r="BB784" s="11"/>
    </row>
    <row x14ac:dyDescent="0.25" r="785" customHeight="1" ht="17.25">
      <c r="A785" s="7">
        <v>44971</v>
      </c>
      <c r="B785" s="8" t="s">
        <v>54</v>
      </c>
      <c r="C785" s="8" t="s">
        <v>512</v>
      </c>
      <c r="D785" s="20" t="s">
        <v>513</v>
      </c>
      <c r="E785" s="20"/>
      <c r="F785" s="20"/>
      <c r="G785" s="20"/>
      <c r="H785" s="20"/>
      <c r="I785" s="20"/>
      <c r="J785" s="19">
        <v>1</v>
      </c>
      <c r="K785" s="19">
        <v>3</v>
      </c>
      <c r="L785" s="11"/>
      <c r="M785" s="11"/>
      <c r="N785" s="12">
        <v>2023</v>
      </c>
      <c r="O785" s="12">
        <v>2</v>
      </c>
      <c r="P785" s="11" t="s">
        <v>349</v>
      </c>
      <c r="Q785" s="17"/>
      <c r="R785" s="17"/>
      <c r="S785" s="19">
        <v>120</v>
      </c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8"/>
      <c r="AF785" s="17"/>
      <c r="AG785" s="17"/>
      <c r="AH785" s="18"/>
      <c r="AI785" s="18"/>
      <c r="AJ785" s="17"/>
      <c r="AK785" s="20"/>
      <c r="AL785" s="17"/>
      <c r="AM785" s="20"/>
      <c r="AN785" s="14">
        <f>SUM(Q785:AM785)</f>
      </c>
      <c r="AO785" s="18"/>
      <c r="AP785" s="20"/>
      <c r="AQ785" s="20"/>
      <c r="AR785" s="20"/>
      <c r="AS785" s="20"/>
      <c r="AT785" s="20"/>
      <c r="AU785" s="14">
        <f>SUMIF(E:E,E785,K:K)</f>
      </c>
      <c r="AV785" s="11"/>
      <c r="AW785" s="16"/>
      <c r="AX785" s="14">
        <f>SUM($U785:$AQ785)</f>
      </c>
      <c r="AY785" s="14">
        <f>SUMIF($I:$I,$I785,$O:$O)</f>
      </c>
      <c r="AZ785" s="14">
        <f>COUNTIFS($BB:$BB,"&gt;0",$E:$E,$E785)</f>
      </c>
      <c r="BA785" s="14">
        <f>SUMIF($E:$E,$E785,$BB:$BB)</f>
      </c>
      <c r="BB785" s="11"/>
    </row>
    <row x14ac:dyDescent="0.25" r="786" customHeight="1" ht="17.25">
      <c r="A786" s="7">
        <v>44971</v>
      </c>
      <c r="B786" s="8" t="s">
        <v>54</v>
      </c>
      <c r="C786" s="8" t="s">
        <v>261</v>
      </c>
      <c r="D786" s="20"/>
      <c r="E786" s="20"/>
      <c r="F786" s="20"/>
      <c r="G786" s="20"/>
      <c r="H786" s="20"/>
      <c r="I786" s="20"/>
      <c r="J786" s="19">
        <v>1</v>
      </c>
      <c r="K786" s="19">
        <v>3</v>
      </c>
      <c r="L786" s="11"/>
      <c r="M786" s="11"/>
      <c r="N786" s="12">
        <v>2023</v>
      </c>
      <c r="O786" s="12">
        <v>2</v>
      </c>
      <c r="P786" s="11" t="s">
        <v>349</v>
      </c>
      <c r="Q786" s="17"/>
      <c r="R786" s="17"/>
      <c r="S786" s="19">
        <v>101</v>
      </c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8"/>
      <c r="AF786" s="17"/>
      <c r="AG786" s="17"/>
      <c r="AH786" s="18"/>
      <c r="AI786" s="18"/>
      <c r="AJ786" s="17"/>
      <c r="AK786" s="20"/>
      <c r="AL786" s="17"/>
      <c r="AM786" s="20"/>
      <c r="AN786" s="14">
        <f>SUM(Q786:AM786)</f>
      </c>
      <c r="AO786" s="18"/>
      <c r="AP786" s="20"/>
      <c r="AQ786" s="20"/>
      <c r="AR786" s="20"/>
      <c r="AS786" s="20"/>
      <c r="AT786" s="20"/>
      <c r="AU786" s="14">
        <f>SUMIF(E:E,E786,K:K)</f>
      </c>
      <c r="AV786" s="11"/>
      <c r="AW786" s="16"/>
      <c r="AX786" s="14">
        <f>SUM($U786:$AQ786)</f>
      </c>
      <c r="AY786" s="14">
        <f>SUMIF($I:$I,$I786,$O:$O)</f>
      </c>
      <c r="AZ786" s="14">
        <f>COUNTIFS($BB:$BB,"&gt;0",$E:$E,$E786)</f>
      </c>
      <c r="BA786" s="14">
        <f>SUMIF($E:$E,$E786,$BB:$BB)</f>
      </c>
      <c r="BB786" s="11"/>
    </row>
    <row x14ac:dyDescent="0.25" r="787" customHeight="1" ht="17.25">
      <c r="A787" s="7">
        <v>44971</v>
      </c>
      <c r="B787" s="8" t="s">
        <v>54</v>
      </c>
      <c r="C787" s="20" t="s">
        <v>514</v>
      </c>
      <c r="D787" s="8" t="s">
        <v>78</v>
      </c>
      <c r="E787" s="8" t="s">
        <v>79</v>
      </c>
      <c r="F787" s="8" t="s">
        <v>65</v>
      </c>
      <c r="G787" s="20" t="s">
        <v>66</v>
      </c>
      <c r="H787" s="20" t="s">
        <v>60</v>
      </c>
      <c r="I787" s="20" t="s">
        <v>54</v>
      </c>
      <c r="J787" s="19">
        <v>1</v>
      </c>
      <c r="K787" s="19">
        <v>1</v>
      </c>
      <c r="L787" s="11"/>
      <c r="M787" s="11"/>
      <c r="N787" s="12">
        <v>2023</v>
      </c>
      <c r="O787" s="12">
        <v>2</v>
      </c>
      <c r="P787" s="11" t="s">
        <v>349</v>
      </c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8"/>
      <c r="AF787" s="17"/>
      <c r="AG787" s="17"/>
      <c r="AH787" s="18"/>
      <c r="AI787" s="21">
        <v>49.5</v>
      </c>
      <c r="AJ787" s="17"/>
      <c r="AK787" s="20"/>
      <c r="AL787" s="17"/>
      <c r="AM787" s="20"/>
      <c r="AN787" s="22">
        <f>SUM(Q787:AM787)</f>
      </c>
      <c r="AO787" s="18"/>
      <c r="AP787" s="20"/>
      <c r="AQ787" s="20"/>
      <c r="AR787" s="20"/>
      <c r="AS787" s="20"/>
      <c r="AT787" s="20"/>
      <c r="AU787" s="14">
        <f>SUMIF(E:E,E787,K:K)</f>
      </c>
      <c r="AV787" s="11"/>
      <c r="AW787" s="16"/>
      <c r="AX787" s="14">
        <f>SUM($U787:$AQ787)</f>
      </c>
      <c r="AY787" s="14">
        <f>SUMIF($I:$I,$I787,$O:$O)</f>
      </c>
      <c r="AZ787" s="14">
        <f>COUNTIFS($BB:$BB,"&gt;0",$E:$E,$E787)</f>
      </c>
      <c r="BA787" s="14">
        <f>SUMIF($E:$E,$E787,$BB:$BB)</f>
      </c>
      <c r="BB787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2023-07-24T22:55:00.579Z</dcterms:created>
  <dcterms:modified xsi:type="dcterms:W3CDTF">2023-07-24T22:55:00.579Z</dcterms:modified>
</cp:coreProperties>
</file>