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books\"/>
    </mc:Choice>
  </mc:AlternateContent>
  <xr:revisionPtr revIDLastSave="0" documentId="8_{2EA54C12-D56D-416B-95E0-421AEF0DD289}" xr6:coauthVersionLast="47" xr6:coauthVersionMax="47" xr10:uidLastSave="{00000000-0000-0000-0000-000000000000}"/>
  <bookViews>
    <workbookView xWindow="-120" yWindow="-120" windowWidth="20730" windowHeight="11160" activeTab="3" xr2:uid="{2BC16230-DF58-4063-8CD1-03C2A457B378}"/>
  </bookViews>
  <sheets>
    <sheet name="sumif" sheetId="1" r:id="rId1"/>
    <sheet name="sumifs" sheetId="2" r:id="rId2"/>
    <sheet name="countif" sheetId="3" r:id="rId3"/>
    <sheet name="countif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4" l="1"/>
  <c r="J11" i="4"/>
  <c r="H5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  <c r="J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2" i="3"/>
  <c r="J18" i="2"/>
  <c r="J13" i="2"/>
  <c r="J4" i="2"/>
  <c r="O7" i="1"/>
  <c r="O6" i="1"/>
  <c r="O5" i="1"/>
  <c r="N7" i="1"/>
  <c r="N6" i="1"/>
  <c r="N5" i="1"/>
  <c r="O17" i="1"/>
  <c r="O18" i="1"/>
  <c r="O19" i="1"/>
  <c r="O20" i="1"/>
  <c r="O16" i="1"/>
  <c r="N20" i="1"/>
  <c r="N19" i="1"/>
  <c r="N18" i="1"/>
  <c r="N17" i="1"/>
  <c r="N16" i="1"/>
  <c r="K4" i="1"/>
  <c r="K15" i="1"/>
</calcChain>
</file>

<file path=xl/sharedStrings.xml><?xml version="1.0" encoding="utf-8"?>
<sst xmlns="http://schemas.openxmlformats.org/spreadsheetml/2006/main" count="557" uniqueCount="38">
  <si>
    <t>OrderDate</t>
  </si>
  <si>
    <t>Region</t>
  </si>
  <si>
    <t>Rep</t>
  </si>
  <si>
    <t>Item</t>
  </si>
  <si>
    <t>Units</t>
  </si>
  <si>
    <t>Unit Cost</t>
  </si>
  <si>
    <t>Revenue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</si>
  <si>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</si>
  <si>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</si>
  <si>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</si>
  <si>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</si>
  <si>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</si>
  <si>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</si>
  <si>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</si>
  <si>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</si>
  <si>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</si>
  <si>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</si>
  <si>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</si>
  <si>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</si>
  <si>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</si>
  <si>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</si>
  <si>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</si>
  <si>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</si>
  <si>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</si>
  <si>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</si>
  <si>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</si>
  <si>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Q) Find the total Units that were sold in the East region</t>
  </si>
  <si>
    <t>Q) What was the total revenue generated from Binder</t>
  </si>
  <si>
    <t>Items</t>
  </si>
  <si>
    <t>Q) What is the total revenue generated from the Central region where the item is a Pencil?</t>
  </si>
  <si>
    <t>Q) How many units were sold by sales representative Jones where the cost of each item was greater than 4?</t>
  </si>
  <si>
    <t>Q) How many units did Jones sell excluding Pencil item?</t>
  </si>
  <si>
    <t>Sales Rep</t>
  </si>
  <si>
    <t>Sales &gt;3</t>
  </si>
  <si>
    <t>Q) Find the total number of times Gill has a made a sale</t>
  </si>
  <si>
    <t>Q) Which sales representative made a sale more than 3 times.</t>
  </si>
  <si>
    <t>Q) How many orders were placed from the East region after 10th Feb 2019?</t>
  </si>
  <si>
    <t>Q) How many times did Gill sell pencils?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</si>
</sst>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sz val="11"/>
      <color rgb="FF000000"/>
      <name val="Calibri"/>
      <family val="2"/>
      <scheme val="minor"/>
    </font>
    <font>
      <sz val="1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5" fontId="2" fillId="0" borderId="0" applyFont="0" applyFill="0" applyBorder="0" applyAlignment="0" applyProtection="0"/>
  </cellStyleXfs>
  <cellXfs count="20">
    <xf numFmtId="0" fontId="0" fillId="0" borderId="0" xfId="0"/>
    <xf numFmtId="164" fontId="1" fillId="0" borderId="0" xfId="1" applyNumberFormat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1" fillId="0" borderId="0" xfId="1" applyAlignment="1" applyProtection="1">
      <alignment vertical="center"/>
      <protection locked="0"/>
    </xf>
    <xf numFmtId="165" fontId="1" fillId="0" borderId="0" xfId="2" applyFont="1" applyFill="1" applyBorder="1" applyAlignment="1" applyProtection="1">
      <alignment horizontal="left" vertical="center"/>
    </xf>
    <xf numFmtId="165" fontId="1" fillId="0" borderId="0" xfId="2" applyFont="1" applyFill="1" applyBorder="1" applyAlignment="1" applyProtection="1">
      <alignment vertical="center"/>
    </xf>
    <xf numFmtId="0" fontId="1" fillId="2" borderId="0" xfId="1" applyFill="1" applyAlignment="1">
      <alignment horizontal="center" vertical="center"/>
    </xf>
    <xf numFmtId="1" fontId="1" fillId="2" borderId="0" xfId="1" applyNumberFormat="1" applyFill="1" applyAlignment="1">
      <alignment horizontal="left" vertical="center"/>
    </xf>
    <xf numFmtId="0" fontId="1" fillId="2" borderId="0" xfId="1" applyFill="1" applyAlignment="1">
      <alignment horizontal="left" vertical="center"/>
    </xf>
    <xf numFmtId="0" fontId="1" fillId="2" borderId="0" xfId="1" applyFill="1" applyAlignment="1" applyProtection="1">
      <alignment horizontal="left" vertical="center"/>
      <protection locked="0"/>
    </xf>
    <xf numFmtId="0" fontId="0" fillId="3" borderId="0" xfId="0" applyFill="1"/>
    <xf numFmtId="0" fontId="3" fillId="3" borderId="0" xfId="0" applyFont="1" applyFill="1"/>
    <xf numFmtId="1" fontId="1" fillId="4" borderId="0" xfId="1" applyNumberFormat="1" applyFill="1" applyAlignment="1">
      <alignment horizontal="left"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 applyProtection="1">
      <alignment horizontal="left" vertical="center"/>
      <protection locked="0"/>
    </xf>
    <xf numFmtId="0" fontId="4" fillId="4" borderId="0" xfId="1" applyFont="1" applyFill="1" applyAlignment="1">
      <alignment horizontal="center" vertical="center"/>
    </xf>
    <xf numFmtId="1" fontId="4" fillId="4" borderId="0" xfId="1" applyNumberFormat="1" applyFont="1" applyFill="1" applyAlignment="1">
      <alignment horizontal="left" vertical="center"/>
    </xf>
    <xf numFmtId="0" fontId="4" fillId="4" borderId="0" xfId="1" applyFont="1" applyFill="1" applyAlignment="1">
      <alignment horizontal="left" vertical="center"/>
    </xf>
    <xf numFmtId="0" fontId="4" fillId="4" borderId="0" xfId="1" applyFont="1" applyFill="1" applyAlignment="1" applyProtection="1">
      <alignment horizontal="left" vertical="center"/>
      <protection locked="0"/>
    </xf>
  </cellXfs>
  <cellStyles count="3">
    <cellStyle name="Comma 2" xfId="2" xr:uid="{E2018729-7672-476C-91FA-412A5579ED1A}"/>
    <cellStyle name="Normal" xfId="0" builtinId="0"/>
    <cellStyle name="Normal 2" xfId="1" xr:uid="{8938F301-5991-4897-8467-0816C46260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96AB7A-129F-4A5A-ACAA-B89167646110}" name="Table2" displayName="Table2" ref="N15:O20" totalsRowShown="0">
  <autoFilter ref="N15:O20" xr:uid="{9896AB7A-129F-4A5A-ACAA-B89167646110}"/>
  <tableColumns count="2">
    <tableColumn id="1" xr3:uid="{675FEFAC-85F9-439A-BE85-12D07C95E896}" name="Items"/>
    <tableColumn id="2" xr3:uid="{D0157566-5EF2-4462-A167-51B284A50645}" name="Revenue">
      <calculatedColumnFormula>SUMIF(D2:D44,D4,G2:G44)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006C-113D-45BC-8402-9F3CFCBF6A84}">
  <dimension ref="A1:O44"/>
  <sheetViews>
    <sheetView workbookViewId="0">
      <selection sqref="A1:G44"/>
    </sheetView>
  </sheetViews>
  <sheetFormatPr defaultRowHeight="15" x14ac:dyDescent="0.25"/>
  <cols>
    <col min="11" max="11" width="11.28515625" customWidth="1"/>
    <col min="14" max="14" width="10.140625" customWidth="1"/>
    <col min="15" max="15" width="11" customWidth="1"/>
  </cols>
  <sheetData>
    <row r="1" spans="1:15" ht="22.5" customHeight="1" x14ac:dyDescent="0.25">
      <c r="A1" s="7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9" t="s">
        <v>5</v>
      </c>
      <c r="G1" s="9" t="s">
        <v>6</v>
      </c>
    </row>
    <row r="2" spans="1:15" x14ac:dyDescent="0.25">
      <c r="A2" s="1">
        <v>43471</v>
      </c>
      <c r="B2" s="2" t="s">
        <v>7</v>
      </c>
      <c r="C2" s="2" t="s">
        <v>8</v>
      </c>
      <c r="D2" s="3" t="s">
        <v>9</v>
      </c>
      <c r="E2" s="4">
        <v>95</v>
      </c>
      <c r="F2" s="5">
        <v>1.99</v>
      </c>
      <c r="G2" s="6">
        <v>189.05</v>
      </c>
      <c r="K2" s="11" t="s">
        <v>26</v>
      </c>
      <c r="L2" s="11"/>
      <c r="M2" s="11"/>
      <c r="N2" s="11"/>
      <c r="O2" s="11"/>
    </row>
    <row r="3" spans="1:15" x14ac:dyDescent="0.25">
      <c r="A3" s="1">
        <v>43488</v>
      </c>
      <c r="B3" s="2" t="s">
        <v>10</v>
      </c>
      <c r="C3" s="2" t="s">
        <v>11</v>
      </c>
      <c r="D3" s="3" t="s">
        <v>12</v>
      </c>
      <c r="E3" s="4">
        <v>50</v>
      </c>
      <c r="F3" s="5">
        <v>19.989999999999998</v>
      </c>
      <c r="G3" s="6">
        <v>999.49999999999989</v>
      </c>
    </row>
    <row r="4" spans="1:15" x14ac:dyDescent="0.25">
      <c r="A4" s="1">
        <v>43505</v>
      </c>
      <c r="B4" s="2" t="s">
        <v>10</v>
      </c>
      <c r="C4" s="2" t="s">
        <v>13</v>
      </c>
      <c r="D4" s="3" t="s">
        <v>9</v>
      </c>
      <c r="E4" s="4">
        <v>36</v>
      </c>
      <c r="F4" s="5">
        <v>4.99</v>
      </c>
      <c r="G4" s="6">
        <v>179.64000000000001</v>
      </c>
      <c r="K4" s="11">
        <f>SUMIF(B2:B44,B2,E2:E44)</f>
        <v>691</v>
      </c>
      <c r="N4" t="s">
        <v>1</v>
      </c>
      <c r="O4" t="s">
        <v>4</v>
      </c>
    </row>
    <row r="5" spans="1:15" x14ac:dyDescent="0.25">
      <c r="A5" s="1">
        <v>43522</v>
      </c>
      <c r="B5" s="2" t="s">
        <v>10</v>
      </c>
      <c r="C5" s="2" t="s">
        <v>14</v>
      </c>
      <c r="D5" s="3" t="s">
        <v>15</v>
      </c>
      <c r="E5" s="4">
        <v>27</v>
      </c>
      <c r="F5" s="5">
        <v>19.989999999999998</v>
      </c>
      <c r="G5" s="6">
        <v>539.7299999999999</v>
      </c>
      <c r="N5" t="str">
        <f>B2</f>
        <v>East</v>
      </c>
      <c r="O5">
        <f>SUMIF(B2:B44,B2,E2:E44)</f>
        <v>691</v>
      </c>
    </row>
    <row r="6" spans="1:15" x14ac:dyDescent="0.25">
      <c r="A6" s="1">
        <v>43539</v>
      </c>
      <c r="B6" s="2" t="s">
        <v>16</v>
      </c>
      <c r="C6" s="2" t="s">
        <v>17</v>
      </c>
      <c r="D6" s="3" t="s">
        <v>9</v>
      </c>
      <c r="E6" s="4">
        <v>56</v>
      </c>
      <c r="F6" s="5">
        <v>2.99</v>
      </c>
      <c r="G6" s="6">
        <v>167.44</v>
      </c>
      <c r="N6" t="str">
        <f>B3</f>
        <v>Central</v>
      </c>
      <c r="O6">
        <f>SUMIF(B3:B45,B3,E3:E45)</f>
        <v>1199</v>
      </c>
    </row>
    <row r="7" spans="1:15" x14ac:dyDescent="0.25">
      <c r="A7" s="1">
        <v>43556</v>
      </c>
      <c r="B7" s="2" t="s">
        <v>7</v>
      </c>
      <c r="C7" s="2" t="s">
        <v>8</v>
      </c>
      <c r="D7" s="3" t="s">
        <v>12</v>
      </c>
      <c r="E7" s="4">
        <v>60</v>
      </c>
      <c r="F7" s="5">
        <v>4.99</v>
      </c>
      <c r="G7" s="6">
        <v>299.40000000000003</v>
      </c>
      <c r="N7" t="str">
        <f>B6</f>
        <v>West</v>
      </c>
      <c r="O7">
        <f>SUMIF(B4:B46,B6,E4:E46)</f>
        <v>231</v>
      </c>
    </row>
    <row r="8" spans="1:15" x14ac:dyDescent="0.25">
      <c r="A8" s="1">
        <v>43573</v>
      </c>
      <c r="B8" s="2" t="s">
        <v>10</v>
      </c>
      <c r="C8" s="2" t="s">
        <v>18</v>
      </c>
      <c r="D8" s="3" t="s">
        <v>9</v>
      </c>
      <c r="E8" s="4">
        <v>75</v>
      </c>
      <c r="F8" s="5">
        <v>1.99</v>
      </c>
      <c r="G8" s="6">
        <v>149.25</v>
      </c>
    </row>
    <row r="9" spans="1:15" x14ac:dyDescent="0.25">
      <c r="A9" s="1">
        <v>43590</v>
      </c>
      <c r="B9" s="2" t="s">
        <v>10</v>
      </c>
      <c r="C9" s="2" t="s">
        <v>13</v>
      </c>
      <c r="D9" s="3" t="s">
        <v>9</v>
      </c>
      <c r="E9" s="4">
        <v>90</v>
      </c>
      <c r="F9" s="5">
        <v>4.99</v>
      </c>
      <c r="G9" s="6">
        <v>449.1</v>
      </c>
    </row>
    <row r="10" spans="1:15" x14ac:dyDescent="0.25">
      <c r="A10" s="1">
        <v>43607</v>
      </c>
      <c r="B10" s="2" t="s">
        <v>16</v>
      </c>
      <c r="C10" s="2" t="s">
        <v>19</v>
      </c>
      <c r="D10" s="3" t="s">
        <v>9</v>
      </c>
      <c r="E10" s="4">
        <v>32</v>
      </c>
      <c r="F10" s="5">
        <v>1.99</v>
      </c>
      <c r="G10" s="6">
        <v>63.68</v>
      </c>
    </row>
    <row r="11" spans="1:15" x14ac:dyDescent="0.25">
      <c r="A11" s="1">
        <v>43624</v>
      </c>
      <c r="B11" s="2" t="s">
        <v>7</v>
      </c>
      <c r="C11" s="2" t="s">
        <v>8</v>
      </c>
      <c r="D11" s="3" t="s">
        <v>12</v>
      </c>
      <c r="E11" s="4">
        <v>60</v>
      </c>
      <c r="F11" s="5">
        <v>8.99</v>
      </c>
      <c r="G11" s="6">
        <v>539.4</v>
      </c>
    </row>
    <row r="12" spans="1:15" x14ac:dyDescent="0.25">
      <c r="A12" s="1">
        <v>43641</v>
      </c>
      <c r="B12" s="2" t="s">
        <v>10</v>
      </c>
      <c r="C12" s="2" t="s">
        <v>20</v>
      </c>
      <c r="D12" s="3" t="s">
        <v>9</v>
      </c>
      <c r="E12" s="4">
        <v>90</v>
      </c>
      <c r="F12" s="5">
        <v>4.99</v>
      </c>
      <c r="G12" s="6">
        <v>449.1</v>
      </c>
    </row>
    <row r="13" spans="1:15" x14ac:dyDescent="0.25">
      <c r="A13" s="1">
        <v>43658</v>
      </c>
      <c r="B13" s="2" t="s">
        <v>7</v>
      </c>
      <c r="C13" s="2" t="s">
        <v>21</v>
      </c>
      <c r="D13" s="3" t="s">
        <v>12</v>
      </c>
      <c r="E13" s="4">
        <v>29</v>
      </c>
      <c r="F13" s="5">
        <v>1.99</v>
      </c>
      <c r="G13" s="6">
        <v>57.71</v>
      </c>
      <c r="K13" s="11" t="s">
        <v>27</v>
      </c>
      <c r="L13" s="11"/>
      <c r="M13" s="11"/>
      <c r="N13" s="11"/>
      <c r="O13" s="11"/>
    </row>
    <row r="14" spans="1:15" x14ac:dyDescent="0.25">
      <c r="A14" s="1">
        <v>43675</v>
      </c>
      <c r="B14" s="2" t="s">
        <v>7</v>
      </c>
      <c r="C14" s="2" t="s">
        <v>22</v>
      </c>
      <c r="D14" s="3" t="s">
        <v>12</v>
      </c>
      <c r="E14" s="4">
        <v>81</v>
      </c>
      <c r="F14" s="5">
        <v>19.989999999999998</v>
      </c>
      <c r="G14" s="6">
        <v>1619.1899999999998</v>
      </c>
    </row>
    <row r="15" spans="1:15" x14ac:dyDescent="0.25">
      <c r="A15" s="1">
        <v>43692</v>
      </c>
      <c r="B15" s="2" t="s">
        <v>7</v>
      </c>
      <c r="C15" s="2" t="s">
        <v>8</v>
      </c>
      <c r="D15" s="3" t="s">
        <v>9</v>
      </c>
      <c r="E15" s="4">
        <v>35</v>
      </c>
      <c r="F15" s="5">
        <v>4.99</v>
      </c>
      <c r="G15" s="6">
        <v>174.65</v>
      </c>
      <c r="K15" s="11">
        <f>SUMIF(D2:D44,D3,G2:G44)</f>
        <v>9577.65</v>
      </c>
      <c r="N15" t="s">
        <v>28</v>
      </c>
      <c r="O15" t="s">
        <v>6</v>
      </c>
    </row>
    <row r="16" spans="1:15" x14ac:dyDescent="0.25">
      <c r="A16" s="1">
        <v>43709</v>
      </c>
      <c r="B16" s="2" t="s">
        <v>10</v>
      </c>
      <c r="C16" s="2" t="s">
        <v>23</v>
      </c>
      <c r="D16" s="3" t="s">
        <v>24</v>
      </c>
      <c r="E16" s="4">
        <v>2</v>
      </c>
      <c r="F16" s="5">
        <v>125</v>
      </c>
      <c r="G16" s="6">
        <v>250</v>
      </c>
      <c r="N16" t="str">
        <f>D2</f>
        <v>Pencil</v>
      </c>
      <c r="O16">
        <f>SUMIF(D2:D44,D4,G2:G44)</f>
        <v>2135.1400000000003</v>
      </c>
    </row>
    <row r="17" spans="1:15" x14ac:dyDescent="0.25">
      <c r="A17" s="1">
        <v>43726</v>
      </c>
      <c r="B17" s="2" t="s">
        <v>7</v>
      </c>
      <c r="C17" s="2" t="s">
        <v>8</v>
      </c>
      <c r="D17" s="3" t="s">
        <v>25</v>
      </c>
      <c r="E17" s="4">
        <v>16</v>
      </c>
      <c r="F17" s="5">
        <v>15.99</v>
      </c>
      <c r="G17" s="6">
        <v>255.84</v>
      </c>
      <c r="N17" t="str">
        <f>D3</f>
        <v>Binder</v>
      </c>
      <c r="O17">
        <f t="shared" ref="O17:O20" si="0">SUMIF(D3:D45,D5,G3:G45)</f>
        <v>2045.2199999999998</v>
      </c>
    </row>
    <row r="18" spans="1:15" x14ac:dyDescent="0.25">
      <c r="A18" s="1">
        <v>43743</v>
      </c>
      <c r="B18" s="2" t="s">
        <v>10</v>
      </c>
      <c r="C18" s="2" t="s">
        <v>20</v>
      </c>
      <c r="D18" s="3" t="s">
        <v>12</v>
      </c>
      <c r="E18" s="4">
        <v>28</v>
      </c>
      <c r="F18" s="5">
        <v>8.99</v>
      </c>
      <c r="G18" s="6">
        <v>251.72</v>
      </c>
      <c r="N18" t="str">
        <f>D5</f>
        <v>Pen</v>
      </c>
      <c r="O18">
        <f t="shared" si="0"/>
        <v>1946.09</v>
      </c>
    </row>
    <row r="19" spans="1:15" x14ac:dyDescent="0.25">
      <c r="A19" s="1">
        <v>43760</v>
      </c>
      <c r="B19" s="2" t="s">
        <v>7</v>
      </c>
      <c r="C19" s="2" t="s">
        <v>8</v>
      </c>
      <c r="D19" s="3" t="s">
        <v>15</v>
      </c>
      <c r="E19" s="4">
        <v>64</v>
      </c>
      <c r="F19" s="5">
        <v>8.99</v>
      </c>
      <c r="G19" s="6">
        <v>575.36</v>
      </c>
      <c r="N19" t="str">
        <f>D16</f>
        <v>Desk</v>
      </c>
      <c r="O19">
        <f t="shared" si="0"/>
        <v>8578.15</v>
      </c>
    </row>
    <row r="20" spans="1:15" x14ac:dyDescent="0.25">
      <c r="A20" s="1">
        <v>43777</v>
      </c>
      <c r="B20" s="2" t="s">
        <v>7</v>
      </c>
      <c r="C20" s="2" t="s">
        <v>22</v>
      </c>
      <c r="D20" s="3" t="s">
        <v>15</v>
      </c>
      <c r="E20" s="4">
        <v>15</v>
      </c>
      <c r="F20" s="5">
        <v>19.989999999999998</v>
      </c>
      <c r="G20" s="6">
        <v>299.84999999999997</v>
      </c>
      <c r="N20" t="str">
        <f>D21</f>
        <v>Pen Set</v>
      </c>
      <c r="O20">
        <f t="shared" si="0"/>
        <v>1766.45</v>
      </c>
    </row>
    <row r="21" spans="1:15" x14ac:dyDescent="0.25">
      <c r="A21" s="1">
        <v>43794</v>
      </c>
      <c r="B21" s="2" t="s">
        <v>10</v>
      </c>
      <c r="C21" s="2" t="s">
        <v>11</v>
      </c>
      <c r="D21" s="3" t="s">
        <v>25</v>
      </c>
      <c r="E21" s="4">
        <v>96</v>
      </c>
      <c r="F21" s="5">
        <v>4.99</v>
      </c>
      <c r="G21" s="6">
        <v>479.04</v>
      </c>
    </row>
    <row r="22" spans="1:15" x14ac:dyDescent="0.25">
      <c r="A22" s="1">
        <v>43811</v>
      </c>
      <c r="B22" s="2" t="s">
        <v>10</v>
      </c>
      <c r="C22" s="2" t="s">
        <v>23</v>
      </c>
      <c r="D22" s="3" t="s">
        <v>9</v>
      </c>
      <c r="E22" s="4">
        <v>67</v>
      </c>
      <c r="F22" s="5">
        <v>1.29</v>
      </c>
      <c r="G22" s="6">
        <v>86.43</v>
      </c>
    </row>
    <row r="23" spans="1:15" x14ac:dyDescent="0.25">
      <c r="A23" s="1">
        <v>43828</v>
      </c>
      <c r="B23" s="2" t="s">
        <v>7</v>
      </c>
      <c r="C23" s="2" t="s">
        <v>22</v>
      </c>
      <c r="D23" s="3" t="s">
        <v>25</v>
      </c>
      <c r="E23" s="4">
        <v>74</v>
      </c>
      <c r="F23" s="5">
        <v>15.99</v>
      </c>
      <c r="G23" s="6">
        <v>1183.26</v>
      </c>
    </row>
    <row r="24" spans="1:15" x14ac:dyDescent="0.25">
      <c r="A24" s="1">
        <v>43845</v>
      </c>
      <c r="B24" s="2" t="s">
        <v>10</v>
      </c>
      <c r="C24" s="2" t="s">
        <v>14</v>
      </c>
      <c r="D24" s="3" t="s">
        <v>12</v>
      </c>
      <c r="E24" s="4">
        <v>46</v>
      </c>
      <c r="F24" s="5">
        <v>8.99</v>
      </c>
      <c r="G24" s="6">
        <v>413.54</v>
      </c>
    </row>
    <row r="25" spans="1:15" x14ac:dyDescent="0.25">
      <c r="A25" s="1">
        <v>43862</v>
      </c>
      <c r="B25" s="2" t="s">
        <v>10</v>
      </c>
      <c r="C25" s="2" t="s">
        <v>23</v>
      </c>
      <c r="D25" s="3" t="s">
        <v>12</v>
      </c>
      <c r="E25" s="4">
        <v>87</v>
      </c>
      <c r="F25" s="5">
        <v>15</v>
      </c>
      <c r="G25" s="6">
        <v>1305</v>
      </c>
    </row>
    <row r="26" spans="1:15" x14ac:dyDescent="0.25">
      <c r="A26" s="1">
        <v>43879</v>
      </c>
      <c r="B26" s="2" t="s">
        <v>7</v>
      </c>
      <c r="C26" s="2" t="s">
        <v>8</v>
      </c>
      <c r="D26" s="3" t="s">
        <v>12</v>
      </c>
      <c r="E26" s="4">
        <v>4</v>
      </c>
      <c r="F26" s="5">
        <v>4.99</v>
      </c>
      <c r="G26" s="6">
        <v>19.96</v>
      </c>
    </row>
    <row r="27" spans="1:15" x14ac:dyDescent="0.25">
      <c r="A27" s="1">
        <v>43897</v>
      </c>
      <c r="B27" s="2" t="s">
        <v>16</v>
      </c>
      <c r="C27" s="2" t="s">
        <v>17</v>
      </c>
      <c r="D27" s="3" t="s">
        <v>12</v>
      </c>
      <c r="E27" s="4">
        <v>7</v>
      </c>
      <c r="F27" s="5">
        <v>19.989999999999998</v>
      </c>
      <c r="G27" s="6">
        <v>139.92999999999998</v>
      </c>
    </row>
    <row r="28" spans="1:15" x14ac:dyDescent="0.25">
      <c r="A28" s="1">
        <v>43914</v>
      </c>
      <c r="B28" s="2" t="s">
        <v>10</v>
      </c>
      <c r="C28" s="2" t="s">
        <v>13</v>
      </c>
      <c r="D28" s="3" t="s">
        <v>25</v>
      </c>
      <c r="E28" s="4">
        <v>50</v>
      </c>
      <c r="F28" s="5">
        <v>4.99</v>
      </c>
      <c r="G28" s="6">
        <v>249.5</v>
      </c>
    </row>
    <row r="29" spans="1:15" x14ac:dyDescent="0.25">
      <c r="A29" s="1">
        <v>43931</v>
      </c>
      <c r="B29" s="2" t="s">
        <v>10</v>
      </c>
      <c r="C29" s="2" t="s">
        <v>18</v>
      </c>
      <c r="D29" s="3" t="s">
        <v>9</v>
      </c>
      <c r="E29" s="4">
        <v>66</v>
      </c>
      <c r="F29" s="5">
        <v>1.99</v>
      </c>
      <c r="G29" s="6">
        <v>131.34</v>
      </c>
    </row>
    <row r="30" spans="1:15" x14ac:dyDescent="0.25">
      <c r="A30" s="1">
        <v>43948</v>
      </c>
      <c r="B30" s="2" t="s">
        <v>7</v>
      </c>
      <c r="C30" s="2" t="s">
        <v>21</v>
      </c>
      <c r="D30" s="3" t="s">
        <v>15</v>
      </c>
      <c r="E30" s="4">
        <v>96</v>
      </c>
      <c r="F30" s="5">
        <v>4.99</v>
      </c>
      <c r="G30" s="6">
        <v>479.04</v>
      </c>
    </row>
    <row r="31" spans="1:15" x14ac:dyDescent="0.25">
      <c r="A31" s="1">
        <v>43965</v>
      </c>
      <c r="B31" s="2" t="s">
        <v>10</v>
      </c>
      <c r="C31" s="2" t="s">
        <v>14</v>
      </c>
      <c r="D31" s="3" t="s">
        <v>9</v>
      </c>
      <c r="E31" s="4">
        <v>53</v>
      </c>
      <c r="F31" s="5">
        <v>1.29</v>
      </c>
      <c r="G31" s="6">
        <v>68.37</v>
      </c>
    </row>
    <row r="32" spans="1:15" x14ac:dyDescent="0.25">
      <c r="A32" s="1">
        <v>43982</v>
      </c>
      <c r="B32" s="2" t="s">
        <v>10</v>
      </c>
      <c r="C32" s="2" t="s">
        <v>14</v>
      </c>
      <c r="D32" s="3" t="s">
        <v>12</v>
      </c>
      <c r="E32" s="4">
        <v>80</v>
      </c>
      <c r="F32" s="5">
        <v>8.99</v>
      </c>
      <c r="G32" s="6">
        <v>719.2</v>
      </c>
    </row>
    <row r="33" spans="1:7" x14ac:dyDescent="0.25">
      <c r="A33" s="1">
        <v>43999</v>
      </c>
      <c r="B33" s="2" t="s">
        <v>10</v>
      </c>
      <c r="C33" s="2" t="s">
        <v>11</v>
      </c>
      <c r="D33" s="3" t="s">
        <v>24</v>
      </c>
      <c r="E33" s="4">
        <v>5</v>
      </c>
      <c r="F33" s="5">
        <v>125</v>
      </c>
      <c r="G33" s="6">
        <v>625</v>
      </c>
    </row>
    <row r="34" spans="1:7" x14ac:dyDescent="0.25">
      <c r="A34" s="1">
        <v>44016</v>
      </c>
      <c r="B34" s="2" t="s">
        <v>7</v>
      </c>
      <c r="C34" s="2" t="s">
        <v>8</v>
      </c>
      <c r="D34" s="3" t="s">
        <v>25</v>
      </c>
      <c r="E34" s="4">
        <v>62</v>
      </c>
      <c r="F34" s="5">
        <v>4.99</v>
      </c>
      <c r="G34" s="6">
        <v>309.38</v>
      </c>
    </row>
    <row r="35" spans="1:7" x14ac:dyDescent="0.25">
      <c r="A35" s="1">
        <v>44033</v>
      </c>
      <c r="B35" s="2" t="s">
        <v>10</v>
      </c>
      <c r="C35" s="2" t="s">
        <v>20</v>
      </c>
      <c r="D35" s="3" t="s">
        <v>25</v>
      </c>
      <c r="E35" s="4">
        <v>55</v>
      </c>
      <c r="F35" s="5">
        <v>12.49</v>
      </c>
      <c r="G35" s="6">
        <v>686.95</v>
      </c>
    </row>
    <row r="36" spans="1:7" x14ac:dyDescent="0.25">
      <c r="A36" s="1">
        <v>44050</v>
      </c>
      <c r="B36" s="2" t="s">
        <v>10</v>
      </c>
      <c r="C36" s="2" t="s">
        <v>11</v>
      </c>
      <c r="D36" s="3" t="s">
        <v>25</v>
      </c>
      <c r="E36" s="4">
        <v>42</v>
      </c>
      <c r="F36" s="5">
        <v>23.95</v>
      </c>
      <c r="G36" s="6">
        <v>1005.9</v>
      </c>
    </row>
    <row r="37" spans="1:7" x14ac:dyDescent="0.25">
      <c r="A37" s="1">
        <v>44067</v>
      </c>
      <c r="B37" s="2" t="s">
        <v>16</v>
      </c>
      <c r="C37" s="2" t="s">
        <v>17</v>
      </c>
      <c r="D37" s="3" t="s">
        <v>24</v>
      </c>
      <c r="E37" s="4">
        <v>3</v>
      </c>
      <c r="F37" s="5">
        <v>275</v>
      </c>
      <c r="G37" s="6">
        <v>825</v>
      </c>
    </row>
    <row r="38" spans="1:7" x14ac:dyDescent="0.25">
      <c r="A38" s="1">
        <v>44084</v>
      </c>
      <c r="B38" s="2" t="s">
        <v>10</v>
      </c>
      <c r="C38" s="2" t="s">
        <v>14</v>
      </c>
      <c r="D38" s="3" t="s">
        <v>9</v>
      </c>
      <c r="E38" s="4">
        <v>7</v>
      </c>
      <c r="F38" s="5">
        <v>1.29</v>
      </c>
      <c r="G38" s="6">
        <v>9.0300000000000011</v>
      </c>
    </row>
    <row r="39" spans="1:7" x14ac:dyDescent="0.25">
      <c r="A39" s="1">
        <v>44101</v>
      </c>
      <c r="B39" s="2" t="s">
        <v>16</v>
      </c>
      <c r="C39" s="2" t="s">
        <v>17</v>
      </c>
      <c r="D39" s="3" t="s">
        <v>15</v>
      </c>
      <c r="E39" s="4">
        <v>76</v>
      </c>
      <c r="F39" s="5">
        <v>1.99</v>
      </c>
      <c r="G39" s="6">
        <v>151.24</v>
      </c>
    </row>
    <row r="40" spans="1:7" x14ac:dyDescent="0.25">
      <c r="A40" s="1">
        <v>44118</v>
      </c>
      <c r="B40" s="2" t="s">
        <v>16</v>
      </c>
      <c r="C40" s="2" t="s">
        <v>19</v>
      </c>
      <c r="D40" s="3" t="s">
        <v>12</v>
      </c>
      <c r="E40" s="4">
        <v>57</v>
      </c>
      <c r="F40" s="5">
        <v>19.989999999999998</v>
      </c>
      <c r="G40" s="6">
        <v>1139.4299999999998</v>
      </c>
    </row>
    <row r="41" spans="1:7" x14ac:dyDescent="0.25">
      <c r="A41" s="1">
        <v>44135</v>
      </c>
      <c r="B41" s="2" t="s">
        <v>10</v>
      </c>
      <c r="C41" s="2" t="s">
        <v>18</v>
      </c>
      <c r="D41" s="3" t="s">
        <v>9</v>
      </c>
      <c r="E41" s="4">
        <v>14</v>
      </c>
      <c r="F41" s="5">
        <v>1.29</v>
      </c>
      <c r="G41" s="6">
        <v>18.060000000000002</v>
      </c>
    </row>
    <row r="42" spans="1:7" x14ac:dyDescent="0.25">
      <c r="A42" s="1">
        <v>44152</v>
      </c>
      <c r="B42" s="2" t="s">
        <v>10</v>
      </c>
      <c r="C42" s="2" t="s">
        <v>13</v>
      </c>
      <c r="D42" s="3" t="s">
        <v>12</v>
      </c>
      <c r="E42" s="4">
        <v>11</v>
      </c>
      <c r="F42" s="5">
        <v>4.99</v>
      </c>
      <c r="G42" s="6">
        <v>54.89</v>
      </c>
    </row>
    <row r="43" spans="1:7" x14ac:dyDescent="0.25">
      <c r="A43" s="1">
        <v>44169</v>
      </c>
      <c r="B43" s="2" t="s">
        <v>10</v>
      </c>
      <c r="C43" s="2" t="s">
        <v>13</v>
      </c>
      <c r="D43" s="3" t="s">
        <v>12</v>
      </c>
      <c r="E43" s="4">
        <v>94</v>
      </c>
      <c r="F43" s="5">
        <v>19.989999999999998</v>
      </c>
      <c r="G43" s="6">
        <v>1879.06</v>
      </c>
    </row>
    <row r="44" spans="1:7" x14ac:dyDescent="0.25">
      <c r="A44" s="1">
        <v>44186</v>
      </c>
      <c r="B44" s="2" t="s">
        <v>10</v>
      </c>
      <c r="C44" s="2" t="s">
        <v>18</v>
      </c>
      <c r="D44" s="3" t="s">
        <v>12</v>
      </c>
      <c r="E44" s="4">
        <v>28</v>
      </c>
      <c r="F44" s="5">
        <v>4.99</v>
      </c>
      <c r="G44" s="6">
        <v>139.72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324E-76DE-4D25-889B-A56651DFFD16}">
  <dimension ref="A1:S44"/>
  <sheetViews>
    <sheetView workbookViewId="0">
      <selection activeCell="J18" sqref="J18"/>
    </sheetView>
  </sheetViews>
  <sheetFormatPr defaultRowHeight="15" x14ac:dyDescent="0.25"/>
  <cols>
    <col min="10" max="10" width="12.85546875" customWidth="1"/>
  </cols>
  <sheetData>
    <row r="1" spans="1:19" x14ac:dyDescent="0.25">
      <c r="A1" s="7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9" t="s">
        <v>5</v>
      </c>
      <c r="G1" s="9" t="s">
        <v>6</v>
      </c>
    </row>
    <row r="2" spans="1:19" x14ac:dyDescent="0.25">
      <c r="A2" s="1">
        <v>43471</v>
      </c>
      <c r="B2" s="2" t="s">
        <v>7</v>
      </c>
      <c r="C2" s="2" t="s">
        <v>8</v>
      </c>
      <c r="D2" s="3" t="s">
        <v>9</v>
      </c>
      <c r="E2" s="4">
        <v>95</v>
      </c>
      <c r="F2" s="5">
        <v>1.99</v>
      </c>
      <c r="G2" s="6">
        <v>189.05</v>
      </c>
      <c r="J2" s="11" t="s">
        <v>29</v>
      </c>
      <c r="K2" s="11"/>
      <c r="L2" s="11"/>
      <c r="M2" s="11"/>
      <c r="N2" s="11"/>
      <c r="O2" s="11"/>
      <c r="P2" s="11"/>
      <c r="Q2" s="11"/>
    </row>
    <row r="3" spans="1:19" x14ac:dyDescent="0.25">
      <c r="A3" s="1">
        <v>43488</v>
      </c>
      <c r="B3" s="2" t="s">
        <v>10</v>
      </c>
      <c r="C3" s="2" t="s">
        <v>11</v>
      </c>
      <c r="D3" s="3" t="s">
        <v>12</v>
      </c>
      <c r="E3" s="4">
        <v>50</v>
      </c>
      <c r="F3" s="5">
        <v>19.989999999999998</v>
      </c>
      <c r="G3" s="6">
        <v>999.49999999999989</v>
      </c>
    </row>
    <row r="4" spans="1:19" x14ac:dyDescent="0.25">
      <c r="A4" s="1">
        <v>43505</v>
      </c>
      <c r="B4" s="2" t="s">
        <v>10</v>
      </c>
      <c r="C4" s="2" t="s">
        <v>13</v>
      </c>
      <c r="D4" s="3" t="s">
        <v>9</v>
      </c>
      <c r="E4" s="4">
        <v>36</v>
      </c>
      <c r="F4" s="5">
        <v>4.99</v>
      </c>
      <c r="G4" s="6">
        <v>179.64000000000001</v>
      </c>
      <c r="J4" s="11">
        <f>SUMIFS(G2:G44,B2:B44,B3,D2:D44,D4)</f>
        <v>1540.32</v>
      </c>
    </row>
    <row r="5" spans="1:19" x14ac:dyDescent="0.25">
      <c r="A5" s="1">
        <v>43522</v>
      </c>
      <c r="B5" s="2" t="s">
        <v>10</v>
      </c>
      <c r="C5" s="2" t="s">
        <v>14</v>
      </c>
      <c r="D5" s="3" t="s">
        <v>15</v>
      </c>
      <c r="E5" s="4">
        <v>27</v>
      </c>
      <c r="F5" s="5">
        <v>19.989999999999998</v>
      </c>
      <c r="G5" s="6">
        <v>539.7299999999999</v>
      </c>
    </row>
    <row r="6" spans="1:19" x14ac:dyDescent="0.25">
      <c r="A6" s="1">
        <v>43539</v>
      </c>
      <c r="B6" s="2" t="s">
        <v>16</v>
      </c>
      <c r="C6" s="2" t="s">
        <v>17</v>
      </c>
      <c r="D6" s="3" t="s">
        <v>9</v>
      </c>
      <c r="E6" s="4">
        <v>56</v>
      </c>
      <c r="F6" s="5">
        <v>2.99</v>
      </c>
      <c r="G6" s="6">
        <v>167.44</v>
      </c>
    </row>
    <row r="7" spans="1:19" x14ac:dyDescent="0.25">
      <c r="A7" s="1">
        <v>43556</v>
      </c>
      <c r="B7" s="2" t="s">
        <v>7</v>
      </c>
      <c r="C7" s="2" t="s">
        <v>8</v>
      </c>
      <c r="D7" s="3" t="s">
        <v>12</v>
      </c>
      <c r="E7" s="4">
        <v>60</v>
      </c>
      <c r="F7" s="5">
        <v>4.99</v>
      </c>
      <c r="G7" s="6">
        <v>299.40000000000003</v>
      </c>
    </row>
    <row r="8" spans="1:19" x14ac:dyDescent="0.25">
      <c r="A8" s="1">
        <v>43573</v>
      </c>
      <c r="B8" s="2" t="s">
        <v>10</v>
      </c>
      <c r="C8" s="2" t="s">
        <v>18</v>
      </c>
      <c r="D8" s="3" t="s">
        <v>9</v>
      </c>
      <c r="E8" s="4">
        <v>75</v>
      </c>
      <c r="F8" s="5">
        <v>1.99</v>
      </c>
      <c r="G8" s="6">
        <v>149.25</v>
      </c>
    </row>
    <row r="9" spans="1:19" x14ac:dyDescent="0.25">
      <c r="A9" s="1">
        <v>43590</v>
      </c>
      <c r="B9" s="2" t="s">
        <v>10</v>
      </c>
      <c r="C9" s="2" t="s">
        <v>13</v>
      </c>
      <c r="D9" s="3" t="s">
        <v>9</v>
      </c>
      <c r="E9" s="4">
        <v>90</v>
      </c>
      <c r="F9" s="5">
        <v>4.99</v>
      </c>
      <c r="G9" s="6">
        <v>449.1</v>
      </c>
    </row>
    <row r="10" spans="1:19" x14ac:dyDescent="0.25">
      <c r="A10" s="1">
        <v>43607</v>
      </c>
      <c r="B10" s="2" t="s">
        <v>16</v>
      </c>
      <c r="C10" s="2" t="s">
        <v>19</v>
      </c>
      <c r="D10" s="3" t="s">
        <v>9</v>
      </c>
      <c r="E10" s="4">
        <v>32</v>
      </c>
      <c r="F10" s="5">
        <v>1.99</v>
      </c>
      <c r="G10" s="6">
        <v>63.68</v>
      </c>
    </row>
    <row r="11" spans="1:19" x14ac:dyDescent="0.25">
      <c r="A11" s="1">
        <v>43624</v>
      </c>
      <c r="B11" s="2" t="s">
        <v>7</v>
      </c>
      <c r="C11" s="2" t="s">
        <v>8</v>
      </c>
      <c r="D11" s="3" t="s">
        <v>12</v>
      </c>
      <c r="E11" s="4">
        <v>60</v>
      </c>
      <c r="F11" s="5">
        <v>8.99</v>
      </c>
      <c r="G11" s="6">
        <v>539.4</v>
      </c>
      <c r="J11" s="11" t="s">
        <v>30</v>
      </c>
      <c r="K11" s="11"/>
      <c r="L11" s="11"/>
      <c r="M11" s="11"/>
      <c r="N11" s="11"/>
      <c r="O11" s="11"/>
      <c r="P11" s="11"/>
      <c r="Q11" s="11"/>
      <c r="R11" s="11"/>
      <c r="S11" s="11"/>
    </row>
    <row r="12" spans="1:19" x14ac:dyDescent="0.25">
      <c r="A12" s="1">
        <v>43641</v>
      </c>
      <c r="B12" s="2" t="s">
        <v>10</v>
      </c>
      <c r="C12" s="2" t="s">
        <v>20</v>
      </c>
      <c r="D12" s="3" t="s">
        <v>9</v>
      </c>
      <c r="E12" s="4">
        <v>90</v>
      </c>
      <c r="F12" s="5">
        <v>4.99</v>
      </c>
      <c r="G12" s="6">
        <v>449.1</v>
      </c>
    </row>
    <row r="13" spans="1:19" x14ac:dyDescent="0.25">
      <c r="A13" s="1">
        <v>43658</v>
      </c>
      <c r="B13" s="2" t="s">
        <v>7</v>
      </c>
      <c r="C13" s="2" t="s">
        <v>21</v>
      </c>
      <c r="D13" s="3" t="s">
        <v>12</v>
      </c>
      <c r="E13" s="4">
        <v>29</v>
      </c>
      <c r="F13" s="5">
        <v>1.99</v>
      </c>
      <c r="G13" s="6">
        <v>57.71</v>
      </c>
      <c r="J13" s="11">
        <f>SUMIFS(E2:E44,C2:C44,C2,F2:F44,"&gt;5")</f>
        <v>140</v>
      </c>
    </row>
    <row r="14" spans="1:19" x14ac:dyDescent="0.25">
      <c r="A14" s="1">
        <v>43675</v>
      </c>
      <c r="B14" s="2" t="s">
        <v>7</v>
      </c>
      <c r="C14" s="2" t="s">
        <v>22</v>
      </c>
      <c r="D14" s="3" t="s">
        <v>12</v>
      </c>
      <c r="E14" s="4">
        <v>81</v>
      </c>
      <c r="F14" s="5">
        <v>19.989999999999998</v>
      </c>
      <c r="G14" s="6">
        <v>1619.1899999999998</v>
      </c>
    </row>
    <row r="15" spans="1:19" x14ac:dyDescent="0.25">
      <c r="A15" s="1">
        <v>43692</v>
      </c>
      <c r="B15" s="2" t="s">
        <v>7</v>
      </c>
      <c r="C15" s="2" t="s">
        <v>8</v>
      </c>
      <c r="D15" s="3" t="s">
        <v>9</v>
      </c>
      <c r="E15" s="4">
        <v>35</v>
      </c>
      <c r="F15" s="5">
        <v>4.99</v>
      </c>
      <c r="G15" s="6">
        <v>174.65</v>
      </c>
    </row>
    <row r="16" spans="1:19" x14ac:dyDescent="0.25">
      <c r="A16" s="1">
        <v>43709</v>
      </c>
      <c r="B16" s="2" t="s">
        <v>10</v>
      </c>
      <c r="C16" s="2" t="s">
        <v>23</v>
      </c>
      <c r="D16" s="3" t="s">
        <v>24</v>
      </c>
      <c r="E16" s="4">
        <v>2</v>
      </c>
      <c r="F16" s="5">
        <v>125</v>
      </c>
      <c r="G16" s="6">
        <v>250</v>
      </c>
      <c r="J16" s="12" t="s">
        <v>31</v>
      </c>
      <c r="K16" s="11"/>
      <c r="L16" s="11"/>
      <c r="M16" s="11"/>
    </row>
    <row r="17" spans="1:10" x14ac:dyDescent="0.25">
      <c r="A17" s="1">
        <v>43726</v>
      </c>
      <c r="B17" s="2" t="s">
        <v>7</v>
      </c>
      <c r="C17" s="2" t="s">
        <v>8</v>
      </c>
      <c r="D17" s="3" t="s">
        <v>25</v>
      </c>
      <c r="E17" s="4">
        <v>16</v>
      </c>
      <c r="F17" s="5">
        <v>15.99</v>
      </c>
      <c r="G17" s="6">
        <v>255.84</v>
      </c>
    </row>
    <row r="18" spans="1:10" x14ac:dyDescent="0.25">
      <c r="A18" s="1">
        <v>43743</v>
      </c>
      <c r="B18" s="2" t="s">
        <v>10</v>
      </c>
      <c r="C18" s="2" t="s">
        <v>20</v>
      </c>
      <c r="D18" s="3" t="s">
        <v>12</v>
      </c>
      <c r="E18" s="4">
        <v>28</v>
      </c>
      <c r="F18" s="5">
        <v>8.99</v>
      </c>
      <c r="G18" s="6">
        <v>251.72</v>
      </c>
      <c r="J18">
        <f>SUMIFS(E2:E44,C2:C44,C11,D2:D44,"&lt;&gt;D2")</f>
        <v>396</v>
      </c>
    </row>
    <row r="19" spans="1:10" x14ac:dyDescent="0.25">
      <c r="A19" s="1">
        <v>43760</v>
      </c>
      <c r="B19" s="2" t="s">
        <v>7</v>
      </c>
      <c r="C19" s="2" t="s">
        <v>8</v>
      </c>
      <c r="D19" s="3" t="s">
        <v>15</v>
      </c>
      <c r="E19" s="4">
        <v>64</v>
      </c>
      <c r="F19" s="5">
        <v>8.99</v>
      </c>
      <c r="G19" s="6">
        <v>575.36</v>
      </c>
    </row>
    <row r="20" spans="1:10" x14ac:dyDescent="0.25">
      <c r="A20" s="1">
        <v>43777</v>
      </c>
      <c r="B20" s="2" t="s">
        <v>7</v>
      </c>
      <c r="C20" s="2" t="s">
        <v>22</v>
      </c>
      <c r="D20" s="3" t="s">
        <v>15</v>
      </c>
      <c r="E20" s="4">
        <v>15</v>
      </c>
      <c r="F20" s="5">
        <v>19.989999999999998</v>
      </c>
      <c r="G20" s="6">
        <v>299.84999999999997</v>
      </c>
    </row>
    <row r="21" spans="1:10" x14ac:dyDescent="0.25">
      <c r="A21" s="1">
        <v>43794</v>
      </c>
      <c r="B21" s="2" t="s">
        <v>10</v>
      </c>
      <c r="C21" s="2" t="s">
        <v>11</v>
      </c>
      <c r="D21" s="3" t="s">
        <v>25</v>
      </c>
      <c r="E21" s="4">
        <v>96</v>
      </c>
      <c r="F21" s="5">
        <v>4.99</v>
      </c>
      <c r="G21" s="6">
        <v>479.04</v>
      </c>
    </row>
    <row r="22" spans="1:10" x14ac:dyDescent="0.25">
      <c r="A22" s="1">
        <v>43811</v>
      </c>
      <c r="B22" s="2" t="s">
        <v>10</v>
      </c>
      <c r="C22" s="2" t="s">
        <v>23</v>
      </c>
      <c r="D22" s="3" t="s">
        <v>9</v>
      </c>
      <c r="E22" s="4">
        <v>67</v>
      </c>
      <c r="F22" s="5">
        <v>1.29</v>
      </c>
      <c r="G22" s="6">
        <v>86.43</v>
      </c>
    </row>
    <row r="23" spans="1:10" x14ac:dyDescent="0.25">
      <c r="A23" s="1">
        <v>43828</v>
      </c>
      <c r="B23" s="2" t="s">
        <v>7</v>
      </c>
      <c r="C23" s="2" t="s">
        <v>22</v>
      </c>
      <c r="D23" s="3" t="s">
        <v>25</v>
      </c>
      <c r="E23" s="4">
        <v>74</v>
      </c>
      <c r="F23" s="5">
        <v>15.99</v>
      </c>
      <c r="G23" s="6">
        <v>1183.26</v>
      </c>
    </row>
    <row r="24" spans="1:10" x14ac:dyDescent="0.25">
      <c r="A24" s="1">
        <v>43845</v>
      </c>
      <c r="B24" s="2" t="s">
        <v>10</v>
      </c>
      <c r="C24" s="2" t="s">
        <v>14</v>
      </c>
      <c r="D24" s="3" t="s">
        <v>12</v>
      </c>
      <c r="E24" s="4">
        <v>46</v>
      </c>
      <c r="F24" s="5">
        <v>8.99</v>
      </c>
      <c r="G24" s="6">
        <v>413.54</v>
      </c>
    </row>
    <row r="25" spans="1:10" x14ac:dyDescent="0.25">
      <c r="A25" s="1">
        <v>43862</v>
      </c>
      <c r="B25" s="2" t="s">
        <v>10</v>
      </c>
      <c r="C25" s="2" t="s">
        <v>23</v>
      </c>
      <c r="D25" s="3" t="s">
        <v>12</v>
      </c>
      <c r="E25" s="4">
        <v>87</v>
      </c>
      <c r="F25" s="5">
        <v>15</v>
      </c>
      <c r="G25" s="6">
        <v>1305</v>
      </c>
    </row>
    <row r="26" spans="1:10" x14ac:dyDescent="0.25">
      <c r="A26" s="1">
        <v>43879</v>
      </c>
      <c r="B26" s="2" t="s">
        <v>7</v>
      </c>
      <c r="C26" s="2" t="s">
        <v>8</v>
      </c>
      <c r="D26" s="3" t="s">
        <v>12</v>
      </c>
      <c r="E26" s="4">
        <v>4</v>
      </c>
      <c r="F26" s="5">
        <v>4.99</v>
      </c>
      <c r="G26" s="6">
        <v>19.96</v>
      </c>
    </row>
    <row r="27" spans="1:10" x14ac:dyDescent="0.25">
      <c r="A27" s="1">
        <v>43897</v>
      </c>
      <c r="B27" s="2" t="s">
        <v>16</v>
      </c>
      <c r="C27" s="2" t="s">
        <v>17</v>
      </c>
      <c r="D27" s="3" t="s">
        <v>12</v>
      </c>
      <c r="E27" s="4">
        <v>7</v>
      </c>
      <c r="F27" s="5">
        <v>19.989999999999998</v>
      </c>
      <c r="G27" s="6">
        <v>139.92999999999998</v>
      </c>
    </row>
    <row r="28" spans="1:10" x14ac:dyDescent="0.25">
      <c r="A28" s="1">
        <v>43914</v>
      </c>
      <c r="B28" s="2" t="s">
        <v>10</v>
      </c>
      <c r="C28" s="2" t="s">
        <v>13</v>
      </c>
      <c r="D28" s="3" t="s">
        <v>25</v>
      </c>
      <c r="E28" s="4">
        <v>50</v>
      </c>
      <c r="F28" s="5">
        <v>4.99</v>
      </c>
      <c r="G28" s="6">
        <v>249.5</v>
      </c>
    </row>
    <row r="29" spans="1:10" x14ac:dyDescent="0.25">
      <c r="A29" s="1">
        <v>43931</v>
      </c>
      <c r="B29" s="2" t="s">
        <v>10</v>
      </c>
      <c r="C29" s="2" t="s">
        <v>18</v>
      </c>
      <c r="D29" s="3" t="s">
        <v>9</v>
      </c>
      <c r="E29" s="4">
        <v>66</v>
      </c>
      <c r="F29" s="5">
        <v>1.99</v>
      </c>
      <c r="G29" s="6">
        <v>131.34</v>
      </c>
    </row>
    <row r="30" spans="1:10" x14ac:dyDescent="0.25">
      <c r="A30" s="1">
        <v>43948</v>
      </c>
      <c r="B30" s="2" t="s">
        <v>7</v>
      </c>
      <c r="C30" s="2" t="s">
        <v>21</v>
      </c>
      <c r="D30" s="3" t="s">
        <v>15</v>
      </c>
      <c r="E30" s="4">
        <v>96</v>
      </c>
      <c r="F30" s="5">
        <v>4.99</v>
      </c>
      <c r="G30" s="6">
        <v>479.04</v>
      </c>
    </row>
    <row r="31" spans="1:10" x14ac:dyDescent="0.25">
      <c r="A31" s="1">
        <v>43965</v>
      </c>
      <c r="B31" s="2" t="s">
        <v>10</v>
      </c>
      <c r="C31" s="2" t="s">
        <v>14</v>
      </c>
      <c r="D31" s="3" t="s">
        <v>9</v>
      </c>
      <c r="E31" s="4">
        <v>53</v>
      </c>
      <c r="F31" s="5">
        <v>1.29</v>
      </c>
      <c r="G31" s="6">
        <v>68.37</v>
      </c>
    </row>
    <row r="32" spans="1:10" x14ac:dyDescent="0.25">
      <c r="A32" s="1">
        <v>43982</v>
      </c>
      <c r="B32" s="2" t="s">
        <v>10</v>
      </c>
      <c r="C32" s="2" t="s">
        <v>14</v>
      </c>
      <c r="D32" s="3" t="s">
        <v>12</v>
      </c>
      <c r="E32" s="4">
        <v>80</v>
      </c>
      <c r="F32" s="5">
        <v>8.99</v>
      </c>
      <c r="G32" s="6">
        <v>719.2</v>
      </c>
    </row>
    <row r="33" spans="1:7" x14ac:dyDescent="0.25">
      <c r="A33" s="1">
        <v>43999</v>
      </c>
      <c r="B33" s="2" t="s">
        <v>10</v>
      </c>
      <c r="C33" s="2" t="s">
        <v>11</v>
      </c>
      <c r="D33" s="3" t="s">
        <v>24</v>
      </c>
      <c r="E33" s="4">
        <v>5</v>
      </c>
      <c r="F33" s="5">
        <v>125</v>
      </c>
      <c r="G33" s="6">
        <v>625</v>
      </c>
    </row>
    <row r="34" spans="1:7" x14ac:dyDescent="0.25">
      <c r="A34" s="1">
        <v>44016</v>
      </c>
      <c r="B34" s="2" t="s">
        <v>7</v>
      </c>
      <c r="C34" s="2" t="s">
        <v>8</v>
      </c>
      <c r="D34" s="3" t="s">
        <v>25</v>
      </c>
      <c r="E34" s="4">
        <v>62</v>
      </c>
      <c r="F34" s="5">
        <v>4.99</v>
      </c>
      <c r="G34" s="6">
        <v>309.38</v>
      </c>
    </row>
    <row r="35" spans="1:7" x14ac:dyDescent="0.25">
      <c r="A35" s="1">
        <v>44033</v>
      </c>
      <c r="B35" s="2" t="s">
        <v>10</v>
      </c>
      <c r="C35" s="2" t="s">
        <v>20</v>
      </c>
      <c r="D35" s="3" t="s">
        <v>25</v>
      </c>
      <c r="E35" s="4">
        <v>55</v>
      </c>
      <c r="F35" s="5">
        <v>12.49</v>
      </c>
      <c r="G35" s="6">
        <v>686.95</v>
      </c>
    </row>
    <row r="36" spans="1:7" x14ac:dyDescent="0.25">
      <c r="A36" s="1">
        <v>44050</v>
      </c>
      <c r="B36" s="2" t="s">
        <v>10</v>
      </c>
      <c r="C36" s="2" t="s">
        <v>11</v>
      </c>
      <c r="D36" s="3" t="s">
        <v>25</v>
      </c>
      <c r="E36" s="4">
        <v>42</v>
      </c>
      <c r="F36" s="5">
        <v>23.95</v>
      </c>
      <c r="G36" s="6">
        <v>1005.9</v>
      </c>
    </row>
    <row r="37" spans="1:7" x14ac:dyDescent="0.25">
      <c r="A37" s="1">
        <v>44067</v>
      </c>
      <c r="B37" s="2" t="s">
        <v>16</v>
      </c>
      <c r="C37" s="2" t="s">
        <v>17</v>
      </c>
      <c r="D37" s="3" t="s">
        <v>24</v>
      </c>
      <c r="E37" s="4">
        <v>3</v>
      </c>
      <c r="F37" s="5">
        <v>275</v>
      </c>
      <c r="G37" s="6">
        <v>825</v>
      </c>
    </row>
    <row r="38" spans="1:7" x14ac:dyDescent="0.25">
      <c r="A38" s="1">
        <v>44084</v>
      </c>
      <c r="B38" s="2" t="s">
        <v>10</v>
      </c>
      <c r="C38" s="2" t="s">
        <v>14</v>
      </c>
      <c r="D38" s="3" t="s">
        <v>9</v>
      </c>
      <c r="E38" s="4">
        <v>7</v>
      </c>
      <c r="F38" s="5">
        <v>1.29</v>
      </c>
      <c r="G38" s="6">
        <v>9.0300000000000011</v>
      </c>
    </row>
    <row r="39" spans="1:7" x14ac:dyDescent="0.25">
      <c r="A39" s="1">
        <v>44101</v>
      </c>
      <c r="B39" s="2" t="s">
        <v>16</v>
      </c>
      <c r="C39" s="2" t="s">
        <v>17</v>
      </c>
      <c r="D39" s="3" t="s">
        <v>15</v>
      </c>
      <c r="E39" s="4">
        <v>76</v>
      </c>
      <c r="F39" s="5">
        <v>1.99</v>
      </c>
      <c r="G39" s="6">
        <v>151.24</v>
      </c>
    </row>
    <row r="40" spans="1:7" x14ac:dyDescent="0.25">
      <c r="A40" s="1">
        <v>44118</v>
      </c>
      <c r="B40" s="2" t="s">
        <v>16</v>
      </c>
      <c r="C40" s="2" t="s">
        <v>19</v>
      </c>
      <c r="D40" s="3" t="s">
        <v>12</v>
      </c>
      <c r="E40" s="4">
        <v>57</v>
      </c>
      <c r="F40" s="5">
        <v>19.989999999999998</v>
      </c>
      <c r="G40" s="6">
        <v>1139.4299999999998</v>
      </c>
    </row>
    <row r="41" spans="1:7" x14ac:dyDescent="0.25">
      <c r="A41" s="1">
        <v>44135</v>
      </c>
      <c r="B41" s="2" t="s">
        <v>10</v>
      </c>
      <c r="C41" s="2" t="s">
        <v>18</v>
      </c>
      <c r="D41" s="3" t="s">
        <v>9</v>
      </c>
      <c r="E41" s="4">
        <v>14</v>
      </c>
      <c r="F41" s="5">
        <v>1.29</v>
      </c>
      <c r="G41" s="6">
        <v>18.060000000000002</v>
      </c>
    </row>
    <row r="42" spans="1:7" x14ac:dyDescent="0.25">
      <c r="A42" s="1">
        <v>44152</v>
      </c>
      <c r="B42" s="2" t="s">
        <v>10</v>
      </c>
      <c r="C42" s="2" t="s">
        <v>13</v>
      </c>
      <c r="D42" s="3" t="s">
        <v>12</v>
      </c>
      <c r="E42" s="4">
        <v>11</v>
      </c>
      <c r="F42" s="5">
        <v>4.99</v>
      </c>
      <c r="G42" s="6">
        <v>54.89</v>
      </c>
    </row>
    <row r="43" spans="1:7" x14ac:dyDescent="0.25">
      <c r="A43" s="1">
        <v>44169</v>
      </c>
      <c r="B43" s="2" t="s">
        <v>10</v>
      </c>
      <c r="C43" s="2" t="s">
        <v>13</v>
      </c>
      <c r="D43" s="3" t="s">
        <v>12</v>
      </c>
      <c r="E43" s="4">
        <v>94</v>
      </c>
      <c r="F43" s="5">
        <v>19.989999999999998</v>
      </c>
      <c r="G43" s="6">
        <v>1879.06</v>
      </c>
    </row>
    <row r="44" spans="1:7" x14ac:dyDescent="0.25">
      <c r="A44" s="1">
        <v>44186</v>
      </c>
      <c r="B44" s="2" t="s">
        <v>10</v>
      </c>
      <c r="C44" s="2" t="s">
        <v>18</v>
      </c>
      <c r="D44" s="3" t="s">
        <v>12</v>
      </c>
      <c r="E44" s="4">
        <v>28</v>
      </c>
      <c r="F44" s="5">
        <v>4.99</v>
      </c>
      <c r="G44" s="6">
        <v>139.72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126E-8D73-4FED-8C7D-C1CB4119E460}">
  <dimension ref="A1:O44"/>
  <sheetViews>
    <sheetView workbookViewId="0">
      <selection sqref="A1:G1"/>
    </sheetView>
  </sheetViews>
  <sheetFormatPr defaultRowHeight="15" x14ac:dyDescent="0.25"/>
  <sheetData>
    <row r="1" spans="1:15" ht="24" customHeight="1" x14ac:dyDescent="0.25">
      <c r="A1" s="13" t="s">
        <v>1</v>
      </c>
      <c r="B1" s="13" t="s">
        <v>32</v>
      </c>
      <c r="C1" s="14" t="s">
        <v>3</v>
      </c>
      <c r="D1" s="15" t="s">
        <v>4</v>
      </c>
      <c r="E1" s="14" t="s">
        <v>5</v>
      </c>
      <c r="F1" s="14" t="s">
        <v>6</v>
      </c>
      <c r="G1" s="14" t="s">
        <v>33</v>
      </c>
    </row>
    <row r="2" spans="1:15" x14ac:dyDescent="0.25">
      <c r="A2" s="2" t="s">
        <v>7</v>
      </c>
      <c r="B2" s="2" t="s">
        <v>8</v>
      </c>
      <c r="C2" s="3" t="s">
        <v>9</v>
      </c>
      <c r="D2" s="4">
        <v>95</v>
      </c>
      <c r="E2" s="5">
        <v>1.99</v>
      </c>
      <c r="F2" s="6">
        <v>189.05</v>
      </c>
      <c r="G2">
        <f>COUNTIF($B$2:$B$44,B2)</f>
        <v>8</v>
      </c>
      <c r="H2" t="b">
        <f>COUNTIF(B2:B44,B2)&gt;3</f>
        <v>1</v>
      </c>
      <c r="J2" s="11" t="s">
        <v>34</v>
      </c>
      <c r="K2" s="11"/>
      <c r="L2" s="11"/>
      <c r="M2" s="11"/>
      <c r="N2" s="11"/>
      <c r="O2" s="11"/>
    </row>
    <row r="3" spans="1:15" x14ac:dyDescent="0.25">
      <c r="A3" s="2" t="s">
        <v>10</v>
      </c>
      <c r="B3" s="2" t="s">
        <v>11</v>
      </c>
      <c r="C3" s="3" t="s">
        <v>12</v>
      </c>
      <c r="D3" s="4">
        <v>50</v>
      </c>
      <c r="E3" s="5">
        <v>19.989999999999998</v>
      </c>
      <c r="F3" s="6">
        <v>999.49999999999989</v>
      </c>
      <c r="G3">
        <f t="shared" ref="G3:G44" si="0">COUNTIF($B$2:$B$44,B3)</f>
        <v>4</v>
      </c>
      <c r="H3" t="b">
        <f t="shared" ref="H3:H44" si="1">COUNTIF(B3:B45,B3)&gt;3</f>
        <v>1</v>
      </c>
    </row>
    <row r="4" spans="1:15" x14ac:dyDescent="0.25">
      <c r="A4" s="2" t="s">
        <v>10</v>
      </c>
      <c r="B4" s="2" t="s">
        <v>13</v>
      </c>
      <c r="C4" s="3" t="s">
        <v>9</v>
      </c>
      <c r="D4" s="4">
        <v>36</v>
      </c>
      <c r="E4" s="5">
        <v>4.99</v>
      </c>
      <c r="F4" s="6">
        <v>179.64000000000001</v>
      </c>
      <c r="G4">
        <f t="shared" si="0"/>
        <v>5</v>
      </c>
      <c r="H4" t="b">
        <f t="shared" si="1"/>
        <v>1</v>
      </c>
      <c r="J4" s="11">
        <f>COUNTIF(B2:B44,B5)</f>
        <v>5</v>
      </c>
    </row>
    <row r="5" spans="1:15" x14ac:dyDescent="0.25">
      <c r="A5" s="2" t="s">
        <v>10</v>
      </c>
      <c r="B5" s="2" t="s">
        <v>14</v>
      </c>
      <c r="C5" s="3" t="s">
        <v>15</v>
      </c>
      <c r="D5" s="4">
        <v>27</v>
      </c>
      <c r="E5" s="5">
        <v>19.989999999999998</v>
      </c>
      <c r="F5" s="6">
        <v>539.7299999999999</v>
      </c>
      <c r="G5">
        <f t="shared" si="0"/>
        <v>5</v>
      </c>
      <c r="H5" t="b">
        <f>COUNTIF(B5:B47,B5)&gt;3</f>
        <v>1</v>
      </c>
    </row>
    <row r="6" spans="1:15" x14ac:dyDescent="0.25">
      <c r="A6" s="2" t="s">
        <v>16</v>
      </c>
      <c r="B6" s="2" t="s">
        <v>17</v>
      </c>
      <c r="C6" s="3" t="s">
        <v>9</v>
      </c>
      <c r="D6" s="4">
        <v>56</v>
      </c>
      <c r="E6" s="5">
        <v>2.99</v>
      </c>
      <c r="F6" s="6">
        <v>167.44</v>
      </c>
      <c r="G6">
        <f t="shared" si="0"/>
        <v>4</v>
      </c>
      <c r="H6" t="b">
        <f t="shared" si="1"/>
        <v>1</v>
      </c>
    </row>
    <row r="7" spans="1:15" x14ac:dyDescent="0.25">
      <c r="A7" s="2" t="s">
        <v>7</v>
      </c>
      <c r="B7" s="2" t="s">
        <v>8</v>
      </c>
      <c r="C7" s="3" t="s">
        <v>12</v>
      </c>
      <c r="D7" s="4">
        <v>60</v>
      </c>
      <c r="E7" s="5">
        <v>4.99</v>
      </c>
      <c r="F7" s="6">
        <v>299.40000000000003</v>
      </c>
      <c r="G7">
        <f t="shared" si="0"/>
        <v>8</v>
      </c>
      <c r="H7" t="b">
        <f t="shared" si="1"/>
        <v>1</v>
      </c>
      <c r="J7" s="11" t="s">
        <v>35</v>
      </c>
      <c r="K7" s="11"/>
      <c r="L7" s="11"/>
      <c r="M7" s="11"/>
      <c r="N7" s="11"/>
      <c r="O7" s="11"/>
    </row>
    <row r="8" spans="1:15" x14ac:dyDescent="0.25">
      <c r="A8" s="2" t="s">
        <v>10</v>
      </c>
      <c r="B8" s="2" t="s">
        <v>18</v>
      </c>
      <c r="C8" s="3" t="s">
        <v>9</v>
      </c>
      <c r="D8" s="4">
        <v>75</v>
      </c>
      <c r="E8" s="5">
        <v>1.99</v>
      </c>
      <c r="F8" s="6">
        <v>149.25</v>
      </c>
      <c r="G8">
        <f t="shared" si="0"/>
        <v>4</v>
      </c>
      <c r="H8" t="b">
        <f t="shared" si="1"/>
        <v>1</v>
      </c>
    </row>
    <row r="9" spans="1:15" x14ac:dyDescent="0.25">
      <c r="A9" s="2" t="s">
        <v>10</v>
      </c>
      <c r="B9" s="2" t="s">
        <v>13</v>
      </c>
      <c r="C9" s="3" t="s">
        <v>9</v>
      </c>
      <c r="D9" s="4">
        <v>90</v>
      </c>
      <c r="E9" s="5">
        <v>4.99</v>
      </c>
      <c r="F9" s="6">
        <v>449.1</v>
      </c>
      <c r="G9">
        <f t="shared" si="0"/>
        <v>5</v>
      </c>
      <c r="H9" t="b">
        <f t="shared" si="1"/>
        <v>1</v>
      </c>
    </row>
    <row r="10" spans="1:15" x14ac:dyDescent="0.25">
      <c r="A10" s="2" t="s">
        <v>16</v>
      </c>
      <c r="B10" s="2" t="s">
        <v>19</v>
      </c>
      <c r="C10" s="3" t="s">
        <v>9</v>
      </c>
      <c r="D10" s="4">
        <v>32</v>
      </c>
      <c r="E10" s="5">
        <v>1.99</v>
      </c>
      <c r="F10" s="6">
        <v>63.68</v>
      </c>
      <c r="G10">
        <f t="shared" si="0"/>
        <v>2</v>
      </c>
      <c r="H10" t="b">
        <f t="shared" si="1"/>
        <v>0</v>
      </c>
    </row>
    <row r="11" spans="1:15" x14ac:dyDescent="0.25">
      <c r="A11" s="2" t="s">
        <v>7</v>
      </c>
      <c r="B11" s="2" t="s">
        <v>8</v>
      </c>
      <c r="C11" s="3" t="s">
        <v>12</v>
      </c>
      <c r="D11" s="4">
        <v>60</v>
      </c>
      <c r="E11" s="5">
        <v>8.99</v>
      </c>
      <c r="F11" s="6">
        <v>539.4</v>
      </c>
      <c r="G11">
        <f t="shared" si="0"/>
        <v>8</v>
      </c>
      <c r="H11" t="b">
        <f t="shared" si="1"/>
        <v>1</v>
      </c>
    </row>
    <row r="12" spans="1:15" x14ac:dyDescent="0.25">
      <c r="A12" s="2" t="s">
        <v>10</v>
      </c>
      <c r="B12" s="2" t="s">
        <v>20</v>
      </c>
      <c r="C12" s="3" t="s">
        <v>9</v>
      </c>
      <c r="D12" s="4">
        <v>90</v>
      </c>
      <c r="E12" s="5">
        <v>4.99</v>
      </c>
      <c r="F12" s="6">
        <v>449.1</v>
      </c>
      <c r="G12">
        <f t="shared" si="0"/>
        <v>3</v>
      </c>
      <c r="H12" t="b">
        <f t="shared" si="1"/>
        <v>0</v>
      </c>
    </row>
    <row r="13" spans="1:15" x14ac:dyDescent="0.25">
      <c r="A13" s="2" t="s">
        <v>7</v>
      </c>
      <c r="B13" s="2" t="s">
        <v>21</v>
      </c>
      <c r="C13" s="3" t="s">
        <v>12</v>
      </c>
      <c r="D13" s="4">
        <v>29</v>
      </c>
      <c r="E13" s="5">
        <v>1.99</v>
      </c>
      <c r="F13" s="6">
        <v>57.71</v>
      </c>
      <c r="G13">
        <f t="shared" si="0"/>
        <v>2</v>
      </c>
      <c r="H13" t="b">
        <f t="shared" si="1"/>
        <v>0</v>
      </c>
    </row>
    <row r="14" spans="1:15" x14ac:dyDescent="0.25">
      <c r="A14" s="2" t="s">
        <v>7</v>
      </c>
      <c r="B14" s="2" t="s">
        <v>22</v>
      </c>
      <c r="C14" s="3" t="s">
        <v>12</v>
      </c>
      <c r="D14" s="4">
        <v>81</v>
      </c>
      <c r="E14" s="5">
        <v>19.989999999999998</v>
      </c>
      <c r="F14" s="6">
        <v>1619.1899999999998</v>
      </c>
      <c r="G14">
        <f t="shared" si="0"/>
        <v>3</v>
      </c>
      <c r="H14" t="b">
        <f t="shared" si="1"/>
        <v>0</v>
      </c>
    </row>
    <row r="15" spans="1:15" x14ac:dyDescent="0.25">
      <c r="A15" s="2" t="s">
        <v>7</v>
      </c>
      <c r="B15" s="2" t="s">
        <v>8</v>
      </c>
      <c r="C15" s="3" t="s">
        <v>9</v>
      </c>
      <c r="D15" s="4">
        <v>35</v>
      </c>
      <c r="E15" s="5">
        <v>4.99</v>
      </c>
      <c r="F15" s="6">
        <v>174.65</v>
      </c>
      <c r="G15">
        <f t="shared" si="0"/>
        <v>8</v>
      </c>
      <c r="H15" t="b">
        <f t="shared" si="1"/>
        <v>1</v>
      </c>
    </row>
    <row r="16" spans="1:15" x14ac:dyDescent="0.25">
      <c r="A16" s="2" t="s">
        <v>10</v>
      </c>
      <c r="B16" s="2" t="s">
        <v>23</v>
      </c>
      <c r="C16" s="3" t="s">
        <v>24</v>
      </c>
      <c r="D16" s="4">
        <v>2</v>
      </c>
      <c r="E16" s="5">
        <v>125</v>
      </c>
      <c r="F16" s="6">
        <v>250</v>
      </c>
      <c r="G16">
        <f t="shared" si="0"/>
        <v>3</v>
      </c>
      <c r="H16" t="b">
        <f t="shared" si="1"/>
        <v>0</v>
      </c>
    </row>
    <row r="17" spans="1:8" x14ac:dyDescent="0.25">
      <c r="A17" s="2" t="s">
        <v>7</v>
      </c>
      <c r="B17" s="2" t="s">
        <v>8</v>
      </c>
      <c r="C17" s="3" t="s">
        <v>25</v>
      </c>
      <c r="D17" s="4">
        <v>16</v>
      </c>
      <c r="E17" s="5">
        <v>15.99</v>
      </c>
      <c r="F17" s="6">
        <v>255.84</v>
      </c>
      <c r="G17">
        <f t="shared" si="0"/>
        <v>8</v>
      </c>
      <c r="H17" t="b">
        <f t="shared" si="1"/>
        <v>1</v>
      </c>
    </row>
    <row r="18" spans="1:8" x14ac:dyDescent="0.25">
      <c r="A18" s="2" t="s">
        <v>10</v>
      </c>
      <c r="B18" s="2" t="s">
        <v>20</v>
      </c>
      <c r="C18" s="3" t="s">
        <v>12</v>
      </c>
      <c r="D18" s="4">
        <v>28</v>
      </c>
      <c r="E18" s="5">
        <v>8.99</v>
      </c>
      <c r="F18" s="6">
        <v>251.72</v>
      </c>
      <c r="G18">
        <f t="shared" si="0"/>
        <v>3</v>
      </c>
      <c r="H18" t="b">
        <f t="shared" si="1"/>
        <v>0</v>
      </c>
    </row>
    <row r="19" spans="1:8" x14ac:dyDescent="0.25">
      <c r="A19" s="2" t="s">
        <v>7</v>
      </c>
      <c r="B19" s="2" t="s">
        <v>8</v>
      </c>
      <c r="C19" s="3" t="s">
        <v>15</v>
      </c>
      <c r="D19" s="4">
        <v>64</v>
      </c>
      <c r="E19" s="5">
        <v>8.99</v>
      </c>
      <c r="F19" s="6">
        <v>575.36</v>
      </c>
      <c r="G19">
        <f t="shared" si="0"/>
        <v>8</v>
      </c>
      <c r="H19" t="b">
        <f t="shared" si="1"/>
        <v>0</v>
      </c>
    </row>
    <row r="20" spans="1:8" x14ac:dyDescent="0.25">
      <c r="A20" s="2" t="s">
        <v>7</v>
      </c>
      <c r="B20" s="2" t="s">
        <v>22</v>
      </c>
      <c r="C20" s="3" t="s">
        <v>15</v>
      </c>
      <c r="D20" s="4">
        <v>15</v>
      </c>
      <c r="E20" s="5">
        <v>19.989999999999998</v>
      </c>
      <c r="F20" s="6">
        <v>299.84999999999997</v>
      </c>
      <c r="G20">
        <f t="shared" si="0"/>
        <v>3</v>
      </c>
      <c r="H20" t="b">
        <f t="shared" si="1"/>
        <v>0</v>
      </c>
    </row>
    <row r="21" spans="1:8" x14ac:dyDescent="0.25">
      <c r="A21" s="2" t="s">
        <v>10</v>
      </c>
      <c r="B21" s="2" t="s">
        <v>11</v>
      </c>
      <c r="C21" s="3" t="s">
        <v>25</v>
      </c>
      <c r="D21" s="4">
        <v>96</v>
      </c>
      <c r="E21" s="5">
        <v>4.99</v>
      </c>
      <c r="F21" s="6">
        <v>479.04</v>
      </c>
      <c r="G21">
        <f t="shared" si="0"/>
        <v>4</v>
      </c>
      <c r="H21" t="b">
        <f t="shared" si="1"/>
        <v>0</v>
      </c>
    </row>
    <row r="22" spans="1:8" x14ac:dyDescent="0.25">
      <c r="A22" s="2" t="s">
        <v>10</v>
      </c>
      <c r="B22" s="2" t="s">
        <v>23</v>
      </c>
      <c r="C22" s="3" t="s">
        <v>9</v>
      </c>
      <c r="D22" s="4">
        <v>67</v>
      </c>
      <c r="E22" s="5">
        <v>1.29</v>
      </c>
      <c r="F22" s="6">
        <v>86.43</v>
      </c>
      <c r="G22">
        <f t="shared" si="0"/>
        <v>3</v>
      </c>
      <c r="H22" t="b">
        <f t="shared" si="1"/>
        <v>0</v>
      </c>
    </row>
    <row r="23" spans="1:8" x14ac:dyDescent="0.25">
      <c r="A23" s="2" t="s">
        <v>7</v>
      </c>
      <c r="B23" s="2" t="s">
        <v>22</v>
      </c>
      <c r="C23" s="3" t="s">
        <v>25</v>
      </c>
      <c r="D23" s="4">
        <v>74</v>
      </c>
      <c r="E23" s="5">
        <v>15.99</v>
      </c>
      <c r="F23" s="6">
        <v>1183.26</v>
      </c>
      <c r="G23">
        <f t="shared" si="0"/>
        <v>3</v>
      </c>
      <c r="H23" t="b">
        <f t="shared" si="1"/>
        <v>0</v>
      </c>
    </row>
    <row r="24" spans="1:8" x14ac:dyDescent="0.25">
      <c r="A24" s="2" t="s">
        <v>10</v>
      </c>
      <c r="B24" s="2" t="s">
        <v>14</v>
      </c>
      <c r="C24" s="3" t="s">
        <v>12</v>
      </c>
      <c r="D24" s="4">
        <v>46</v>
      </c>
      <c r="E24" s="5">
        <v>8.99</v>
      </c>
      <c r="F24" s="6">
        <v>413.54</v>
      </c>
      <c r="G24">
        <f t="shared" si="0"/>
        <v>5</v>
      </c>
      <c r="H24" t="b">
        <f t="shared" si="1"/>
        <v>1</v>
      </c>
    </row>
    <row r="25" spans="1:8" x14ac:dyDescent="0.25">
      <c r="A25" s="2" t="s">
        <v>10</v>
      </c>
      <c r="B25" s="2" t="s">
        <v>23</v>
      </c>
      <c r="C25" s="3" t="s">
        <v>12</v>
      </c>
      <c r="D25" s="4">
        <v>87</v>
      </c>
      <c r="E25" s="5">
        <v>15</v>
      </c>
      <c r="F25" s="6">
        <v>1305</v>
      </c>
      <c r="G25">
        <f t="shared" si="0"/>
        <v>3</v>
      </c>
      <c r="H25" t="b">
        <f t="shared" si="1"/>
        <v>0</v>
      </c>
    </row>
    <row r="26" spans="1:8" x14ac:dyDescent="0.25">
      <c r="A26" s="2" t="s">
        <v>7</v>
      </c>
      <c r="B26" s="2" t="s">
        <v>8</v>
      </c>
      <c r="C26" s="3" t="s">
        <v>12</v>
      </c>
      <c r="D26" s="4">
        <v>4</v>
      </c>
      <c r="E26" s="5">
        <v>4.99</v>
      </c>
      <c r="F26" s="6">
        <v>19.96</v>
      </c>
      <c r="G26">
        <f t="shared" si="0"/>
        <v>8</v>
      </c>
      <c r="H26" t="b">
        <f t="shared" si="1"/>
        <v>0</v>
      </c>
    </row>
    <row r="27" spans="1:8" x14ac:dyDescent="0.25">
      <c r="A27" s="2" t="s">
        <v>16</v>
      </c>
      <c r="B27" s="2" t="s">
        <v>17</v>
      </c>
      <c r="C27" s="3" t="s">
        <v>12</v>
      </c>
      <c r="D27" s="4">
        <v>7</v>
      </c>
      <c r="E27" s="5">
        <v>19.989999999999998</v>
      </c>
      <c r="F27" s="6">
        <v>139.92999999999998</v>
      </c>
      <c r="G27">
        <f t="shared" si="0"/>
        <v>4</v>
      </c>
      <c r="H27" t="b">
        <f t="shared" si="1"/>
        <v>0</v>
      </c>
    </row>
    <row r="28" spans="1:8" x14ac:dyDescent="0.25">
      <c r="A28" s="2" t="s">
        <v>10</v>
      </c>
      <c r="B28" s="2" t="s">
        <v>13</v>
      </c>
      <c r="C28" s="3" t="s">
        <v>25</v>
      </c>
      <c r="D28" s="4">
        <v>50</v>
      </c>
      <c r="E28" s="5">
        <v>4.99</v>
      </c>
      <c r="F28" s="6">
        <v>249.5</v>
      </c>
      <c r="G28">
        <f t="shared" si="0"/>
        <v>5</v>
      </c>
      <c r="H28" t="b">
        <f t="shared" si="1"/>
        <v>0</v>
      </c>
    </row>
    <row r="29" spans="1:8" x14ac:dyDescent="0.25">
      <c r="A29" s="2" t="s">
        <v>10</v>
      </c>
      <c r="B29" s="2" t="s">
        <v>18</v>
      </c>
      <c r="C29" s="3" t="s">
        <v>9</v>
      </c>
      <c r="D29" s="4">
        <v>66</v>
      </c>
      <c r="E29" s="5">
        <v>1.99</v>
      </c>
      <c r="F29" s="6">
        <v>131.34</v>
      </c>
      <c r="G29">
        <f t="shared" si="0"/>
        <v>4</v>
      </c>
      <c r="H29" t="b">
        <f t="shared" si="1"/>
        <v>0</v>
      </c>
    </row>
    <row r="30" spans="1:8" x14ac:dyDescent="0.25">
      <c r="A30" s="2" t="s">
        <v>7</v>
      </c>
      <c r="B30" s="2" t="s">
        <v>21</v>
      </c>
      <c r="C30" s="3" t="s">
        <v>15</v>
      </c>
      <c r="D30" s="4">
        <v>96</v>
      </c>
      <c r="E30" s="5">
        <v>4.99</v>
      </c>
      <c r="F30" s="6">
        <v>479.04</v>
      </c>
      <c r="G30">
        <f t="shared" si="0"/>
        <v>2</v>
      </c>
      <c r="H30" t="b">
        <f t="shared" si="1"/>
        <v>0</v>
      </c>
    </row>
    <row r="31" spans="1:8" x14ac:dyDescent="0.25">
      <c r="A31" s="2" t="s">
        <v>10</v>
      </c>
      <c r="B31" s="2" t="s">
        <v>14</v>
      </c>
      <c r="C31" s="3" t="s">
        <v>9</v>
      </c>
      <c r="D31" s="4">
        <v>53</v>
      </c>
      <c r="E31" s="5">
        <v>1.29</v>
      </c>
      <c r="F31" s="6">
        <v>68.37</v>
      </c>
      <c r="G31">
        <f t="shared" si="0"/>
        <v>5</v>
      </c>
      <c r="H31" t="b">
        <f t="shared" si="1"/>
        <v>0</v>
      </c>
    </row>
    <row r="32" spans="1:8" x14ac:dyDescent="0.25">
      <c r="A32" s="2" t="s">
        <v>10</v>
      </c>
      <c r="B32" s="2" t="s">
        <v>14</v>
      </c>
      <c r="C32" s="3" t="s">
        <v>12</v>
      </c>
      <c r="D32" s="4">
        <v>80</v>
      </c>
      <c r="E32" s="5">
        <v>8.99</v>
      </c>
      <c r="F32" s="6">
        <v>719.2</v>
      </c>
      <c r="G32">
        <f t="shared" si="0"/>
        <v>5</v>
      </c>
      <c r="H32" t="b">
        <f t="shared" si="1"/>
        <v>0</v>
      </c>
    </row>
    <row r="33" spans="1:8" x14ac:dyDescent="0.25">
      <c r="A33" s="2" t="s">
        <v>10</v>
      </c>
      <c r="B33" s="2" t="s">
        <v>11</v>
      </c>
      <c r="C33" s="3" t="s">
        <v>24</v>
      </c>
      <c r="D33" s="4">
        <v>5</v>
      </c>
      <c r="E33" s="5">
        <v>125</v>
      </c>
      <c r="F33" s="6">
        <v>625</v>
      </c>
      <c r="G33">
        <f t="shared" si="0"/>
        <v>4</v>
      </c>
      <c r="H33" t="b">
        <f t="shared" si="1"/>
        <v>0</v>
      </c>
    </row>
    <row r="34" spans="1:8" x14ac:dyDescent="0.25">
      <c r="A34" s="2" t="s">
        <v>7</v>
      </c>
      <c r="B34" s="2" t="s">
        <v>8</v>
      </c>
      <c r="C34" s="3" t="s">
        <v>25</v>
      </c>
      <c r="D34" s="4">
        <v>62</v>
      </c>
      <c r="E34" s="5">
        <v>4.99</v>
      </c>
      <c r="F34" s="6">
        <v>309.38</v>
      </c>
      <c r="G34">
        <f t="shared" si="0"/>
        <v>8</v>
      </c>
      <c r="H34" t="b">
        <f t="shared" si="1"/>
        <v>0</v>
      </c>
    </row>
    <row r="35" spans="1:8" x14ac:dyDescent="0.25">
      <c r="A35" s="2" t="s">
        <v>10</v>
      </c>
      <c r="B35" s="2" t="s">
        <v>20</v>
      </c>
      <c r="C35" s="3" t="s">
        <v>25</v>
      </c>
      <c r="D35" s="4">
        <v>55</v>
      </c>
      <c r="E35" s="5">
        <v>12.49</v>
      </c>
      <c r="F35" s="6">
        <v>686.95</v>
      </c>
      <c r="G35">
        <f t="shared" si="0"/>
        <v>3</v>
      </c>
      <c r="H35" t="b">
        <f t="shared" si="1"/>
        <v>0</v>
      </c>
    </row>
    <row r="36" spans="1:8" x14ac:dyDescent="0.25">
      <c r="A36" s="2" t="s">
        <v>10</v>
      </c>
      <c r="B36" s="2" t="s">
        <v>11</v>
      </c>
      <c r="C36" s="3" t="s">
        <v>25</v>
      </c>
      <c r="D36" s="4">
        <v>42</v>
      </c>
      <c r="E36" s="5">
        <v>23.95</v>
      </c>
      <c r="F36" s="6">
        <v>1005.9</v>
      </c>
      <c r="G36">
        <f t="shared" si="0"/>
        <v>4</v>
      </c>
      <c r="H36" t="b">
        <f t="shared" si="1"/>
        <v>0</v>
      </c>
    </row>
    <row r="37" spans="1:8" x14ac:dyDescent="0.25">
      <c r="A37" s="2" t="s">
        <v>16</v>
      </c>
      <c r="B37" s="2" t="s">
        <v>17</v>
      </c>
      <c r="C37" s="3" t="s">
        <v>24</v>
      </c>
      <c r="D37" s="4">
        <v>3</v>
      </c>
      <c r="E37" s="5">
        <v>275</v>
      </c>
      <c r="F37" s="6">
        <v>825</v>
      </c>
      <c r="G37">
        <f t="shared" si="0"/>
        <v>4</v>
      </c>
      <c r="H37" t="b">
        <f t="shared" si="1"/>
        <v>0</v>
      </c>
    </row>
    <row r="38" spans="1:8" x14ac:dyDescent="0.25">
      <c r="A38" s="2" t="s">
        <v>10</v>
      </c>
      <c r="B38" s="2" t="s">
        <v>14</v>
      </c>
      <c r="C38" s="3" t="s">
        <v>9</v>
      </c>
      <c r="D38" s="4">
        <v>7</v>
      </c>
      <c r="E38" s="5">
        <v>1.29</v>
      </c>
      <c r="F38" s="6">
        <v>9.0300000000000011</v>
      </c>
      <c r="G38">
        <f t="shared" si="0"/>
        <v>5</v>
      </c>
      <c r="H38" t="b">
        <f t="shared" si="1"/>
        <v>0</v>
      </c>
    </row>
    <row r="39" spans="1:8" x14ac:dyDescent="0.25">
      <c r="A39" s="2" t="s">
        <v>16</v>
      </c>
      <c r="B39" s="2" t="s">
        <v>17</v>
      </c>
      <c r="C39" s="3" t="s">
        <v>15</v>
      </c>
      <c r="D39" s="4">
        <v>76</v>
      </c>
      <c r="E39" s="5">
        <v>1.99</v>
      </c>
      <c r="F39" s="6">
        <v>151.24</v>
      </c>
      <c r="G39">
        <f t="shared" si="0"/>
        <v>4</v>
      </c>
      <c r="H39" t="b">
        <f t="shared" si="1"/>
        <v>0</v>
      </c>
    </row>
    <row r="40" spans="1:8" x14ac:dyDescent="0.25">
      <c r="A40" s="2" t="s">
        <v>16</v>
      </c>
      <c r="B40" s="2" t="s">
        <v>19</v>
      </c>
      <c r="C40" s="3" t="s">
        <v>12</v>
      </c>
      <c r="D40" s="4">
        <v>57</v>
      </c>
      <c r="E40" s="5">
        <v>19.989999999999998</v>
      </c>
      <c r="F40" s="6">
        <v>1139.4299999999998</v>
      </c>
      <c r="G40">
        <f t="shared" si="0"/>
        <v>2</v>
      </c>
      <c r="H40" t="b">
        <f t="shared" si="1"/>
        <v>0</v>
      </c>
    </row>
    <row r="41" spans="1:8" x14ac:dyDescent="0.25">
      <c r="A41" s="2" t="s">
        <v>10</v>
      </c>
      <c r="B41" s="2" t="s">
        <v>18</v>
      </c>
      <c r="C41" s="3" t="s">
        <v>9</v>
      </c>
      <c r="D41" s="4">
        <v>14</v>
      </c>
      <c r="E41" s="5">
        <v>1.29</v>
      </c>
      <c r="F41" s="6">
        <v>18.060000000000002</v>
      </c>
      <c r="G41">
        <f t="shared" si="0"/>
        <v>4</v>
      </c>
      <c r="H41" t="b">
        <f t="shared" si="1"/>
        <v>0</v>
      </c>
    </row>
    <row r="42" spans="1:8" x14ac:dyDescent="0.25">
      <c r="A42" s="2" t="s">
        <v>10</v>
      </c>
      <c r="B42" s="2" t="s">
        <v>13</v>
      </c>
      <c r="C42" s="3" t="s">
        <v>12</v>
      </c>
      <c r="D42" s="4">
        <v>11</v>
      </c>
      <c r="E42" s="5">
        <v>4.99</v>
      </c>
      <c r="F42" s="6">
        <v>54.89</v>
      </c>
      <c r="G42">
        <f t="shared" si="0"/>
        <v>5</v>
      </c>
      <c r="H42" t="b">
        <f t="shared" si="1"/>
        <v>0</v>
      </c>
    </row>
    <row r="43" spans="1:8" x14ac:dyDescent="0.25">
      <c r="A43" s="2" t="s">
        <v>10</v>
      </c>
      <c r="B43" s="2" t="s">
        <v>13</v>
      </c>
      <c r="C43" s="3" t="s">
        <v>12</v>
      </c>
      <c r="D43" s="4">
        <v>94</v>
      </c>
      <c r="E43" s="5">
        <v>19.989999999999998</v>
      </c>
      <c r="F43" s="6">
        <v>1879.06</v>
      </c>
      <c r="G43">
        <f t="shared" si="0"/>
        <v>5</v>
      </c>
      <c r="H43" t="b">
        <f t="shared" si="1"/>
        <v>0</v>
      </c>
    </row>
    <row r="44" spans="1:8" x14ac:dyDescent="0.25">
      <c r="A44" s="2" t="s">
        <v>10</v>
      </c>
      <c r="B44" s="2" t="s">
        <v>18</v>
      </c>
      <c r="C44" s="3" t="s">
        <v>12</v>
      </c>
      <c r="D44" s="4">
        <v>28</v>
      </c>
      <c r="E44" s="5">
        <v>4.99</v>
      </c>
      <c r="F44" s="6">
        <v>139.72</v>
      </c>
      <c r="G44">
        <f t="shared" si="0"/>
        <v>4</v>
      </c>
      <c r="H44" t="b">
        <f t="shared" si="1"/>
        <v>0</v>
      </c>
    </row>
  </sheetData>
  <conditionalFormatting sqref="H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{EE05E55F-E042-4412-8804-473F0BFB4316}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05E55F-E042-4412-8804-473F0BFB43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1474-F26C-401C-ADC2-5F050DAC9186}">
  <dimension ref="A6:Q50"/>
  <sheetViews>
    <sheetView tabSelected="1" workbookViewId="0">
      <selection activeCell="B1" sqref="B1"/>
    </sheetView>
  </sheetViews>
  <sheetFormatPr defaultRowHeight="15" x14ac:dyDescent="0.25"/>
  <cols>
    <col min="1" max="1" width="14.140625" customWidth="1"/>
    <col min="3" max="3" width="12" customWidth="1"/>
    <col min="6" max="6" width="11.85546875" customWidth="1"/>
    <col min="7" max="7" width="13.140625" customWidth="1"/>
  </cols>
  <sheetData>
    <row r="6" spans="1:17" ht="9" hidden="1" customHeight="1" x14ac:dyDescent="0.25"/>
    <row r="7" spans="1:17" ht="21" x14ac:dyDescent="0.25">
      <c r="A7" s="16" t="s">
        <v>0</v>
      </c>
      <c r="B7" s="17" t="s">
        <v>1</v>
      </c>
      <c r="C7" s="17" t="s">
        <v>2</v>
      </c>
      <c r="D7" s="18" t="s">
        <v>3</v>
      </c>
      <c r="E7" s="19" t="s">
        <v>4</v>
      </c>
      <c r="F7" s="18" t="s">
        <v>5</v>
      </c>
      <c r="G7" s="18" t="s">
        <v>6</v>
      </c>
    </row>
    <row r="8" spans="1:17" x14ac:dyDescent="0.25">
      <c r="A8" s="1">
        <v>43471</v>
      </c>
      <c r="B8" s="2" t="s">
        <v>7</v>
      </c>
      <c r="C8" s="2" t="s">
        <v>8</v>
      </c>
      <c r="D8" s="3" t="s">
        <v>9</v>
      </c>
      <c r="E8" s="4">
        <v>95</v>
      </c>
      <c r="F8" s="5">
        <v>1.99</v>
      </c>
      <c r="G8" s="6">
        <v>189.05</v>
      </c>
    </row>
    <row r="9" spans="1:17" x14ac:dyDescent="0.25">
      <c r="A9" s="1">
        <v>43488</v>
      </c>
      <c r="B9" s="2" t="s">
        <v>10</v>
      </c>
      <c r="C9" s="2" t="s">
        <v>11</v>
      </c>
      <c r="D9" s="3" t="s">
        <v>12</v>
      </c>
      <c r="E9" s="4">
        <v>50</v>
      </c>
      <c r="F9" s="5">
        <v>19.989999999999998</v>
      </c>
      <c r="G9" s="6">
        <v>999.49999999999989</v>
      </c>
      <c r="J9" s="12" t="s">
        <v>36</v>
      </c>
      <c r="K9" s="11"/>
      <c r="L9" s="11"/>
      <c r="M9" s="11"/>
      <c r="N9" s="11"/>
      <c r="O9" s="11"/>
      <c r="P9" s="11"/>
      <c r="Q9" s="11"/>
    </row>
    <row r="10" spans="1:17" x14ac:dyDescent="0.25">
      <c r="A10" s="1">
        <v>43505</v>
      </c>
      <c r="B10" s="2" t="s">
        <v>10</v>
      </c>
      <c r="C10" s="2" t="s">
        <v>13</v>
      </c>
      <c r="D10" s="3" t="s">
        <v>9</v>
      </c>
      <c r="E10" s="4">
        <v>36</v>
      </c>
      <c r="F10" s="5">
        <v>4.99</v>
      </c>
      <c r="G10" s="6">
        <v>179.64000000000001</v>
      </c>
    </row>
    <row r="11" spans="1:17" x14ac:dyDescent="0.25">
      <c r="A11" s="1">
        <v>43522</v>
      </c>
      <c r="B11" s="2" t="s">
        <v>10</v>
      </c>
      <c r="C11" s="2" t="s">
        <v>14</v>
      </c>
      <c r="D11" s="3" t="s">
        <v>15</v>
      </c>
      <c r="E11" s="4">
        <v>27</v>
      </c>
      <c r="F11" s="5">
        <v>19.989999999999998</v>
      </c>
      <c r="G11" s="6">
        <v>539.7299999999999</v>
      </c>
      <c r="J11" s="11">
        <f>COUNTIFS(A8:A50,"&gt;2-10-2019",B8:B50,B8)</f>
        <v>12</v>
      </c>
    </row>
    <row r="12" spans="1:17" x14ac:dyDescent="0.25">
      <c r="A12" s="1">
        <v>43539</v>
      </c>
      <c r="B12" s="2" t="s">
        <v>16</v>
      </c>
      <c r="C12" s="2" t="s">
        <v>17</v>
      </c>
      <c r="D12" s="3" t="s">
        <v>9</v>
      </c>
      <c r="E12" s="4">
        <v>56</v>
      </c>
      <c r="F12" s="5">
        <v>2.99</v>
      </c>
      <c r="G12" s="6">
        <v>167.44</v>
      </c>
    </row>
    <row r="13" spans="1:17" x14ac:dyDescent="0.25">
      <c r="A13" s="1">
        <v>43556</v>
      </c>
      <c r="B13" s="2" t="s">
        <v>7</v>
      </c>
      <c r="C13" s="2" t="s">
        <v>8</v>
      </c>
      <c r="D13" s="3" t="s">
        <v>12</v>
      </c>
      <c r="E13" s="4">
        <v>60</v>
      </c>
      <c r="F13" s="5">
        <v>4.99</v>
      </c>
      <c r="G13" s="6">
        <v>299.40000000000003</v>
      </c>
    </row>
    <row r="14" spans="1:17" x14ac:dyDescent="0.25">
      <c r="A14" s="1">
        <v>43573</v>
      </c>
      <c r="B14" s="2" t="s">
        <v>10</v>
      </c>
      <c r="C14" s="2" t="s">
        <v>18</v>
      </c>
      <c r="D14" s="3" t="s">
        <v>9</v>
      </c>
      <c r="E14" s="4">
        <v>75</v>
      </c>
      <c r="F14" s="5">
        <v>1.99</v>
      </c>
      <c r="G14" s="6">
        <v>149.25</v>
      </c>
      <c r="J14" s="11" t="s">
        <v>37</v>
      </c>
      <c r="K14" s="11"/>
      <c r="L14" s="11"/>
      <c r="M14" s="11"/>
    </row>
    <row r="15" spans="1:17" x14ac:dyDescent="0.25">
      <c r="A15" s="1">
        <v>43590</v>
      </c>
      <c r="B15" s="2" t="s">
        <v>10</v>
      </c>
      <c r="C15" s="2" t="s">
        <v>13</v>
      </c>
      <c r="D15" s="3" t="s">
        <v>9</v>
      </c>
      <c r="E15" s="4">
        <v>90</v>
      </c>
      <c r="F15" s="5">
        <v>4.99</v>
      </c>
      <c r="G15" s="6">
        <v>449.1</v>
      </c>
    </row>
    <row r="16" spans="1:17" x14ac:dyDescent="0.25">
      <c r="A16" s="1">
        <v>43607</v>
      </c>
      <c r="B16" s="2" t="s">
        <v>16</v>
      </c>
      <c r="C16" s="2" t="s">
        <v>19</v>
      </c>
      <c r="D16" s="3" t="s">
        <v>9</v>
      </c>
      <c r="E16" s="4">
        <v>32</v>
      </c>
      <c r="F16" s="5">
        <v>1.99</v>
      </c>
      <c r="G16" s="6">
        <v>63.68</v>
      </c>
      <c r="J16" s="11">
        <f>COUNTIFS(C8:C50,C11,D8:D50,D10)</f>
        <v>2</v>
      </c>
    </row>
    <row r="17" spans="1:7" x14ac:dyDescent="0.25">
      <c r="A17" s="1">
        <v>43624</v>
      </c>
      <c r="B17" s="2" t="s">
        <v>7</v>
      </c>
      <c r="C17" s="2" t="s">
        <v>8</v>
      </c>
      <c r="D17" s="3" t="s">
        <v>12</v>
      </c>
      <c r="E17" s="4">
        <v>60</v>
      </c>
      <c r="F17" s="5">
        <v>8.99</v>
      </c>
      <c r="G17" s="6">
        <v>539.4</v>
      </c>
    </row>
    <row r="18" spans="1:7" x14ac:dyDescent="0.25">
      <c r="A18" s="1">
        <v>43641</v>
      </c>
      <c r="B18" s="2" t="s">
        <v>10</v>
      </c>
      <c r="C18" s="2" t="s">
        <v>20</v>
      </c>
      <c r="D18" s="3" t="s">
        <v>9</v>
      </c>
      <c r="E18" s="4">
        <v>90</v>
      </c>
      <c r="F18" s="5">
        <v>4.99</v>
      </c>
      <c r="G18" s="6">
        <v>449.1</v>
      </c>
    </row>
    <row r="19" spans="1:7" x14ac:dyDescent="0.25">
      <c r="A19" s="1">
        <v>43658</v>
      </c>
      <c r="B19" s="2" t="s">
        <v>7</v>
      </c>
      <c r="C19" s="2" t="s">
        <v>21</v>
      </c>
      <c r="D19" s="3" t="s">
        <v>12</v>
      </c>
      <c r="E19" s="4">
        <v>29</v>
      </c>
      <c r="F19" s="5">
        <v>1.99</v>
      </c>
      <c r="G19" s="6">
        <v>57.71</v>
      </c>
    </row>
    <row r="20" spans="1:7" x14ac:dyDescent="0.25">
      <c r="A20" s="1">
        <v>43675</v>
      </c>
      <c r="B20" s="2" t="s">
        <v>7</v>
      </c>
      <c r="C20" s="2" t="s">
        <v>22</v>
      </c>
      <c r="D20" s="3" t="s">
        <v>12</v>
      </c>
      <c r="E20" s="4">
        <v>81</v>
      </c>
      <c r="F20" s="5">
        <v>19.989999999999998</v>
      </c>
      <c r="G20" s="6">
        <v>1619.1899999999998</v>
      </c>
    </row>
    <row r="21" spans="1:7" x14ac:dyDescent="0.25">
      <c r="A21" s="1">
        <v>43692</v>
      </c>
      <c r="B21" s="2" t="s">
        <v>7</v>
      </c>
      <c r="C21" s="2" t="s">
        <v>8</v>
      </c>
      <c r="D21" s="3" t="s">
        <v>9</v>
      </c>
      <c r="E21" s="4">
        <v>35</v>
      </c>
      <c r="F21" s="5">
        <v>4.99</v>
      </c>
      <c r="G21" s="6">
        <v>174.65</v>
      </c>
    </row>
    <row r="22" spans="1:7" x14ac:dyDescent="0.25">
      <c r="A22" s="1">
        <v>43709</v>
      </c>
      <c r="B22" s="2" t="s">
        <v>10</v>
      </c>
      <c r="C22" s="2" t="s">
        <v>23</v>
      </c>
      <c r="D22" s="3" t="s">
        <v>24</v>
      </c>
      <c r="E22" s="4">
        <v>2</v>
      </c>
      <c r="F22" s="5">
        <v>125</v>
      </c>
      <c r="G22" s="6">
        <v>250</v>
      </c>
    </row>
    <row r="23" spans="1:7" x14ac:dyDescent="0.25">
      <c r="A23" s="1">
        <v>43726</v>
      </c>
      <c r="B23" s="2" t="s">
        <v>7</v>
      </c>
      <c r="C23" s="2" t="s">
        <v>8</v>
      </c>
      <c r="D23" s="3" t="s">
        <v>25</v>
      </c>
      <c r="E23" s="4">
        <v>16</v>
      </c>
      <c r="F23" s="5">
        <v>15.99</v>
      </c>
      <c r="G23" s="6">
        <v>255.84</v>
      </c>
    </row>
    <row r="24" spans="1:7" x14ac:dyDescent="0.25">
      <c r="A24" s="1">
        <v>43743</v>
      </c>
      <c r="B24" s="2" t="s">
        <v>10</v>
      </c>
      <c r="C24" s="2" t="s">
        <v>20</v>
      </c>
      <c r="D24" s="3" t="s">
        <v>12</v>
      </c>
      <c r="E24" s="4">
        <v>28</v>
      </c>
      <c r="F24" s="5">
        <v>8.99</v>
      </c>
      <c r="G24" s="6">
        <v>251.72</v>
      </c>
    </row>
    <row r="25" spans="1:7" x14ac:dyDescent="0.25">
      <c r="A25" s="1">
        <v>43760</v>
      </c>
      <c r="B25" s="2" t="s">
        <v>7</v>
      </c>
      <c r="C25" s="2" t="s">
        <v>8</v>
      </c>
      <c r="D25" s="3" t="s">
        <v>15</v>
      </c>
      <c r="E25" s="4">
        <v>64</v>
      </c>
      <c r="F25" s="5">
        <v>8.99</v>
      </c>
      <c r="G25" s="6">
        <v>575.36</v>
      </c>
    </row>
    <row r="26" spans="1:7" x14ac:dyDescent="0.25">
      <c r="A26" s="1">
        <v>43777</v>
      </c>
      <c r="B26" s="2" t="s">
        <v>7</v>
      </c>
      <c r="C26" s="2" t="s">
        <v>22</v>
      </c>
      <c r="D26" s="3" t="s">
        <v>15</v>
      </c>
      <c r="E26" s="4">
        <v>15</v>
      </c>
      <c r="F26" s="5">
        <v>19.989999999999998</v>
      </c>
      <c r="G26" s="6">
        <v>299.84999999999997</v>
      </c>
    </row>
    <row r="27" spans="1:7" x14ac:dyDescent="0.25">
      <c r="A27" s="1">
        <v>43794</v>
      </c>
      <c r="B27" s="2" t="s">
        <v>10</v>
      </c>
      <c r="C27" s="2" t="s">
        <v>11</v>
      </c>
      <c r="D27" s="3" t="s">
        <v>25</v>
      </c>
      <c r="E27" s="4">
        <v>96</v>
      </c>
      <c r="F27" s="5">
        <v>4.99</v>
      </c>
      <c r="G27" s="6">
        <v>479.04</v>
      </c>
    </row>
    <row r="28" spans="1:7" x14ac:dyDescent="0.25">
      <c r="A28" s="1">
        <v>43811</v>
      </c>
      <c r="B28" s="2" t="s">
        <v>10</v>
      </c>
      <c r="C28" s="2" t="s">
        <v>23</v>
      </c>
      <c r="D28" s="3" t="s">
        <v>9</v>
      </c>
      <c r="E28" s="4">
        <v>67</v>
      </c>
      <c r="F28" s="5">
        <v>1.29</v>
      </c>
      <c r="G28" s="6">
        <v>86.43</v>
      </c>
    </row>
    <row r="29" spans="1:7" x14ac:dyDescent="0.25">
      <c r="A29" s="1">
        <v>43828</v>
      </c>
      <c r="B29" s="2" t="s">
        <v>7</v>
      </c>
      <c r="C29" s="2" t="s">
        <v>22</v>
      </c>
      <c r="D29" s="3" t="s">
        <v>25</v>
      </c>
      <c r="E29" s="4">
        <v>74</v>
      </c>
      <c r="F29" s="5">
        <v>15.99</v>
      </c>
      <c r="G29" s="6">
        <v>1183.26</v>
      </c>
    </row>
    <row r="30" spans="1:7" x14ac:dyDescent="0.25">
      <c r="A30" s="1">
        <v>43845</v>
      </c>
      <c r="B30" s="2" t="s">
        <v>10</v>
      </c>
      <c r="C30" s="2" t="s">
        <v>14</v>
      </c>
      <c r="D30" s="3" t="s">
        <v>12</v>
      </c>
      <c r="E30" s="4">
        <v>46</v>
      </c>
      <c r="F30" s="5">
        <v>8.99</v>
      </c>
      <c r="G30" s="6">
        <v>413.54</v>
      </c>
    </row>
    <row r="31" spans="1:7" x14ac:dyDescent="0.25">
      <c r="A31" s="1">
        <v>43862</v>
      </c>
      <c r="B31" s="2" t="s">
        <v>10</v>
      </c>
      <c r="C31" s="2" t="s">
        <v>23</v>
      </c>
      <c r="D31" s="3" t="s">
        <v>12</v>
      </c>
      <c r="E31" s="4">
        <v>87</v>
      </c>
      <c r="F31" s="5">
        <v>15</v>
      </c>
      <c r="G31" s="6">
        <v>1305</v>
      </c>
    </row>
    <row r="32" spans="1:7" x14ac:dyDescent="0.25">
      <c r="A32" s="1">
        <v>43879</v>
      </c>
      <c r="B32" s="2" t="s">
        <v>7</v>
      </c>
      <c r="C32" s="2" t="s">
        <v>8</v>
      </c>
      <c r="D32" s="3" t="s">
        <v>12</v>
      </c>
      <c r="E32" s="4">
        <v>4</v>
      </c>
      <c r="F32" s="5">
        <v>4.99</v>
      </c>
      <c r="G32" s="6">
        <v>19.96</v>
      </c>
    </row>
    <row r="33" spans="1:7" x14ac:dyDescent="0.25">
      <c r="A33" s="1">
        <v>43897</v>
      </c>
      <c r="B33" s="2" t="s">
        <v>16</v>
      </c>
      <c r="C33" s="2" t="s">
        <v>17</v>
      </c>
      <c r="D33" s="3" t="s">
        <v>12</v>
      </c>
      <c r="E33" s="4">
        <v>7</v>
      </c>
      <c r="F33" s="5">
        <v>19.989999999999998</v>
      </c>
      <c r="G33" s="6">
        <v>139.92999999999998</v>
      </c>
    </row>
    <row r="34" spans="1:7" x14ac:dyDescent="0.25">
      <c r="A34" s="1">
        <v>43914</v>
      </c>
      <c r="B34" s="2" t="s">
        <v>10</v>
      </c>
      <c r="C34" s="2" t="s">
        <v>13</v>
      </c>
      <c r="D34" s="3" t="s">
        <v>25</v>
      </c>
      <c r="E34" s="4">
        <v>50</v>
      </c>
      <c r="F34" s="5">
        <v>4.99</v>
      </c>
      <c r="G34" s="6">
        <v>249.5</v>
      </c>
    </row>
    <row r="35" spans="1:7" x14ac:dyDescent="0.25">
      <c r="A35" s="1">
        <v>43931</v>
      </c>
      <c r="B35" s="2" t="s">
        <v>10</v>
      </c>
      <c r="C35" s="2" t="s">
        <v>18</v>
      </c>
      <c r="D35" s="3" t="s">
        <v>9</v>
      </c>
      <c r="E35" s="4">
        <v>66</v>
      </c>
      <c r="F35" s="5">
        <v>1.99</v>
      </c>
      <c r="G35" s="6">
        <v>131.34</v>
      </c>
    </row>
    <row r="36" spans="1:7" x14ac:dyDescent="0.25">
      <c r="A36" s="1">
        <v>43948</v>
      </c>
      <c r="B36" s="2" t="s">
        <v>7</v>
      </c>
      <c r="C36" s="2" t="s">
        <v>21</v>
      </c>
      <c r="D36" s="3" t="s">
        <v>15</v>
      </c>
      <c r="E36" s="4">
        <v>96</v>
      </c>
      <c r="F36" s="5">
        <v>4.99</v>
      </c>
      <c r="G36" s="6">
        <v>479.04</v>
      </c>
    </row>
    <row r="37" spans="1:7" x14ac:dyDescent="0.25">
      <c r="A37" s="1">
        <v>43965</v>
      </c>
      <c r="B37" s="2" t="s">
        <v>10</v>
      </c>
      <c r="C37" s="2" t="s">
        <v>14</v>
      </c>
      <c r="D37" s="3" t="s">
        <v>9</v>
      </c>
      <c r="E37" s="4">
        <v>53</v>
      </c>
      <c r="F37" s="5">
        <v>1.29</v>
      </c>
      <c r="G37" s="6">
        <v>68.37</v>
      </c>
    </row>
    <row r="38" spans="1:7" x14ac:dyDescent="0.25">
      <c r="A38" s="1">
        <v>43982</v>
      </c>
      <c r="B38" s="2" t="s">
        <v>10</v>
      </c>
      <c r="C38" s="2" t="s">
        <v>14</v>
      </c>
      <c r="D38" s="3" t="s">
        <v>12</v>
      </c>
      <c r="E38" s="4">
        <v>80</v>
      </c>
      <c r="F38" s="5">
        <v>8.99</v>
      </c>
      <c r="G38" s="6">
        <v>719.2</v>
      </c>
    </row>
    <row r="39" spans="1:7" x14ac:dyDescent="0.25">
      <c r="A39" s="1">
        <v>43999</v>
      </c>
      <c r="B39" s="2" t="s">
        <v>10</v>
      </c>
      <c r="C39" s="2" t="s">
        <v>11</v>
      </c>
      <c r="D39" s="3" t="s">
        <v>24</v>
      </c>
      <c r="E39" s="4">
        <v>5</v>
      </c>
      <c r="F39" s="5">
        <v>125</v>
      </c>
      <c r="G39" s="6">
        <v>625</v>
      </c>
    </row>
    <row r="40" spans="1:7" x14ac:dyDescent="0.25">
      <c r="A40" s="1">
        <v>44016</v>
      </c>
      <c r="B40" s="2" t="s">
        <v>7</v>
      </c>
      <c r="C40" s="2" t="s">
        <v>8</v>
      </c>
      <c r="D40" s="3" t="s">
        <v>25</v>
      </c>
      <c r="E40" s="4">
        <v>62</v>
      </c>
      <c r="F40" s="5">
        <v>4.99</v>
      </c>
      <c r="G40" s="6">
        <v>309.38</v>
      </c>
    </row>
    <row r="41" spans="1:7" x14ac:dyDescent="0.25">
      <c r="A41" s="1">
        <v>44033</v>
      </c>
      <c r="B41" s="2" t="s">
        <v>10</v>
      </c>
      <c r="C41" s="2" t="s">
        <v>20</v>
      </c>
      <c r="D41" s="3" t="s">
        <v>25</v>
      </c>
      <c r="E41" s="4">
        <v>55</v>
      </c>
      <c r="F41" s="5">
        <v>12.49</v>
      </c>
      <c r="G41" s="6">
        <v>686.95</v>
      </c>
    </row>
    <row r="42" spans="1:7" x14ac:dyDescent="0.25">
      <c r="A42" s="1">
        <v>44050</v>
      </c>
      <c r="B42" s="2" t="s">
        <v>10</v>
      </c>
      <c r="C42" s="2" t="s">
        <v>11</v>
      </c>
      <c r="D42" s="3" t="s">
        <v>25</v>
      </c>
      <c r="E42" s="4">
        <v>42</v>
      </c>
      <c r="F42" s="5">
        <v>23.95</v>
      </c>
      <c r="G42" s="6">
        <v>1005.9</v>
      </c>
    </row>
    <row r="43" spans="1:7" x14ac:dyDescent="0.25">
      <c r="A43" s="1">
        <v>44067</v>
      </c>
      <c r="B43" s="2" t="s">
        <v>16</v>
      </c>
      <c r="C43" s="2" t="s">
        <v>17</v>
      </c>
      <c r="D43" s="3" t="s">
        <v>24</v>
      </c>
      <c r="E43" s="4">
        <v>3</v>
      </c>
      <c r="F43" s="5">
        <v>275</v>
      </c>
      <c r="G43" s="6">
        <v>825</v>
      </c>
    </row>
    <row r="44" spans="1:7" x14ac:dyDescent="0.25">
      <c r="A44" s="1">
        <v>44084</v>
      </c>
      <c r="B44" s="2" t="s">
        <v>10</v>
      </c>
      <c r="C44" s="2" t="s">
        <v>14</v>
      </c>
      <c r="D44" s="3" t="s">
        <v>9</v>
      </c>
      <c r="E44" s="4">
        <v>7</v>
      </c>
      <c r="F44" s="5">
        <v>1.29</v>
      </c>
      <c r="G44" s="6">
        <v>9.0300000000000011</v>
      </c>
    </row>
    <row r="45" spans="1:7" x14ac:dyDescent="0.25">
      <c r="A45" s="1">
        <v>44101</v>
      </c>
      <c r="B45" s="2" t="s">
        <v>16</v>
      </c>
      <c r="C45" s="2" t="s">
        <v>17</v>
      </c>
      <c r="D45" s="3" t="s">
        <v>15</v>
      </c>
      <c r="E45" s="4">
        <v>76</v>
      </c>
      <c r="F45" s="5">
        <v>1.99</v>
      </c>
      <c r="G45" s="6">
        <v>151.24</v>
      </c>
    </row>
    <row r="46" spans="1:7" x14ac:dyDescent="0.25">
      <c r="A46" s="1">
        <v>44118</v>
      </c>
      <c r="B46" s="2" t="s">
        <v>16</v>
      </c>
      <c r="C46" s="2" t="s">
        <v>19</v>
      </c>
      <c r="D46" s="3" t="s">
        <v>12</v>
      </c>
      <c r="E46" s="4">
        <v>57</v>
      </c>
      <c r="F46" s="5">
        <v>19.989999999999998</v>
      </c>
      <c r="G46" s="6">
        <v>1139.4299999999998</v>
      </c>
    </row>
    <row r="47" spans="1:7" x14ac:dyDescent="0.25">
      <c r="A47" s="1">
        <v>44135</v>
      </c>
      <c r="B47" s="2" t="s">
        <v>10</v>
      </c>
      <c r="C47" s="2" t="s">
        <v>18</v>
      </c>
      <c r="D47" s="3" t="s">
        <v>9</v>
      </c>
      <c r="E47" s="4">
        <v>14</v>
      </c>
      <c r="F47" s="5">
        <v>1.29</v>
      </c>
      <c r="G47" s="6">
        <v>18.060000000000002</v>
      </c>
    </row>
    <row r="48" spans="1:7" x14ac:dyDescent="0.25">
      <c r="A48" s="1">
        <v>44152</v>
      </c>
      <c r="B48" s="2" t="s">
        <v>10</v>
      </c>
      <c r="C48" s="2" t="s">
        <v>13</v>
      </c>
      <c r="D48" s="3" t="s">
        <v>12</v>
      </c>
      <c r="E48" s="4">
        <v>11</v>
      </c>
      <c r="F48" s="5">
        <v>4.99</v>
      </c>
      <c r="G48" s="6">
        <v>54.89</v>
      </c>
    </row>
    <row r="49" spans="1:7" x14ac:dyDescent="0.25">
      <c r="A49" s="1">
        <v>44169</v>
      </c>
      <c r="B49" s="2" t="s">
        <v>10</v>
      </c>
      <c r="C49" s="2" t="s">
        <v>13</v>
      </c>
      <c r="D49" s="3" t="s">
        <v>12</v>
      </c>
      <c r="E49" s="4">
        <v>94</v>
      </c>
      <c r="F49" s="5">
        <v>19.989999999999998</v>
      </c>
      <c r="G49" s="6">
        <v>1879.06</v>
      </c>
    </row>
    <row r="50" spans="1:7" x14ac:dyDescent="0.25">
      <c r="A50" s="1">
        <v>44186</v>
      </c>
      <c r="B50" s="2" t="s">
        <v>10</v>
      </c>
      <c r="C50" s="2" t="s">
        <v>18</v>
      </c>
      <c r="D50" s="3" t="s">
        <v>12</v>
      </c>
      <c r="E50" s="4">
        <v>28</v>
      </c>
      <c r="F50" s="5">
        <v>4.99</v>
      </c>
      <c r="G50" s="6">
        <v>139.72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sumif</vt:lpstr>
      <vt:lpstr>sumifs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2022-01-10T06:06:16Z</dcterms:created>
  <dcterms:modified xsi:type="dcterms:W3CDTF">2022-01-11T06:44:16Z</dcterms:modified>
</cp:coreProperties>
</file>