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GitHub_Projects\PyFusion\examples_sheets\"/>
    </mc:Choice>
  </mc:AlternateContent>
  <xr:revisionPtr revIDLastSave="0" documentId="8_{3417FDD9-BB7D-48B3-A30F-C283E32411AB}" xr6:coauthVersionLast="36" xr6:coauthVersionMax="36" xr10:uidLastSave="{00000000-0000-0000-0000-000000000000}"/>
  <bookViews>
    <workbookView xWindow="0" yWindow="0" windowWidth="28800" windowHeight="12105" xr2:uid="{999CE9A1-1CAB-4A78-B7D3-B65090E80ADC}"/>
  </bookViews>
  <sheets>
    <sheet name="Tabelle1" sheetId="1" r:id="rId1"/>
  </sheets>
  <definedNames>
    <definedName name="solver_adj" localSheetId="0" hidden="1">Tabelle1!$K$8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Tabelle1!$H$6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 a="1"/>
  <c r="C2" i="1" a="1"/>
  <c r="C2" i="1" l="1"/>
  <c r="E4" i="1"/>
  <c r="D7" i="1"/>
  <c r="C10" i="1"/>
  <c r="E12" i="1"/>
  <c r="D15" i="1"/>
  <c r="C18" i="1"/>
  <c r="E20" i="1"/>
  <c r="D23" i="1"/>
  <c r="C26" i="1"/>
  <c r="E28" i="1"/>
  <c r="D31" i="1"/>
  <c r="C34" i="1"/>
  <c r="E36" i="1"/>
  <c r="D39" i="1"/>
  <c r="C42" i="1"/>
  <c r="E44" i="1"/>
  <c r="D47" i="1"/>
  <c r="C50" i="1"/>
  <c r="E52" i="1"/>
  <c r="D55" i="1"/>
  <c r="C58" i="1"/>
  <c r="E60" i="1"/>
  <c r="D63" i="1"/>
  <c r="D2" i="1"/>
  <c r="C5" i="1"/>
  <c r="E7" i="1"/>
  <c r="D10" i="1"/>
  <c r="C13" i="1"/>
  <c r="E15" i="1"/>
  <c r="D18" i="1"/>
  <c r="C21" i="1"/>
  <c r="E23" i="1"/>
  <c r="D26" i="1"/>
  <c r="C29" i="1"/>
  <c r="E31" i="1"/>
  <c r="D34" i="1"/>
  <c r="C37" i="1"/>
  <c r="E39" i="1"/>
  <c r="D42" i="1"/>
  <c r="C45" i="1"/>
  <c r="E47" i="1"/>
  <c r="D50" i="1"/>
  <c r="C53" i="1"/>
  <c r="E55" i="1"/>
  <c r="D58" i="1"/>
  <c r="C61" i="1"/>
  <c r="E63" i="1"/>
  <c r="D11" i="1"/>
  <c r="C22" i="1"/>
  <c r="C30" i="1"/>
  <c r="D35" i="1"/>
  <c r="E40" i="1"/>
  <c r="C46" i="1"/>
  <c r="D51" i="1"/>
  <c r="E56" i="1"/>
  <c r="C62" i="1"/>
  <c r="E3" i="1"/>
  <c r="D14" i="1"/>
  <c r="D22" i="1"/>
  <c r="E27" i="1"/>
  <c r="C33" i="1"/>
  <c r="D38" i="1"/>
  <c r="E43" i="1"/>
  <c r="C49" i="1"/>
  <c r="D54" i="1"/>
  <c r="E59" i="1"/>
  <c r="C65" i="1"/>
  <c r="C4" i="1"/>
  <c r="C12" i="1"/>
  <c r="D17" i="1"/>
  <c r="E22" i="1"/>
  <c r="C28" i="1"/>
  <c r="D33" i="1"/>
  <c r="E38" i="1"/>
  <c r="E46" i="1"/>
  <c r="D57" i="1"/>
  <c r="C17" i="1"/>
  <c r="C44" i="1"/>
  <c r="E62" i="1"/>
  <c r="E2" i="1"/>
  <c r="D5" i="1"/>
  <c r="C8" i="1"/>
  <c r="E10" i="1"/>
  <c r="D13" i="1"/>
  <c r="C16" i="1"/>
  <c r="E18" i="1"/>
  <c r="D21" i="1"/>
  <c r="C24" i="1"/>
  <c r="E26" i="1"/>
  <c r="D29" i="1"/>
  <c r="C32" i="1"/>
  <c r="E34" i="1"/>
  <c r="D37" i="1"/>
  <c r="C40" i="1"/>
  <c r="E42" i="1"/>
  <c r="D45" i="1"/>
  <c r="C48" i="1"/>
  <c r="E50" i="1"/>
  <c r="D53" i="1"/>
  <c r="C56" i="1"/>
  <c r="E58" i="1"/>
  <c r="D61" i="1"/>
  <c r="C64" i="1"/>
  <c r="C3" i="1"/>
  <c r="E5" i="1"/>
  <c r="D8" i="1"/>
  <c r="C11" i="1"/>
  <c r="E13" i="1"/>
  <c r="D16" i="1"/>
  <c r="C19" i="1"/>
  <c r="E21" i="1"/>
  <c r="D24" i="1"/>
  <c r="C27" i="1"/>
  <c r="E29" i="1"/>
  <c r="D32" i="1"/>
  <c r="C35" i="1"/>
  <c r="E37" i="1"/>
  <c r="D40" i="1"/>
  <c r="C43" i="1"/>
  <c r="E45" i="1"/>
  <c r="D48" i="1"/>
  <c r="C51" i="1"/>
  <c r="E53" i="1"/>
  <c r="D56" i="1"/>
  <c r="C59" i="1"/>
  <c r="E61" i="1"/>
  <c r="D64" i="1"/>
  <c r="D3" i="1"/>
  <c r="C6" i="1"/>
  <c r="E8" i="1"/>
  <c r="C14" i="1"/>
  <c r="E16" i="1"/>
  <c r="D19" i="1"/>
  <c r="E24" i="1"/>
  <c r="D27" i="1"/>
  <c r="E32" i="1"/>
  <c r="C38" i="1"/>
  <c r="D43" i="1"/>
  <c r="E48" i="1"/>
  <c r="C54" i="1"/>
  <c r="D59" i="1"/>
  <c r="E64" i="1"/>
  <c r="D6" i="1"/>
  <c r="E11" i="1"/>
  <c r="E19" i="1"/>
  <c r="C25" i="1"/>
  <c r="D30" i="1"/>
  <c r="E35" i="1"/>
  <c r="C41" i="1"/>
  <c r="D46" i="1"/>
  <c r="E51" i="1"/>
  <c r="C57" i="1"/>
  <c r="D62" i="1"/>
  <c r="E6" i="1"/>
  <c r="D9" i="1"/>
  <c r="E14" i="1"/>
  <c r="C20" i="1"/>
  <c r="D25" i="1"/>
  <c r="E30" i="1"/>
  <c r="C36" i="1"/>
  <c r="D41" i="1"/>
  <c r="D49" i="1"/>
  <c r="E54" i="1"/>
  <c r="C60" i="1"/>
  <c r="C9" i="1"/>
  <c r="C52" i="1"/>
  <c r="D65" i="1"/>
  <c r="E9" i="1"/>
  <c r="C31" i="1"/>
  <c r="D52" i="1"/>
  <c r="C63" i="1"/>
  <c r="D44" i="1"/>
  <c r="D4" i="1"/>
  <c r="E49" i="1"/>
  <c r="D12" i="1"/>
  <c r="E33" i="1"/>
  <c r="C55" i="1"/>
  <c r="C15" i="1"/>
  <c r="D36" i="1"/>
  <c r="E57" i="1"/>
  <c r="E17" i="1"/>
  <c r="C39" i="1"/>
  <c r="D60" i="1"/>
  <c r="E41" i="1"/>
  <c r="E65" i="1"/>
  <c r="C47" i="1"/>
  <c r="D28" i="1"/>
  <c r="D20" i="1"/>
  <c r="E25" i="1"/>
  <c r="C7" i="1"/>
  <c r="C23" i="1"/>
  <c r="G2" i="1"/>
  <c r="N4" i="1"/>
  <c r="N3" i="1"/>
  <c r="M6" i="1"/>
  <c r="K9" i="1"/>
  <c r="F2" i="1" a="1"/>
  <c r="F4" i="1" l="1"/>
  <c r="F12" i="1"/>
  <c r="F20" i="1"/>
  <c r="F28" i="1"/>
  <c r="F36" i="1"/>
  <c r="F44" i="1"/>
  <c r="F52" i="1"/>
  <c r="F60" i="1"/>
  <c r="F13" i="1"/>
  <c r="F21" i="1"/>
  <c r="F29" i="1"/>
  <c r="F37" i="1"/>
  <c r="F45" i="1"/>
  <c r="F53" i="1"/>
  <c r="F61" i="1"/>
  <c r="F6" i="1"/>
  <c r="F14" i="1"/>
  <c r="F22" i="1"/>
  <c r="F30" i="1"/>
  <c r="F38" i="1"/>
  <c r="F54" i="1"/>
  <c r="F7" i="1"/>
  <c r="F23" i="1"/>
  <c r="F39" i="1"/>
  <c r="F55" i="1"/>
  <c r="F3" i="1"/>
  <c r="F35" i="1"/>
  <c r="F59" i="1"/>
  <c r="F5" i="1"/>
  <c r="F46" i="1"/>
  <c r="F62" i="1"/>
  <c r="F15" i="1"/>
  <c r="F31" i="1"/>
  <c r="F47" i="1"/>
  <c r="F63" i="1"/>
  <c r="F58" i="1"/>
  <c r="F19" i="1"/>
  <c r="F43" i="1"/>
  <c r="F8" i="1"/>
  <c r="F16" i="1"/>
  <c r="F24" i="1"/>
  <c r="F32" i="1"/>
  <c r="F40" i="1"/>
  <c r="F48" i="1"/>
  <c r="F56" i="1"/>
  <c r="F64" i="1"/>
  <c r="F9" i="1"/>
  <c r="F17" i="1"/>
  <c r="F25" i="1"/>
  <c r="F33" i="1"/>
  <c r="F41" i="1"/>
  <c r="F49" i="1"/>
  <c r="F57" i="1"/>
  <c r="F65" i="1"/>
  <c r="F2" i="1"/>
  <c r="F10" i="1"/>
  <c r="F18" i="1"/>
  <c r="F26" i="1"/>
  <c r="F34" i="1"/>
  <c r="F42" i="1"/>
  <c r="F50" i="1"/>
  <c r="F11" i="1"/>
  <c r="F27" i="1"/>
  <c r="F5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2" i="1"/>
  <c r="G13" i="1" l="1"/>
  <c r="G52" i="1"/>
  <c r="G9" i="1"/>
  <c r="G40" i="1"/>
  <c r="G45" i="1"/>
  <c r="G34" i="1"/>
  <c r="G56" i="1"/>
  <c r="G38" i="1"/>
  <c r="G35" i="1"/>
  <c r="G41" i="1"/>
  <c r="G32" i="1"/>
  <c r="G31" i="1"/>
  <c r="G37" i="1"/>
  <c r="G30" i="1"/>
  <c r="G12" i="1"/>
  <c r="G27" i="1"/>
  <c r="G26" i="1"/>
  <c r="G33" i="1"/>
  <c r="G23" i="1"/>
  <c r="G6" i="1"/>
  <c r="G4" i="1"/>
  <c r="G25" i="1"/>
  <c r="G16" i="1"/>
  <c r="G60" i="1"/>
  <c r="G17" i="1"/>
  <c r="G8" i="1"/>
  <c r="G39" i="1"/>
  <c r="G29" i="1"/>
  <c r="G19" i="1"/>
  <c r="G18" i="1"/>
  <c r="G57" i="1"/>
  <c r="G20" i="1"/>
  <c r="G24" i="1"/>
  <c r="G21" i="1"/>
  <c r="G46" i="1"/>
  <c r="G7" i="1"/>
  <c r="G14" i="1"/>
  <c r="G3" i="1"/>
  <c r="G64" i="1"/>
  <c r="G63" i="1"/>
  <c r="G22" i="1"/>
  <c r="G5" i="1"/>
  <c r="G44" i="1"/>
  <c r="G59" i="1"/>
  <c r="G58" i="1"/>
  <c r="G65" i="1"/>
  <c r="G15" i="1"/>
  <c r="G11" i="1"/>
  <c r="G10" i="1"/>
  <c r="G55" i="1"/>
  <c r="G61" i="1"/>
  <c r="G62" i="1"/>
  <c r="G36" i="1"/>
  <c r="G51" i="1"/>
  <c r="G50" i="1"/>
  <c r="G48" i="1"/>
  <c r="G47" i="1"/>
  <c r="G53" i="1"/>
  <c r="G54" i="1"/>
  <c r="G28" i="1"/>
  <c r="G43" i="1"/>
  <c r="G42" i="1"/>
  <c r="G49" i="1"/>
  <c r="H6" i="1" l="1"/>
</calcChain>
</file>

<file path=xl/sharedStrings.xml><?xml version="1.0" encoding="utf-8"?>
<sst xmlns="http://schemas.openxmlformats.org/spreadsheetml/2006/main" count="24" uniqueCount="24">
  <si>
    <t>t/h</t>
  </si>
  <si>
    <t>t/s</t>
  </si>
  <si>
    <t>L/m</t>
  </si>
  <si>
    <t>Dvec/m^2/s</t>
  </si>
  <si>
    <t>w0/-</t>
  </si>
  <si>
    <t>w8/-</t>
  </si>
  <si>
    <t>Dl/-</t>
  </si>
  <si>
    <t>volatile/-</t>
  </si>
  <si>
    <t>Mi/-</t>
  </si>
  <si>
    <t>w2t/-</t>
  </si>
  <si>
    <t>w3t/-</t>
  </si>
  <si>
    <t>Name</t>
  </si>
  <si>
    <t>water</t>
  </si>
  <si>
    <t>pvp</t>
  </si>
  <si>
    <t>waterpvp</t>
  </si>
  <si>
    <t>Delta</t>
  </si>
  <si>
    <t>SUMDELTA</t>
  </si>
  <si>
    <t>ws/- aus Diss</t>
  </si>
  <si>
    <t>w1t/- /Multicomp Maxwell</t>
  </si>
  <si>
    <t>Ds/m^2/s aus Diss</t>
  </si>
  <si>
    <t>Ds/m^2/s aus Multicomp Maxwell</t>
  </si>
  <si>
    <t>ethanol</t>
  </si>
  <si>
    <t>waterethanol</t>
  </si>
  <si>
    <t>ethanolpvp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</si>
</sst>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Tabelle1!$A$2:$A$65</c:f>
              <c:numCache>
                <c:formatCode>General</c:formatCode>
                <c:ptCount val="6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</c:numCache>
            </c:numRef>
          </c:xVal>
          <c:yVal>
            <c:numRef>
              <c:f>Tabelle1!$C$2:$C$65</c:f>
              <c:numCache>
                <c:formatCode>General</c:formatCode>
                <c:ptCount val="64"/>
                <c:pt idx="0">
                  <c:v>0.20000000000000015</c:v>
                </c:pt>
                <c:pt idx="1">
                  <c:v>0.22909275583629737</c:v>
                </c:pt>
                <c:pt idx="2">
                  <c:v>0.24126095185159976</c:v>
                </c:pt>
                <c:pt idx="3">
                  <c:v>0.25045676817592294</c:v>
                </c:pt>
                <c:pt idx="4">
                  <c:v>0.2578963393601616</c:v>
                </c:pt>
                <c:pt idx="5">
                  <c:v>0.2640196346003682</c:v>
                </c:pt>
                <c:pt idx="6">
                  <c:v>0.26908235989803303</c:v>
                </c:pt>
                <c:pt idx="7">
                  <c:v>0.27327626158547197</c:v>
                </c:pt>
                <c:pt idx="8">
                  <c:v>0.2767576736798103</c:v>
                </c:pt>
                <c:pt idx="9">
                  <c:v>0.27965559042438337</c:v>
                </c:pt>
                <c:pt idx="10">
                  <c:v>0.28207626535952335</c:v>
                </c:pt>
                <c:pt idx="11">
                  <c:v>0.28410663367136341</c:v>
                </c:pt>
                <c:pt idx="12">
                  <c:v>0.28581743173494983</c:v>
                </c:pt>
                <c:pt idx="13">
                  <c:v>0.28726618874816801</c:v>
                </c:pt>
                <c:pt idx="14">
                  <c:v>0.28849961411451064</c:v>
                </c:pt>
                <c:pt idx="15">
                  <c:v>0.2895555932965671</c:v>
                </c:pt>
                <c:pt idx="16">
                  <c:v>0.29046491733645574</c:v>
                </c:pt>
                <c:pt idx="17">
                  <c:v>0.29125263612570207</c:v>
                </c:pt>
                <c:pt idx="18">
                  <c:v>0.2919391701577318</c:v>
                </c:pt>
                <c:pt idx="19">
                  <c:v>0.29254120503830849</c:v>
                </c:pt>
                <c:pt idx="20">
                  <c:v>0.29307238925407952</c:v>
                </c:pt>
                <c:pt idx="21">
                  <c:v>0.29354390408589059</c:v>
                </c:pt>
                <c:pt idx="22">
                  <c:v>0.29396493630716325</c:v>
                </c:pt>
                <c:pt idx="23">
                  <c:v>0.29434305878472283</c:v>
                </c:pt>
                <c:pt idx="24">
                  <c:v>0.29468453006464723</c:v>
                </c:pt>
                <c:pt idx="25">
                  <c:v>0.29499453327108754</c:v>
                </c:pt>
                <c:pt idx="26">
                  <c:v>0.29527736905074026</c:v>
                </c:pt>
                <c:pt idx="27">
                  <c:v>0.29553661052905522</c:v>
                </c:pt>
                <c:pt idx="28">
                  <c:v>0.29577525205814609</c:v>
                </c:pt>
                <c:pt idx="29">
                  <c:v>0.29599582464843471</c:v>
                </c:pt>
                <c:pt idx="30">
                  <c:v>0.29620042319141826</c:v>
                </c:pt>
                <c:pt idx="31">
                  <c:v>0.2963908868739879</c:v>
                </c:pt>
                <c:pt idx="32">
                  <c:v>0.29656870944777874</c:v>
                </c:pt>
                <c:pt idx="33">
                  <c:v>0.29673518883669447</c:v>
                </c:pt>
                <c:pt idx="34">
                  <c:v>0.29689142264422025</c:v>
                </c:pt>
                <c:pt idx="35">
                  <c:v>0.29703835351024233</c:v>
                </c:pt>
                <c:pt idx="36">
                  <c:v>0.29717680338772112</c:v>
                </c:pt>
                <c:pt idx="37">
                  <c:v>0.29730749018970792</c:v>
                </c:pt>
                <c:pt idx="38">
                  <c:v>0.29743103629346535</c:v>
                </c:pt>
                <c:pt idx="39">
                  <c:v>0.29754800135184395</c:v>
                </c:pt>
                <c:pt idx="40">
                  <c:v>0.29765886644026834</c:v>
                </c:pt>
                <c:pt idx="41">
                  <c:v>0.29776406384409143</c:v>
                </c:pt>
                <c:pt idx="42">
                  <c:v>0.2978639757323267</c:v>
                </c:pt>
                <c:pt idx="43">
                  <c:v>0.29795894251713517</c:v>
                </c:pt>
                <c:pt idx="44">
                  <c:v>0.29804927858832131</c:v>
                </c:pt>
                <c:pt idx="45">
                  <c:v>0.2981352638201879</c:v>
                </c:pt>
                <c:pt idx="46">
                  <c:v>0.29821714749561834</c:v>
                </c:pt>
                <c:pt idx="47">
                  <c:v>0.29829518689211876</c:v>
                </c:pt>
                <c:pt idx="48">
                  <c:v>0.29836957922264856</c:v>
                </c:pt>
                <c:pt idx="49">
                  <c:v>0.29844053132535775</c:v>
                </c:pt>
                <c:pt idx="50">
                  <c:v>0.29850824644469465</c:v>
                </c:pt>
                <c:pt idx="51">
                  <c:v>0.29857286932441129</c:v>
                </c:pt>
                <c:pt idx="52">
                  <c:v>0.2986345739676991</c:v>
                </c:pt>
                <c:pt idx="53">
                  <c:v>0.29869350853413257</c:v>
                </c:pt>
                <c:pt idx="54">
                  <c:v>0.29874980261945733</c:v>
                </c:pt>
                <c:pt idx="55">
                  <c:v>0.29880358712986649</c:v>
                </c:pt>
                <c:pt idx="56">
                  <c:v>0.29885498213798878</c:v>
                </c:pt>
                <c:pt idx="57">
                  <c:v>0.29890410103858184</c:v>
                </c:pt>
                <c:pt idx="58">
                  <c:v>0.29895105133583394</c:v>
                </c:pt>
                <c:pt idx="59">
                  <c:v>0.2989959277180565</c:v>
                </c:pt>
                <c:pt idx="60">
                  <c:v>0.29903882949928784</c:v>
                </c:pt>
                <c:pt idx="61">
                  <c:v>0.29907985144478372</c:v>
                </c:pt>
                <c:pt idx="62">
                  <c:v>0.29911908748282201</c:v>
                </c:pt>
                <c:pt idx="63">
                  <c:v>0.2991566309436301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29-4E25-9EBF-E65A15C66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78735"/>
        <c:axId val="722519071"/>
      </c:scatterChart>
      <c:valAx>
        <c:axId val="43467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22519071"/>
        <c:crosses val="autoZero"/>
        <c:crossBetween val="midCat"/>
      </c:valAx>
      <c:valAx>
        <c:axId val="72251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3467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Tabelle1!$C$2:$C$65</c:f>
              <c:numCache>
                <c:formatCode>General</c:formatCode>
                <c:ptCount val="64"/>
                <c:pt idx="0">
                  <c:v>0.20000000000000015</c:v>
                </c:pt>
                <c:pt idx="1">
                  <c:v>0.22909275583629737</c:v>
                </c:pt>
                <c:pt idx="2">
                  <c:v>0.24126095185159976</c:v>
                </c:pt>
                <c:pt idx="3">
                  <c:v>0.25045676817592294</c:v>
                </c:pt>
                <c:pt idx="4">
                  <c:v>0.2578963393601616</c:v>
                </c:pt>
                <c:pt idx="5">
                  <c:v>0.2640196346003682</c:v>
                </c:pt>
                <c:pt idx="6">
                  <c:v>0.26908235989803303</c:v>
                </c:pt>
                <c:pt idx="7">
                  <c:v>0.27327626158547197</c:v>
                </c:pt>
                <c:pt idx="8">
                  <c:v>0.2767576736798103</c:v>
                </c:pt>
                <c:pt idx="9">
                  <c:v>0.27965559042438337</c:v>
                </c:pt>
                <c:pt idx="10">
                  <c:v>0.28207626535952335</c:v>
                </c:pt>
                <c:pt idx="11">
                  <c:v>0.28410663367136341</c:v>
                </c:pt>
                <c:pt idx="12">
                  <c:v>0.28581743173494983</c:v>
                </c:pt>
                <c:pt idx="13">
                  <c:v>0.28726618874816801</c:v>
                </c:pt>
                <c:pt idx="14">
                  <c:v>0.28849961411451064</c:v>
                </c:pt>
                <c:pt idx="15">
                  <c:v>0.2895555932965671</c:v>
                </c:pt>
                <c:pt idx="16">
                  <c:v>0.29046491733645574</c:v>
                </c:pt>
                <c:pt idx="17">
                  <c:v>0.29125263612570207</c:v>
                </c:pt>
                <c:pt idx="18">
                  <c:v>0.2919391701577318</c:v>
                </c:pt>
                <c:pt idx="19">
                  <c:v>0.29254120503830849</c:v>
                </c:pt>
                <c:pt idx="20">
                  <c:v>0.29307238925407952</c:v>
                </c:pt>
                <c:pt idx="21">
                  <c:v>0.29354390408589059</c:v>
                </c:pt>
                <c:pt idx="22">
                  <c:v>0.29396493630716325</c:v>
                </c:pt>
                <c:pt idx="23">
                  <c:v>0.29434305878472283</c:v>
                </c:pt>
                <c:pt idx="24">
                  <c:v>0.29468453006464723</c:v>
                </c:pt>
                <c:pt idx="25">
                  <c:v>0.29499453327108754</c:v>
                </c:pt>
                <c:pt idx="26">
                  <c:v>0.29527736905074026</c:v>
                </c:pt>
                <c:pt idx="27">
                  <c:v>0.29553661052905522</c:v>
                </c:pt>
                <c:pt idx="28">
                  <c:v>0.29577525205814609</c:v>
                </c:pt>
                <c:pt idx="29">
                  <c:v>0.29599582464843471</c:v>
                </c:pt>
                <c:pt idx="30">
                  <c:v>0.29620042319141826</c:v>
                </c:pt>
                <c:pt idx="31">
                  <c:v>0.2963908868739879</c:v>
                </c:pt>
                <c:pt idx="32">
                  <c:v>0.29656870944777874</c:v>
                </c:pt>
                <c:pt idx="33">
                  <c:v>0.29673518883669447</c:v>
                </c:pt>
                <c:pt idx="34">
                  <c:v>0.29689142264422025</c:v>
                </c:pt>
                <c:pt idx="35">
                  <c:v>0.29703835351024233</c:v>
                </c:pt>
                <c:pt idx="36">
                  <c:v>0.29717680338772112</c:v>
                </c:pt>
                <c:pt idx="37">
                  <c:v>0.29730749018970792</c:v>
                </c:pt>
                <c:pt idx="38">
                  <c:v>0.29743103629346535</c:v>
                </c:pt>
                <c:pt idx="39">
                  <c:v>0.29754800135184395</c:v>
                </c:pt>
                <c:pt idx="40">
                  <c:v>0.29765886644026834</c:v>
                </c:pt>
                <c:pt idx="41">
                  <c:v>0.29776406384409143</c:v>
                </c:pt>
                <c:pt idx="42">
                  <c:v>0.2978639757323267</c:v>
                </c:pt>
                <c:pt idx="43">
                  <c:v>0.29795894251713517</c:v>
                </c:pt>
                <c:pt idx="44">
                  <c:v>0.29804927858832131</c:v>
                </c:pt>
                <c:pt idx="45">
                  <c:v>0.2981352638201879</c:v>
                </c:pt>
                <c:pt idx="46">
                  <c:v>0.29821714749561834</c:v>
                </c:pt>
                <c:pt idx="47">
                  <c:v>0.29829518689211876</c:v>
                </c:pt>
                <c:pt idx="48">
                  <c:v>0.29836957922264856</c:v>
                </c:pt>
                <c:pt idx="49">
                  <c:v>0.29844053132535775</c:v>
                </c:pt>
                <c:pt idx="50">
                  <c:v>0.29850824644469465</c:v>
                </c:pt>
                <c:pt idx="51">
                  <c:v>0.29857286932441129</c:v>
                </c:pt>
                <c:pt idx="52">
                  <c:v>0.2986345739676991</c:v>
                </c:pt>
                <c:pt idx="53">
                  <c:v>0.29869350853413257</c:v>
                </c:pt>
                <c:pt idx="54">
                  <c:v>0.29874980261945733</c:v>
                </c:pt>
                <c:pt idx="55">
                  <c:v>0.29880358712986649</c:v>
                </c:pt>
                <c:pt idx="56">
                  <c:v>0.29885498213798878</c:v>
                </c:pt>
                <c:pt idx="57">
                  <c:v>0.29890410103858184</c:v>
                </c:pt>
                <c:pt idx="58">
                  <c:v>0.29895105133583394</c:v>
                </c:pt>
                <c:pt idx="59">
                  <c:v>0.2989959277180565</c:v>
                </c:pt>
                <c:pt idx="60">
                  <c:v>0.29903882949928784</c:v>
                </c:pt>
                <c:pt idx="61">
                  <c:v>0.29907985144478372</c:v>
                </c:pt>
                <c:pt idx="62">
                  <c:v>0.29911908748282201</c:v>
                </c:pt>
                <c:pt idx="63">
                  <c:v>0.2991566309436301</c:v>
                </c:pt>
              </c:numCache>
            </c:numRef>
          </c:xVal>
          <c:yVal>
            <c:numRef>
              <c:f>Tabelle1!$F$2:$F$65</c:f>
              <c:numCache>
                <c:formatCode>General</c:formatCode>
                <c:ptCount val="64"/>
                <c:pt idx="0">
                  <c:v>0.2</c:v>
                </c:pt>
                <c:pt idx="1">
                  <c:v>0.28758745217621295</c:v>
                </c:pt>
                <c:pt idx="2">
                  <c:v>0.29790144918584122</c:v>
                </c:pt>
                <c:pt idx="3">
                  <c:v>0.29964086685263458</c:v>
                </c:pt>
                <c:pt idx="4">
                  <c:v>0.29993831475220395</c:v>
                </c:pt>
                <c:pt idx="5">
                  <c:v>0.29998940149236042</c:v>
                </c:pt>
                <c:pt idx="6">
                  <c:v>0.29999794849961459</c:v>
                </c:pt>
                <c:pt idx="7">
                  <c:v>0.29999966608058215</c:v>
                </c:pt>
                <c:pt idx="8">
                  <c:v>0.29999994482253012</c:v>
                </c:pt>
                <c:pt idx="9">
                  <c:v>0.30000018515339488</c:v>
                </c:pt>
                <c:pt idx="10">
                  <c:v>0.30000011707217306</c:v>
                </c:pt>
                <c:pt idx="11">
                  <c:v>0.29999999967027641</c:v>
                </c:pt>
                <c:pt idx="12">
                  <c:v>0.3000000196539358</c:v>
                </c:pt>
                <c:pt idx="13">
                  <c:v>0.29999999361970708</c:v>
                </c:pt>
                <c:pt idx="14">
                  <c:v>0.29999995645619826</c:v>
                </c:pt>
                <c:pt idx="15">
                  <c:v>0.2999999543840372</c:v>
                </c:pt>
                <c:pt idx="16">
                  <c:v>0.29999998389805665</c:v>
                </c:pt>
                <c:pt idx="17">
                  <c:v>0.30000000023414974</c:v>
                </c:pt>
                <c:pt idx="18">
                  <c:v>0.29999999622465801</c:v>
                </c:pt>
                <c:pt idx="19">
                  <c:v>0.29999997774116866</c:v>
                </c:pt>
                <c:pt idx="20">
                  <c:v>0.29999990417063849</c:v>
                </c:pt>
                <c:pt idx="21">
                  <c:v>0.29999984488573433</c:v>
                </c:pt>
                <c:pt idx="22">
                  <c:v>0.29999990509238383</c:v>
                </c:pt>
                <c:pt idx="23">
                  <c:v>0.29999993869847852</c:v>
                </c:pt>
                <c:pt idx="24">
                  <c:v>0.29999998133822481</c:v>
                </c:pt>
                <c:pt idx="25">
                  <c:v>0.30000002169376994</c:v>
                </c:pt>
                <c:pt idx="26">
                  <c:v>0.30000002061685405</c:v>
                </c:pt>
                <c:pt idx="27">
                  <c:v>0.30000001677704236</c:v>
                </c:pt>
                <c:pt idx="28">
                  <c:v>0.30000000582163455</c:v>
                </c:pt>
                <c:pt idx="29">
                  <c:v>0.2999999924459007</c:v>
                </c:pt>
                <c:pt idx="30">
                  <c:v>0.29999999160102564</c:v>
                </c:pt>
                <c:pt idx="31">
                  <c:v>0.29999998424928431</c:v>
                </c:pt>
                <c:pt idx="32">
                  <c:v>0.29999997914245247</c:v>
                </c:pt>
                <c:pt idx="33">
                  <c:v>0.29999998603551087</c:v>
                </c:pt>
                <c:pt idx="34">
                  <c:v>0.29999998833903613</c:v>
                </c:pt>
                <c:pt idx="35">
                  <c:v>0.29999998940046912</c:v>
                </c:pt>
                <c:pt idx="36">
                  <c:v>0.29999999374800562</c:v>
                </c:pt>
                <c:pt idx="37">
                  <c:v>0.29999999717249409</c:v>
                </c:pt>
                <c:pt idx="38">
                  <c:v>0.29999999897186236</c:v>
                </c:pt>
                <c:pt idx="39">
                  <c:v>0.29999999990545057</c:v>
                </c:pt>
                <c:pt idx="40">
                  <c:v>0.30000000185222692</c:v>
                </c:pt>
                <c:pt idx="41">
                  <c:v>0.30000000463451426</c:v>
                </c:pt>
                <c:pt idx="42">
                  <c:v>0.30000000729690679</c:v>
                </c:pt>
                <c:pt idx="43">
                  <c:v>0.30000000954527661</c:v>
                </c:pt>
                <c:pt idx="44">
                  <c:v>0.30000001108549584</c:v>
                </c:pt>
                <c:pt idx="45">
                  <c:v>0.3000000116234357</c:v>
                </c:pt>
                <c:pt idx="46">
                  <c:v>0.30000001086496841</c:v>
                </c:pt>
                <c:pt idx="47">
                  <c:v>0.30000000851596603</c:v>
                </c:pt>
                <c:pt idx="48">
                  <c:v>0.30000000428230017</c:v>
                </c:pt>
                <c:pt idx="49">
                  <c:v>0.30000000379494074</c:v>
                </c:pt>
                <c:pt idx="50">
                  <c:v>0.30000000439011743</c:v>
                </c:pt>
                <c:pt idx="51">
                  <c:v>0.3000000048252256</c:v>
                </c:pt>
                <c:pt idx="52">
                  <c:v>0.30000000504961077</c:v>
                </c:pt>
                <c:pt idx="53">
                  <c:v>0.30000000501261898</c:v>
                </c:pt>
                <c:pt idx="54">
                  <c:v>0.30000000466359583</c:v>
                </c:pt>
                <c:pt idx="55">
                  <c:v>0.30000000395188725</c:v>
                </c:pt>
                <c:pt idx="56">
                  <c:v>0.30000000282683892</c:v>
                </c:pt>
                <c:pt idx="57">
                  <c:v>0.3000000012377963</c:v>
                </c:pt>
                <c:pt idx="58">
                  <c:v>0.30000000046024838</c:v>
                </c:pt>
                <c:pt idx="59">
                  <c:v>0.29999999988992609</c:v>
                </c:pt>
                <c:pt idx="60">
                  <c:v>0.29999999947491557</c:v>
                </c:pt>
                <c:pt idx="61">
                  <c:v>0.29999999926820359</c:v>
                </c:pt>
                <c:pt idx="62">
                  <c:v>0.29999999932277771</c:v>
                </c:pt>
                <c:pt idx="63">
                  <c:v>0.29999999969162489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C-4B1D-B853-193D043A7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37935"/>
        <c:axId val="1927435183"/>
      </c:scatterChart>
      <c:valAx>
        <c:axId val="723537935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27435183"/>
        <c:crosses val="autoZero"/>
        <c:crossBetween val="midCat"/>
      </c:valAx>
      <c:valAx>
        <c:axId val="1927435183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2353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Tabelle1!$A$2:$A$65</c:f>
              <c:numCache>
                <c:formatCode>General</c:formatCode>
                <c:ptCount val="6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</c:numCache>
            </c:numRef>
          </c:xVal>
          <c:yVal>
            <c:numRef>
              <c:f>Tabelle1!$E$3:$E$66</c:f>
              <c:numCache>
                <c:formatCode>General</c:formatCode>
                <c:ptCount val="64"/>
                <c:pt idx="0">
                  <c:v>0.46946168920703413</c:v>
                </c:pt>
                <c:pt idx="1">
                  <c:v>0.45661517205592289</c:v>
                </c:pt>
                <c:pt idx="2">
                  <c:v>0.44683400510405347</c:v>
                </c:pt>
                <c:pt idx="3">
                  <c:v>0.43875695134112425</c:v>
                </c:pt>
                <c:pt idx="4">
                  <c:v>0.43186989650883356</c:v>
                </c:pt>
                <c:pt idx="5">
                  <c:v>0.4258935638915981</c:v>
                </c:pt>
                <c:pt idx="6">
                  <c:v>0.42064385322392284</c:v>
                </c:pt>
                <c:pt idx="7">
                  <c:v>0.41598686118789607</c:v>
                </c:pt>
                <c:pt idx="8">
                  <c:v>0.41182063692959781</c:v>
                </c:pt>
                <c:pt idx="9">
                  <c:v>0.40806547153309192</c:v>
                </c:pt>
                <c:pt idx="10">
                  <c:v>0.40465809894275034</c:v>
                </c:pt>
                <c:pt idx="11">
                  <c:v>0.4015479198881845</c:v>
                </c:pt>
                <c:pt idx="12">
                  <c:v>0.39869404921026258</c:v>
                </c:pt>
                <c:pt idx="13">
                  <c:v>0.39606313456416342</c:v>
                </c:pt>
                <c:pt idx="14">
                  <c:v>0.39362780105643541</c:v>
                </c:pt>
                <c:pt idx="15">
                  <c:v>0.39136538418956507</c:v>
                </c:pt>
                <c:pt idx="16">
                  <c:v>0.38925695471046612</c:v>
                </c:pt>
                <c:pt idx="17">
                  <c:v>0.38728656361449554</c:v>
                </c:pt>
                <c:pt idx="18">
                  <c:v>0.38544066473746885</c:v>
                </c:pt>
                <c:pt idx="19">
                  <c:v>0.38370767930514227</c:v>
                </c:pt>
                <c:pt idx="20">
                  <c:v>0.38207763727266314</c:v>
                </c:pt>
                <c:pt idx="21">
                  <c:v>0.38054187896887121</c:v>
                </c:pt>
                <c:pt idx="22">
                  <c:v>0.3790928232409268</c:v>
                </c:pt>
                <c:pt idx="23">
                  <c:v>0.37772379228893516</c:v>
                </c:pt>
                <c:pt idx="24">
                  <c:v>0.37642887157237054</c:v>
                </c:pt>
                <c:pt idx="25">
                  <c:v>0.37520279238652138</c:v>
                </c:pt>
                <c:pt idx="26">
                  <c:v>0.37404083562636886</c:v>
                </c:pt>
                <c:pt idx="27">
                  <c:v>0.37293874555194861</c:v>
                </c:pt>
                <c:pt idx="28">
                  <c:v>0.37189266045627017</c:v>
                </c:pt>
                <c:pt idx="29">
                  <c:v>0.37089908548987494</c:v>
                </c:pt>
                <c:pt idx="30">
                  <c:v>0.36995479920729984</c:v>
                </c:pt>
                <c:pt idx="31">
                  <c:v>0.369056880258743</c:v>
                </c:pt>
                <c:pt idx="32">
                  <c:v>0.36820263039540141</c:v>
                </c:pt>
                <c:pt idx="33">
                  <c:v>0.36738956650039756</c:v>
                </c:pt>
                <c:pt idx="34">
                  <c:v>0.36661539096469031</c:v>
                </c:pt>
                <c:pt idx="35">
                  <c:v>0.36587796939345102</c:v>
                </c:pt>
                <c:pt idx="36">
                  <c:v>0.36517531538559578</c:v>
                </c:pt>
                <c:pt idx="37">
                  <c:v>0.36450557999522792</c:v>
                </c:pt>
                <c:pt idx="38">
                  <c:v>0.36386703142476662</c:v>
                </c:pt>
                <c:pt idx="39">
                  <c:v>0.3632580552918741</c:v>
                </c:pt>
                <c:pt idx="40">
                  <c:v>0.36267713674356061</c:v>
                </c:pt>
                <c:pt idx="41">
                  <c:v>0.36212285565172092</c:v>
                </c:pt>
                <c:pt idx="42">
                  <c:v>0.3615938785840011</c:v>
                </c:pt>
                <c:pt idx="43">
                  <c:v>0.36108894750287002</c:v>
                </c:pt>
                <c:pt idx="44">
                  <c:v>0.36060687967281857</c:v>
                </c:pt>
                <c:pt idx="45">
                  <c:v>0.36014656226983749</c:v>
                </c:pt>
                <c:pt idx="46">
                  <c:v>0.35970693187965458</c:v>
                </c:pt>
                <c:pt idx="47">
                  <c:v>0.35928700129231367</c:v>
                </c:pt>
                <c:pt idx="48">
                  <c:v>0.35888582582205153</c:v>
                </c:pt>
                <c:pt idx="49">
                  <c:v>0.3585025063608393</c:v>
                </c:pt>
                <c:pt idx="50">
                  <c:v>0.35813621126604844</c:v>
                </c:pt>
                <c:pt idx="51">
                  <c:v>0.35778613445921337</c:v>
                </c:pt>
                <c:pt idx="52">
                  <c:v>0.35745151834121358</c:v>
                </c:pt>
                <c:pt idx="53">
                  <c:v>0.35713164878149645</c:v>
                </c:pt>
                <c:pt idx="54">
                  <c:v>0.35682584254422833</c:v>
                </c:pt>
                <c:pt idx="55">
                  <c:v>0.35653345344993242</c:v>
                </c:pt>
                <c:pt idx="56">
                  <c:v>0.3562538671152477</c:v>
                </c:pt>
                <c:pt idx="57">
                  <c:v>0.35598649874240035</c:v>
                </c:pt>
                <c:pt idx="58">
                  <c:v>0.35573079904017313</c:v>
                </c:pt>
                <c:pt idx="59">
                  <c:v>0.35548623729786188</c:v>
                </c:pt>
                <c:pt idx="60">
                  <c:v>0.35525230855503559</c:v>
                </c:pt>
                <c:pt idx="61">
                  <c:v>0.35502852931253109</c:v>
                </c:pt>
                <c:pt idx="62">
                  <c:v>0.35481443615030317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E-4633-9BD7-C315A7F4D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772031"/>
        <c:axId val="1468890527"/>
      </c:scatterChart>
      <c:valAx>
        <c:axId val="175977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68890527"/>
        <c:crosses val="autoZero"/>
        <c:crossBetween val="midCat"/>
      </c:valAx>
      <c:valAx>
        <c:axId val="146889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5977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2057400</xdr:colOff>
      <xdr:row>60</xdr:row>
      <xdr:rowOff>147637</xdr:rowOff>
    </xdr:from>
    <xdr:to>
      <xdr:col>6</xdr:col>
      <xdr:colOff>6629400</xdr:colOff>
      <xdr:row>75</xdr:row>
      <xdr:rowOff>33337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5148130-8E11-46F7-B5FE-D930F0095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371475</xdr:colOff>
      <xdr:row>18</xdr:row>
      <xdr:rowOff>109537</xdr:rowOff>
    </xdr:from>
    <xdr:to>
      <xdr:col>14</xdr:col>
      <xdr:colOff>581025</xdr:colOff>
      <xdr:row>32</xdr:row>
      <xdr:rowOff>185737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036FCB7-96DC-4EA4-A345-E63857B8B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390525</xdr:colOff>
      <xdr:row>38</xdr:row>
      <xdr:rowOff>147637</xdr:rowOff>
    </xdr:from>
    <xdr:to>
      <xdr:col>11</xdr:col>
      <xdr:colOff>1362075</xdr:colOff>
      <xdr:row>53</xdr:row>
      <xdr:rowOff>33337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790C954-DD46-405B-B878-6AFFA414E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90F4-87ED-496D-8FB2-14FBC1F4CBEB}">
  <sheetPr codeName="Tabelle1"/>
  <dimension ref="A1:Q65"/>
  <sheetViews>
    <sheetView tabSelected="1" zoomScaleNormal="100" workbookViewId="0">
      <selection activeCell="G21" sqref="G21"/>
    </sheetView>
  </sheetViews>
  <sheetFormatPr baseColWidth="10" defaultRowHeight="15" x14ac:dyDescent="0.25"/>
  <cols>
    <col min="3" max="3" width="25" customWidth="1"/>
    <col min="6" max="6" width="12.42578125" bestFit="1" customWidth="1"/>
    <col min="7" max="7" width="10.42578125" customWidth="1"/>
    <col min="11" max="11" width="19.7109375" customWidth="1"/>
    <col min="12" max="12" width="31.28515625" bestFit="1" customWidth="1"/>
    <col min="13" max="13" width="12" bestFit="1" customWidth="1"/>
  </cols>
  <sheetData>
    <row r="1" spans="1:17" x14ac:dyDescent="0.25">
      <c r="A1" t="s">
        <v>0</v>
      </c>
      <c r="B1" t="s">
        <v>1</v>
      </c>
      <c r="C1" t="s">
        <v>18</v>
      </c>
      <c r="D1" t="s">
        <v>9</v>
      </c>
      <c r="E1" t="s">
        <v>10</v>
      </c>
      <c r="F1" t="s">
        <v>17</v>
      </c>
      <c r="G1" t="s">
        <v>15</v>
      </c>
      <c r="I1" t="s">
        <v>11</v>
      </c>
      <c r="J1" t="s">
        <v>2</v>
      </c>
      <c r="L1" t="s">
        <v>3</v>
      </c>
      <c r="M1" t="s">
        <v>4</v>
      </c>
      <c r="N1" t="s">
        <v>5</v>
      </c>
      <c r="O1" t="s">
        <v>6</v>
      </c>
      <c r="P1" t="s">
        <v>8</v>
      </c>
      <c r="Q1" t="s">
        <v>7</v>
      </c>
    </row>
    <row r="2" spans="1:17" x14ac:dyDescent="0.25">
      <c r="A2">
        <v>0</v>
      </c>
      <c r="B2">
        <f>A2*3600</f>
        <v>0</v>
      </c>
      <c r="C2">
        <f t="array" ref="C2:E65">Diffusion_MS_xloil(B2:B65,J2,L2:L4,M2:M4,N2:N4,P2:P4,Q2:Q4,FALSE)</f>
        <v>0.20000000000000015</v>
      </c>
      <c r="D2">
        <v>0.30000000000000021</v>
      </c>
      <c r="E2">
        <v>0.50000000000000033</v>
      </c>
      <c r="F2">
        <f t="array" ref="F2:F65">_xll.Diffusion1D(B2:B65,J2,K9,M2,N2)</f>
        <v>0.2</v>
      </c>
      <c r="G2">
        <f t="array" ref="G2">(1-C2/F2)^2</f>
        <v>4.4373425918681914E-31</v>
      </c>
      <c r="I2" t="s">
        <v>12</v>
      </c>
      <c r="J2" s="1">
        <v>1.0000000000000001E-5</v>
      </c>
      <c r="K2" t="s">
        <v>22</v>
      </c>
      <c r="L2" s="1">
        <v>1.0000000000000001E-9</v>
      </c>
      <c r="M2">
        <v>0.2</v>
      </c>
      <c r="N2">
        <v>0.3</v>
      </c>
      <c r="O2">
        <v>0.5</v>
      </c>
      <c r="P2">
        <v>18.015000000000001</v>
      </c>
      <c r="Q2" t="b">
        <v>1</v>
      </c>
    </row>
    <row r="3" spans="1:17" x14ac:dyDescent="0.25">
      <c r="A3">
        <v>0.1</v>
      </c>
      <c r="B3">
        <f t="shared" ref="B3:B65" si="0">A3*3600</f>
        <v>360</v>
      </c>
      <c r="C3">
        <v>0.22909275583629737</v>
      </c>
      <c r="D3">
        <v>0.30144555495666853</v>
      </c>
      <c r="E3">
        <v>0.46946168920703413</v>
      </c>
      <c r="F3">
        <v>0.28758745217621295</v>
      </c>
      <c r="G3">
        <f t="shared" ref="G3:G65" si="1">(1-C3/F3)^2</f>
        <v>4.1370723407113653E-2</v>
      </c>
      <c r="I3" t="s">
        <v>21</v>
      </c>
      <c r="K3" t="s">
        <v>14</v>
      </c>
      <c r="L3" s="1">
        <v>1E-14</v>
      </c>
      <c r="M3">
        <v>0.3</v>
      </c>
      <c r="N3">
        <f>(1-N2)*(1-$O$2)</f>
        <v>0.35</v>
      </c>
      <c r="P3">
        <v>48</v>
      </c>
      <c r="Q3" t="b">
        <v>1</v>
      </c>
    </row>
    <row r="4" spans="1:17" x14ac:dyDescent="0.25">
      <c r="A4">
        <v>0.2</v>
      </c>
      <c r="B4">
        <f t="shared" si="0"/>
        <v>720</v>
      </c>
      <c r="C4">
        <v>0.24126095185159976</v>
      </c>
      <c r="D4">
        <v>0.30212387609247743</v>
      </c>
      <c r="E4">
        <v>0.45661517205592289</v>
      </c>
      <c r="F4">
        <v>0.29790144918584122</v>
      </c>
      <c r="G4">
        <f t="shared" si="1"/>
        <v>3.6150048497042342E-2</v>
      </c>
      <c r="I4" t="s">
        <v>13</v>
      </c>
      <c r="K4" t="s">
        <v>23</v>
      </c>
      <c r="L4" s="1">
        <v>1E-14</v>
      </c>
      <c r="M4">
        <v>0.5</v>
      </c>
      <c r="N4">
        <f>(1-N2)*($O$2)</f>
        <v>0.35</v>
      </c>
      <c r="P4">
        <v>25700</v>
      </c>
      <c r="Q4" t="b">
        <v>0</v>
      </c>
    </row>
    <row r="5" spans="1:17" x14ac:dyDescent="0.25">
      <c r="A5">
        <v>0.3</v>
      </c>
      <c r="B5">
        <f t="shared" si="0"/>
        <v>1080</v>
      </c>
      <c r="C5">
        <v>0.25045676817592294</v>
      </c>
      <c r="D5">
        <v>0.30270922672002326</v>
      </c>
      <c r="E5">
        <v>0.44683400510405347</v>
      </c>
      <c r="F5">
        <v>0.29964086685263458</v>
      </c>
      <c r="G5">
        <f t="shared" si="1"/>
        <v>2.694308645416852E-2</v>
      </c>
      <c r="H5" t="s">
        <v>16</v>
      </c>
    </row>
    <row r="6" spans="1:17" x14ac:dyDescent="0.25">
      <c r="A6">
        <v>0.4</v>
      </c>
      <c r="B6">
        <f t="shared" si="0"/>
        <v>1440</v>
      </c>
      <c r="C6">
        <v>0.2578963393601616</v>
      </c>
      <c r="D6">
        <v>0.30334670929871432</v>
      </c>
      <c r="E6">
        <v>0.43875695134112425</v>
      </c>
      <c r="F6">
        <v>0.29993831475220395</v>
      </c>
      <c r="G6">
        <f t="shared" si="1"/>
        <v>1.9647275425974914E-2</v>
      </c>
      <c r="H6" s="1">
        <f>SUM(G2:G65)</f>
        <v>0.18882820515253679</v>
      </c>
      <c r="L6" t="s">
        <v>20</v>
      </c>
      <c r="M6">
        <f>((1-O2)/L2+O2/L3)^-1</f>
        <v>1.9999800001999981E-14</v>
      </c>
    </row>
    <row r="7" spans="1:17" x14ac:dyDescent="0.25">
      <c r="A7">
        <v>0.5</v>
      </c>
      <c r="B7">
        <f t="shared" si="0"/>
        <v>1800</v>
      </c>
      <c r="C7">
        <v>0.2640196346003682</v>
      </c>
      <c r="D7">
        <v>0.30411046889079812</v>
      </c>
      <c r="E7">
        <v>0.43186989650883356</v>
      </c>
      <c r="F7">
        <v>0.29998940149236042</v>
      </c>
      <c r="G7">
        <f t="shared" si="1"/>
        <v>1.437683947194577E-2</v>
      </c>
      <c r="K7" t="s">
        <v>19</v>
      </c>
    </row>
    <row r="8" spans="1:17" x14ac:dyDescent="0.25">
      <c r="A8">
        <v>0.6</v>
      </c>
      <c r="B8">
        <f t="shared" si="0"/>
        <v>2160</v>
      </c>
      <c r="C8">
        <v>0.26908235989803303</v>
      </c>
      <c r="D8">
        <v>0.30502407621036876</v>
      </c>
      <c r="E8">
        <v>0.4258935638915981</v>
      </c>
      <c r="F8">
        <v>0.29999794849961459</v>
      </c>
      <c r="G8">
        <f t="shared" si="1"/>
        <v>1.0619852116844119E-2</v>
      </c>
      <c r="K8">
        <v>199.46867299515276</v>
      </c>
    </row>
    <row r="9" spans="1:17" x14ac:dyDescent="0.25">
      <c r="A9">
        <v>0.7</v>
      </c>
      <c r="B9">
        <f t="shared" si="0"/>
        <v>2520</v>
      </c>
      <c r="C9">
        <v>0.27327626158547197</v>
      </c>
      <c r="D9">
        <v>0.30607988519060525</v>
      </c>
      <c r="E9">
        <v>0.42064385322392284</v>
      </c>
      <c r="F9">
        <v>0.29999966608058215</v>
      </c>
      <c r="G9">
        <f t="shared" si="1"/>
        <v>7.9349104175643319E-3</v>
      </c>
      <c r="K9">
        <f>K8*0.000000000000001</f>
        <v>1.9946867299515277E-13</v>
      </c>
    </row>
    <row r="10" spans="1:17" x14ac:dyDescent="0.25">
      <c r="A10">
        <v>0.8</v>
      </c>
      <c r="B10">
        <f t="shared" si="0"/>
        <v>2880</v>
      </c>
      <c r="C10">
        <v>0.2767576736798103</v>
      </c>
      <c r="D10">
        <v>0.30725546513229346</v>
      </c>
      <c r="E10">
        <v>0.41598686118789607</v>
      </c>
      <c r="F10">
        <v>0.29999994482253012</v>
      </c>
      <c r="G10">
        <f t="shared" si="1"/>
        <v>6.0022596287265294E-3</v>
      </c>
    </row>
    <row r="11" spans="1:17" x14ac:dyDescent="0.25">
      <c r="A11">
        <v>0.9</v>
      </c>
      <c r="B11">
        <f t="shared" si="0"/>
        <v>3240</v>
      </c>
      <c r="C11">
        <v>0.27965559042438337</v>
      </c>
      <c r="D11">
        <v>0.30852377264601905</v>
      </c>
      <c r="E11">
        <v>0.41182063692959781</v>
      </c>
      <c r="F11">
        <v>0.30000018515339488</v>
      </c>
      <c r="G11">
        <f t="shared" si="1"/>
        <v>4.5989113753903705E-3</v>
      </c>
    </row>
    <row r="12" spans="1:17" x14ac:dyDescent="0.25">
      <c r="A12">
        <v>1</v>
      </c>
      <c r="B12">
        <f t="shared" si="0"/>
        <v>3600</v>
      </c>
      <c r="C12">
        <v>0.28207626535952335</v>
      </c>
      <c r="D12">
        <v>0.30985826310738507</v>
      </c>
      <c r="E12">
        <v>0.40806547153309192</v>
      </c>
      <c r="F12">
        <v>0.30000011707217306</v>
      </c>
      <c r="G12">
        <f t="shared" si="1"/>
        <v>3.5696023275149525E-3</v>
      </c>
    </row>
    <row r="13" spans="1:17" x14ac:dyDescent="0.25">
      <c r="A13">
        <v>1.1000000000000001</v>
      </c>
      <c r="B13">
        <f t="shared" si="0"/>
        <v>3960.0000000000005</v>
      </c>
      <c r="C13">
        <v>0.28410663367136341</v>
      </c>
      <c r="D13">
        <v>0.31123526738588642</v>
      </c>
      <c r="E13">
        <v>0.40465809894275034</v>
      </c>
      <c r="F13">
        <v>0.29999999967027641</v>
      </c>
      <c r="G13">
        <f t="shared" si="1"/>
        <v>2.8066564814517416E-3</v>
      </c>
      <c r="I13" s="1"/>
    </row>
    <row r="14" spans="1:17" x14ac:dyDescent="0.25">
      <c r="A14">
        <v>1.2</v>
      </c>
      <c r="B14">
        <f t="shared" si="0"/>
        <v>4320</v>
      </c>
      <c r="C14">
        <v>0.28581743173494983</v>
      </c>
      <c r="D14">
        <v>0.31263464837686544</v>
      </c>
      <c r="E14">
        <v>0.4015479198881845</v>
      </c>
      <c r="F14">
        <v>0.3000000196539358</v>
      </c>
      <c r="G14">
        <f t="shared" si="1"/>
        <v>2.2349530413821291E-3</v>
      </c>
    </row>
    <row r="15" spans="1:17" x14ac:dyDescent="0.25">
      <c r="A15">
        <v>1.3</v>
      </c>
      <c r="B15">
        <f t="shared" si="0"/>
        <v>4680</v>
      </c>
      <c r="C15">
        <v>0.28726618874816801</v>
      </c>
      <c r="D15">
        <v>0.31403976204156908</v>
      </c>
      <c r="E15">
        <v>0.39869404921026258</v>
      </c>
      <c r="F15">
        <v>0.29999999361970708</v>
      </c>
      <c r="G15">
        <f t="shared" si="1"/>
        <v>1.8016643711502242E-3</v>
      </c>
    </row>
    <row r="16" spans="1:17" x14ac:dyDescent="0.25">
      <c r="A16">
        <v>1.4</v>
      </c>
      <c r="B16">
        <f t="shared" si="0"/>
        <v>5040</v>
      </c>
      <c r="C16">
        <v>0.28849961411451064</v>
      </c>
      <c r="D16">
        <v>0.31543725132132577</v>
      </c>
      <c r="E16">
        <v>0.39606313456416342</v>
      </c>
      <c r="F16">
        <v>0.29999995645619826</v>
      </c>
      <c r="G16">
        <f t="shared" si="1"/>
        <v>1.4695323596602861E-3</v>
      </c>
    </row>
    <row r="17" spans="1:7" x14ac:dyDescent="0.25">
      <c r="A17">
        <v>1.5</v>
      </c>
      <c r="B17">
        <f t="shared" si="0"/>
        <v>5400</v>
      </c>
      <c r="C17">
        <v>0.2895555932965671</v>
      </c>
      <c r="D17">
        <v>0.31681660564699782</v>
      </c>
      <c r="E17">
        <v>0.39362780105643541</v>
      </c>
      <c r="F17">
        <v>0.2999999543840372</v>
      </c>
      <c r="G17">
        <f t="shared" si="1"/>
        <v>1.2120523522090871E-3</v>
      </c>
    </row>
    <row r="18" spans="1:7" x14ac:dyDescent="0.25">
      <c r="A18">
        <v>1.6</v>
      </c>
      <c r="B18">
        <f t="shared" si="0"/>
        <v>5760</v>
      </c>
      <c r="C18">
        <v>0.29046491733645574</v>
      </c>
      <c r="D18">
        <v>0.31816969847397891</v>
      </c>
      <c r="E18">
        <v>0.39136538418956507</v>
      </c>
      <c r="F18">
        <v>0.29999998389805665</v>
      </c>
      <c r="G18">
        <f t="shared" si="1"/>
        <v>1.0101944899312894E-3</v>
      </c>
    </row>
    <row r="19" spans="1:7" x14ac:dyDescent="0.25">
      <c r="A19">
        <v>1.7</v>
      </c>
      <c r="B19">
        <f t="shared" si="0"/>
        <v>6120</v>
      </c>
      <c r="C19">
        <v>0.29125263612570207</v>
      </c>
      <c r="D19">
        <v>0.31949040916383198</v>
      </c>
      <c r="E19">
        <v>0.38925695471046612</v>
      </c>
      <c r="F19">
        <v>0.30000000023414974</v>
      </c>
      <c r="G19">
        <f t="shared" si="1"/>
        <v>8.5018198584796369E-4</v>
      </c>
    </row>
    <row r="20" spans="1:7" x14ac:dyDescent="0.25">
      <c r="A20">
        <v>1.8</v>
      </c>
      <c r="B20">
        <f t="shared" si="0"/>
        <v>6480</v>
      </c>
      <c r="C20">
        <v>0.2919391701577318</v>
      </c>
      <c r="D20">
        <v>0.32077426622777272</v>
      </c>
      <c r="E20">
        <v>0.38728656361449554</v>
      </c>
      <c r="F20">
        <v>0.29999999622465801</v>
      </c>
      <c r="G20">
        <f t="shared" si="1"/>
        <v>7.2196576129597415E-4</v>
      </c>
    </row>
    <row r="21" spans="1:7" x14ac:dyDescent="0.25">
      <c r="A21">
        <v>1.9</v>
      </c>
      <c r="B21">
        <f t="shared" si="0"/>
        <v>6840</v>
      </c>
      <c r="C21">
        <v>0.29254120503830849</v>
      </c>
      <c r="D21">
        <v>0.32201813022422288</v>
      </c>
      <c r="E21">
        <v>0.38544066473746885</v>
      </c>
      <c r="F21">
        <v>0.29999997774116866</v>
      </c>
      <c r="G21">
        <f t="shared" si="1"/>
        <v>6.1814776098310638E-4</v>
      </c>
    </row>
    <row r="22" spans="1:7" x14ac:dyDescent="0.25">
      <c r="A22">
        <v>2</v>
      </c>
      <c r="B22">
        <f t="shared" si="0"/>
        <v>7200</v>
      </c>
      <c r="C22">
        <v>0.29307238925407952</v>
      </c>
      <c r="D22">
        <v>0.32321993144077832</v>
      </c>
      <c r="E22">
        <v>0.38370767930514227</v>
      </c>
      <c r="F22">
        <v>0.29999990417063849</v>
      </c>
      <c r="G22">
        <f t="shared" si="1"/>
        <v>5.3322770642738116E-4</v>
      </c>
    </row>
    <row r="23" spans="1:7" x14ac:dyDescent="0.25">
      <c r="A23">
        <v>2.1</v>
      </c>
      <c r="B23">
        <f t="shared" si="0"/>
        <v>7560</v>
      </c>
      <c r="C23">
        <v>0.29354390408589059</v>
      </c>
      <c r="D23">
        <v>0.32437845864144649</v>
      </c>
      <c r="E23">
        <v>0.38207763727266314</v>
      </c>
      <c r="F23">
        <v>0.29999984488573433</v>
      </c>
      <c r="G23">
        <f t="shared" si="1"/>
        <v>4.6310238568164435E-4</v>
      </c>
    </row>
    <row r="24" spans="1:7" x14ac:dyDescent="0.25">
      <c r="A24">
        <v>2.2000000000000002</v>
      </c>
      <c r="B24">
        <f t="shared" si="0"/>
        <v>7920.0000000000009</v>
      </c>
      <c r="C24">
        <v>0.29396493630716325</v>
      </c>
      <c r="D24">
        <v>0.32549318472396543</v>
      </c>
      <c r="E24">
        <v>0.38054187896887121</v>
      </c>
      <c r="F24">
        <v>0.29999990509238383</v>
      </c>
      <c r="G24">
        <f t="shared" si="1"/>
        <v>4.0467634758559624E-4</v>
      </c>
    </row>
    <row r="25" spans="1:7" x14ac:dyDescent="0.25">
      <c r="A25">
        <v>2.2999999999999998</v>
      </c>
      <c r="B25">
        <f t="shared" si="0"/>
        <v>8280</v>
      </c>
      <c r="C25">
        <v>0.29434305878472283</v>
      </c>
      <c r="D25">
        <v>0.32656411797435003</v>
      </c>
      <c r="E25">
        <v>0.3790928232409268</v>
      </c>
      <c r="F25">
        <v>0.29999993869847852</v>
      </c>
      <c r="G25">
        <f t="shared" si="1"/>
        <v>3.5555892707147857E-4</v>
      </c>
    </row>
    <row r="26" spans="1:7" x14ac:dyDescent="0.25">
      <c r="A26">
        <v>2.4</v>
      </c>
      <c r="B26">
        <f t="shared" si="0"/>
        <v>8640</v>
      </c>
      <c r="C26">
        <v>0.29468453006464723</v>
      </c>
      <c r="D26">
        <v>0.32759167764641767</v>
      </c>
      <c r="E26">
        <v>0.37772379228893516</v>
      </c>
      <c r="F26">
        <v>0.29999998133822481</v>
      </c>
      <c r="G26">
        <f t="shared" si="1"/>
        <v>3.1393361952125132E-4</v>
      </c>
    </row>
    <row r="27" spans="1:7" x14ac:dyDescent="0.25">
      <c r="A27">
        <v>2.5</v>
      </c>
      <c r="B27">
        <f t="shared" si="0"/>
        <v>9000</v>
      </c>
      <c r="C27">
        <v>0.29499453327108754</v>
      </c>
      <c r="D27">
        <v>0.32857659515654203</v>
      </c>
      <c r="E27">
        <v>0.37642887157237054</v>
      </c>
      <c r="F27">
        <v>0.30000002169376994</v>
      </c>
      <c r="G27">
        <f t="shared" si="1"/>
        <v>2.7838789695597418E-4</v>
      </c>
    </row>
    <row r="28" spans="1:7" x14ac:dyDescent="0.25">
      <c r="A28">
        <v>2.6</v>
      </c>
      <c r="B28">
        <f t="shared" si="0"/>
        <v>9360</v>
      </c>
      <c r="C28">
        <v>0.29527736905074026</v>
      </c>
      <c r="D28">
        <v>0.32951983856273853</v>
      </c>
      <c r="E28">
        <v>0.37520279238652138</v>
      </c>
      <c r="F28">
        <v>0.30000002061685405</v>
      </c>
      <c r="G28">
        <f t="shared" si="1"/>
        <v>2.4781594166006381E-4</v>
      </c>
    </row>
    <row r="29" spans="1:7" x14ac:dyDescent="0.25">
      <c r="A29">
        <v>2.7</v>
      </c>
      <c r="B29">
        <f t="shared" si="0"/>
        <v>9720</v>
      </c>
      <c r="C29">
        <v>0.29553661052905522</v>
      </c>
      <c r="D29">
        <v>0.33042255384457597</v>
      </c>
      <c r="E29">
        <v>0.37404083562636886</v>
      </c>
      <c r="F29">
        <v>0.30000001677704236</v>
      </c>
      <c r="G29">
        <f t="shared" si="1"/>
        <v>2.2135547895951686E-4</v>
      </c>
    </row>
    <row r="30" spans="1:7" x14ac:dyDescent="0.25">
      <c r="A30">
        <v>2.8</v>
      </c>
      <c r="B30">
        <f t="shared" si="0"/>
        <v>10080</v>
      </c>
      <c r="C30">
        <v>0.29577525205814609</v>
      </c>
      <c r="D30">
        <v>0.33128600238990502</v>
      </c>
      <c r="E30">
        <v>0.37293874555194861</v>
      </c>
      <c r="F30">
        <v>0.30000000582163455</v>
      </c>
      <c r="G30">
        <f t="shared" si="1"/>
        <v>1.9831715188213357E-4</v>
      </c>
    </row>
    <row r="31" spans="1:7" x14ac:dyDescent="0.25">
      <c r="A31">
        <v>2.9</v>
      </c>
      <c r="B31">
        <f t="shared" si="0"/>
        <v>10440</v>
      </c>
      <c r="C31">
        <v>0.29599582464843471</v>
      </c>
      <c r="D31">
        <v>0.33211151489529506</v>
      </c>
      <c r="E31">
        <v>0.37189266045627017</v>
      </c>
      <c r="F31">
        <v>0.2999999924459007</v>
      </c>
      <c r="G31">
        <f t="shared" si="1"/>
        <v>1.7814845064126903E-4</v>
      </c>
    </row>
    <row r="32" spans="1:7" x14ac:dyDescent="0.25">
      <c r="A32">
        <v>3</v>
      </c>
      <c r="B32">
        <f t="shared" si="0"/>
        <v>10800</v>
      </c>
      <c r="C32">
        <v>0.29620042319141826</v>
      </c>
      <c r="D32">
        <v>0.33290049131870725</v>
      </c>
      <c r="E32">
        <v>0.37089908548987494</v>
      </c>
      <c r="F32">
        <v>0.29999999160102564</v>
      </c>
      <c r="G32">
        <f t="shared" si="1"/>
        <v>1.6040801008493255E-4</v>
      </c>
    </row>
    <row r="33" spans="1:7" x14ac:dyDescent="0.25">
      <c r="A33">
        <v>3.1</v>
      </c>
      <c r="B33">
        <f t="shared" si="0"/>
        <v>11160</v>
      </c>
      <c r="C33">
        <v>0.2963908868739879</v>
      </c>
      <c r="D33">
        <v>0.33365431391871186</v>
      </c>
      <c r="E33">
        <v>0.36995479920729984</v>
      </c>
      <c r="F33">
        <v>0.29999998424928431</v>
      </c>
      <c r="G33">
        <f t="shared" si="1"/>
        <v>1.4472872480133381E-4</v>
      </c>
    </row>
    <row r="34" spans="1:7" x14ac:dyDescent="0.25">
      <c r="A34">
        <v>3.2</v>
      </c>
      <c r="B34">
        <f t="shared" si="0"/>
        <v>11520</v>
      </c>
      <c r="C34">
        <v>0.29656870944777874</v>
      </c>
      <c r="D34">
        <v>0.33437441029347797</v>
      </c>
      <c r="E34">
        <v>0.369056880258743</v>
      </c>
      <c r="F34">
        <v>0.29999997914245247</v>
      </c>
      <c r="G34">
        <f t="shared" si="1"/>
        <v>1.308179261634535E-4</v>
      </c>
    </row>
    <row r="35" spans="1:7" x14ac:dyDescent="0.25">
      <c r="A35">
        <v>3.3</v>
      </c>
      <c r="B35">
        <f t="shared" si="0"/>
        <v>11880</v>
      </c>
      <c r="C35">
        <v>0.29673518883669447</v>
      </c>
      <c r="D35">
        <v>0.33506218076790401</v>
      </c>
      <c r="E35">
        <v>0.36820263039540141</v>
      </c>
      <c r="F35">
        <v>0.29999998603551087</v>
      </c>
      <c r="G35">
        <f t="shared" si="1"/>
        <v>1.1843224157452087E-4</v>
      </c>
    </row>
    <row r="36" spans="1:7" x14ac:dyDescent="0.25">
      <c r="A36">
        <v>3.4</v>
      </c>
      <c r="B36">
        <f t="shared" si="0"/>
        <v>12240</v>
      </c>
      <c r="C36">
        <v>0.29689142264422025</v>
      </c>
      <c r="D36">
        <v>0.33571901085538258</v>
      </c>
      <c r="E36">
        <v>0.36738956650039756</v>
      </c>
      <c r="F36">
        <v>0.29999998833903613</v>
      </c>
      <c r="G36">
        <f t="shared" si="1"/>
        <v>1.0736868255777163E-4</v>
      </c>
    </row>
    <row r="37" spans="1:7" x14ac:dyDescent="0.25">
      <c r="A37">
        <v>3.5</v>
      </c>
      <c r="B37">
        <f t="shared" si="0"/>
        <v>12600</v>
      </c>
      <c r="C37">
        <v>0.29703835351024233</v>
      </c>
      <c r="D37">
        <v>0.33634625552506731</v>
      </c>
      <c r="E37">
        <v>0.36661539096469031</v>
      </c>
      <c r="F37">
        <v>0.29999998940046912</v>
      </c>
      <c r="G37">
        <f t="shared" si="1"/>
        <v>9.745875295655312E-5</v>
      </c>
    </row>
    <row r="38" spans="1:7" x14ac:dyDescent="0.25">
      <c r="A38">
        <v>3.6</v>
      </c>
      <c r="B38">
        <f t="shared" si="0"/>
        <v>12960</v>
      </c>
      <c r="C38">
        <v>0.29717680338772112</v>
      </c>
      <c r="D38">
        <v>0.33694522721882786</v>
      </c>
      <c r="E38">
        <v>0.36587796939345102</v>
      </c>
      <c r="F38">
        <v>0.29999999374800562</v>
      </c>
      <c r="G38">
        <f t="shared" si="1"/>
        <v>8.8560046028994844E-5</v>
      </c>
    </row>
    <row r="39" spans="1:7" x14ac:dyDescent="0.25">
      <c r="A39">
        <v>3.7</v>
      </c>
      <c r="B39">
        <f t="shared" si="0"/>
        <v>13320</v>
      </c>
      <c r="C39">
        <v>0.29730749018970792</v>
      </c>
      <c r="D39">
        <v>0.33751719442469647</v>
      </c>
      <c r="E39">
        <v>0.36517531538559578</v>
      </c>
      <c r="F39">
        <v>0.29999999717249409</v>
      </c>
      <c r="G39">
        <f t="shared" si="1"/>
        <v>8.0551044322304719E-5</v>
      </c>
    </row>
    <row r="40" spans="1:7" x14ac:dyDescent="0.25">
      <c r="A40">
        <v>3.8</v>
      </c>
      <c r="B40">
        <f t="shared" si="0"/>
        <v>13680</v>
      </c>
      <c r="C40">
        <v>0.29743103629346535</v>
      </c>
      <c r="D40">
        <v>0.33806338371130645</v>
      </c>
      <c r="E40">
        <v>0.36450557999522792</v>
      </c>
      <c r="F40">
        <v>0.29999999897186236</v>
      </c>
      <c r="G40">
        <f t="shared" si="1"/>
        <v>7.3328547647020031E-5</v>
      </c>
    </row>
    <row r="41" spans="1:7" x14ac:dyDescent="0.25">
      <c r="A41">
        <v>3.9</v>
      </c>
      <c r="B41">
        <f t="shared" si="0"/>
        <v>14040</v>
      </c>
      <c r="C41">
        <v>0.29754800135184395</v>
      </c>
      <c r="D41">
        <v>0.33858496722338938</v>
      </c>
      <c r="E41">
        <v>0.36386703142476662</v>
      </c>
      <c r="F41">
        <v>0.29999999990545057</v>
      </c>
      <c r="G41">
        <f t="shared" si="1"/>
        <v>6.6803299007540018E-5</v>
      </c>
    </row>
    <row r="42" spans="1:7" x14ac:dyDescent="0.25">
      <c r="A42">
        <v>4</v>
      </c>
      <c r="B42">
        <f t="shared" si="0"/>
        <v>14400</v>
      </c>
      <c r="C42">
        <v>0.29765886644026834</v>
      </c>
      <c r="D42">
        <v>0.3390830782678575</v>
      </c>
      <c r="E42">
        <v>0.3632580552918741</v>
      </c>
      <c r="F42">
        <v>0.30000000185222692</v>
      </c>
      <c r="G42">
        <f t="shared" si="1"/>
        <v>6.0899054993856705E-5</v>
      </c>
    </row>
    <row r="43" spans="1:7" x14ac:dyDescent="0.25">
      <c r="A43">
        <v>4.0999999999999996</v>
      </c>
      <c r="B43">
        <f t="shared" si="0"/>
        <v>14759.999999999998</v>
      </c>
      <c r="C43">
        <v>0.29776406384409143</v>
      </c>
      <c r="D43">
        <v>0.33955879941234801</v>
      </c>
      <c r="E43">
        <v>0.36267713674356061</v>
      </c>
      <c r="F43">
        <v>0.30000000463451426</v>
      </c>
      <c r="G43">
        <f t="shared" si="1"/>
        <v>5.5549234042337403E-5</v>
      </c>
    </row>
    <row r="44" spans="1:7" x14ac:dyDescent="0.25">
      <c r="A44">
        <v>4.2</v>
      </c>
      <c r="B44">
        <f t="shared" si="0"/>
        <v>15120</v>
      </c>
      <c r="C44">
        <v>0.2978639757323267</v>
      </c>
      <c r="D44">
        <v>0.3400131686159526</v>
      </c>
      <c r="E44">
        <v>0.36212285565172092</v>
      </c>
      <c r="F44">
        <v>0.30000000729690679</v>
      </c>
      <c r="G44">
        <f t="shared" si="1"/>
        <v>5.0695895810316979E-5</v>
      </c>
    </row>
    <row r="45" spans="1:7" x14ac:dyDescent="0.25">
      <c r="A45">
        <v>4.3</v>
      </c>
      <c r="B45">
        <f t="shared" si="0"/>
        <v>15480</v>
      </c>
      <c r="C45">
        <v>0.29795894251713517</v>
      </c>
      <c r="D45">
        <v>0.34044717889886367</v>
      </c>
      <c r="E45">
        <v>0.3615938785840011</v>
      </c>
      <c r="F45">
        <v>0.30000000954527661</v>
      </c>
      <c r="G45">
        <f t="shared" si="1"/>
        <v>4.6288381647387095E-5</v>
      </c>
    </row>
    <row r="46" spans="1:7" x14ac:dyDescent="0.25">
      <c r="A46">
        <v>4.4000000000000004</v>
      </c>
      <c r="B46">
        <f t="shared" si="0"/>
        <v>15840.000000000002</v>
      </c>
      <c r="C46">
        <v>0.29804927858832131</v>
      </c>
      <c r="D46">
        <v>0.34086177390880845</v>
      </c>
      <c r="E46">
        <v>0.36108894750287002</v>
      </c>
      <c r="F46">
        <v>0.30000001108549584</v>
      </c>
      <c r="G46">
        <f t="shared" si="1"/>
        <v>4.2281744381159824E-5</v>
      </c>
    </row>
    <row r="47" spans="1:7" x14ac:dyDescent="0.25">
      <c r="A47">
        <v>4.5</v>
      </c>
      <c r="B47">
        <f t="shared" si="0"/>
        <v>16200</v>
      </c>
      <c r="C47">
        <v>0.2981352638201879</v>
      </c>
      <c r="D47">
        <v>0.3412578565069932</v>
      </c>
      <c r="E47">
        <v>0.36060687967281857</v>
      </c>
      <c r="F47">
        <v>0.3000000116234357</v>
      </c>
      <c r="G47">
        <f t="shared" si="1"/>
        <v>3.8636490002935567E-5</v>
      </c>
    </row>
    <row r="48" spans="1:7" x14ac:dyDescent="0.25">
      <c r="A48">
        <v>4.5999999999999996</v>
      </c>
      <c r="B48">
        <f t="shared" si="0"/>
        <v>16560</v>
      </c>
      <c r="C48">
        <v>0.29821714749561834</v>
      </c>
      <c r="D48">
        <v>0.34163629023454384</v>
      </c>
      <c r="E48">
        <v>0.36014656226983749</v>
      </c>
      <c r="F48">
        <v>0.30000001086496841</v>
      </c>
      <c r="G48">
        <f t="shared" si="1"/>
        <v>3.5317795150379989E-5</v>
      </c>
    </row>
    <row r="49" spans="1:7" x14ac:dyDescent="0.25">
      <c r="A49">
        <v>4.7</v>
      </c>
      <c r="B49">
        <f t="shared" si="0"/>
        <v>16920</v>
      </c>
      <c r="C49">
        <v>0.29829518689211876</v>
      </c>
      <c r="D49">
        <v>0.3419978812282265</v>
      </c>
      <c r="E49">
        <v>0.35970693187965458</v>
      </c>
      <c r="F49">
        <v>0.30000000851596603</v>
      </c>
      <c r="G49">
        <f t="shared" si="1"/>
        <v>3.2293517823677618E-5</v>
      </c>
    </row>
    <row r="50" spans="1:7" x14ac:dyDescent="0.25">
      <c r="A50">
        <v>4.8</v>
      </c>
      <c r="B50">
        <f t="shared" si="0"/>
        <v>17280</v>
      </c>
      <c r="C50">
        <v>0.29836957922264856</v>
      </c>
      <c r="D50">
        <v>0.34234341948503805</v>
      </c>
      <c r="E50">
        <v>0.35928700129231367</v>
      </c>
      <c r="F50">
        <v>0.30000000428230017</v>
      </c>
      <c r="G50">
        <f t="shared" si="1"/>
        <v>2.9536508880549356E-5</v>
      </c>
    </row>
    <row r="51" spans="1:7" x14ac:dyDescent="0.25">
      <c r="A51">
        <v>4.9000000000000004</v>
      </c>
      <c r="B51">
        <f t="shared" si="0"/>
        <v>17640</v>
      </c>
      <c r="C51">
        <v>0.29844053132535775</v>
      </c>
      <c r="D51">
        <v>0.34267364285259105</v>
      </c>
      <c r="E51">
        <v>0.35888582582205153</v>
      </c>
      <c r="F51">
        <v>0.30000000379494074</v>
      </c>
      <c r="G51">
        <f t="shared" si="1"/>
        <v>2.7021714687330507E-5</v>
      </c>
    </row>
    <row r="52" spans="1:7" x14ac:dyDescent="0.25">
      <c r="A52">
        <v>5</v>
      </c>
      <c r="B52">
        <f t="shared" si="0"/>
        <v>18000</v>
      </c>
      <c r="C52">
        <v>0.29850824644469465</v>
      </c>
      <c r="D52">
        <v>0.34298924719446616</v>
      </c>
      <c r="E52">
        <v>0.3585025063608393</v>
      </c>
      <c r="F52">
        <v>0.30000000439011743</v>
      </c>
      <c r="G52">
        <f t="shared" si="1"/>
        <v>2.4726018917798772E-5</v>
      </c>
    </row>
    <row r="53" spans="1:7" x14ac:dyDescent="0.25">
      <c r="A53">
        <v>5.0999999999999996</v>
      </c>
      <c r="B53">
        <f t="shared" si="0"/>
        <v>18360</v>
      </c>
      <c r="C53">
        <v>0.29857286932441129</v>
      </c>
      <c r="D53">
        <v>0.3432909194095401</v>
      </c>
      <c r="E53">
        <v>0.35813621126604844</v>
      </c>
      <c r="F53">
        <v>0.3000000048252256</v>
      </c>
      <c r="G53">
        <f t="shared" si="1"/>
        <v>2.2630174135189248E-5</v>
      </c>
    </row>
    <row r="54" spans="1:7" x14ac:dyDescent="0.25">
      <c r="A54">
        <v>5.2</v>
      </c>
      <c r="B54">
        <f t="shared" si="0"/>
        <v>18720</v>
      </c>
      <c r="C54">
        <v>0.2986345739676991</v>
      </c>
      <c r="D54">
        <v>0.34357929157308764</v>
      </c>
      <c r="E54">
        <v>0.35778613445921337</v>
      </c>
      <c r="F54">
        <v>0.30000000504961077</v>
      </c>
      <c r="G54">
        <f t="shared" si="1"/>
        <v>2.0715577518746154E-5</v>
      </c>
    </row>
    <row r="55" spans="1:7" x14ac:dyDescent="0.25">
      <c r="A55">
        <v>5.3</v>
      </c>
      <c r="B55">
        <f t="shared" si="0"/>
        <v>19080</v>
      </c>
      <c r="C55">
        <v>0.29869350853413257</v>
      </c>
      <c r="D55">
        <v>0.34385497312465363</v>
      </c>
      <c r="E55">
        <v>0.35745151834121358</v>
      </c>
      <c r="F55">
        <v>0.30000000501261898</v>
      </c>
      <c r="G55">
        <f t="shared" si="1"/>
        <v>1.896592212506696E-5</v>
      </c>
    </row>
    <row r="56" spans="1:7" x14ac:dyDescent="0.25">
      <c r="A56">
        <v>5.4</v>
      </c>
      <c r="B56">
        <f t="shared" si="0"/>
        <v>19440</v>
      </c>
      <c r="C56">
        <v>0.29874980261945733</v>
      </c>
      <c r="D56">
        <v>0.34411854859904606</v>
      </c>
      <c r="E56">
        <v>0.35713164878149645</v>
      </c>
      <c r="F56">
        <v>0.30000000466359583</v>
      </c>
      <c r="G56">
        <f t="shared" si="1"/>
        <v>1.7366723361925571E-5</v>
      </c>
    </row>
    <row r="57" spans="1:7" x14ac:dyDescent="0.25">
      <c r="A57">
        <v>5.5</v>
      </c>
      <c r="B57">
        <f t="shared" si="0"/>
        <v>19800</v>
      </c>
      <c r="C57">
        <v>0.29880358712986649</v>
      </c>
      <c r="D57">
        <v>0.34437057032590557</v>
      </c>
      <c r="E57">
        <v>0.35682584254422833</v>
      </c>
      <c r="F57">
        <v>0.30000000395188725</v>
      </c>
      <c r="G57">
        <f t="shared" si="1"/>
        <v>1.5904590825581881E-5</v>
      </c>
    </row>
    <row r="58" spans="1:7" x14ac:dyDescent="0.25">
      <c r="A58">
        <v>5.6</v>
      </c>
      <c r="B58">
        <f t="shared" si="0"/>
        <v>20160</v>
      </c>
      <c r="C58">
        <v>0.29885498213798878</v>
      </c>
      <c r="D58">
        <v>0.3446115644120788</v>
      </c>
      <c r="E58">
        <v>0.35653345344993242</v>
      </c>
      <c r="F58">
        <v>0.30000000282683892</v>
      </c>
      <c r="G58">
        <f t="shared" si="1"/>
        <v>1.4567470590965553E-5</v>
      </c>
    </row>
    <row r="59" spans="1:7" x14ac:dyDescent="0.25">
      <c r="A59">
        <v>5.7</v>
      </c>
      <c r="B59">
        <f t="shared" si="0"/>
        <v>20520</v>
      </c>
      <c r="C59">
        <v>0.29890410103858184</v>
      </c>
      <c r="D59">
        <v>0.34484203184617052</v>
      </c>
      <c r="E59">
        <v>0.3562538671152477</v>
      </c>
      <c r="F59">
        <v>0.3000000012377963</v>
      </c>
      <c r="G59">
        <f t="shared" si="1"/>
        <v>1.3344413741419087E-5</v>
      </c>
    </row>
    <row r="60" spans="1:7" x14ac:dyDescent="0.25">
      <c r="A60">
        <v>5.8</v>
      </c>
      <c r="B60">
        <f t="shared" si="0"/>
        <v>20880</v>
      </c>
      <c r="C60">
        <v>0.29895105133583394</v>
      </c>
      <c r="D60">
        <v>0.34506244992176599</v>
      </c>
      <c r="E60">
        <v>0.35598649874240035</v>
      </c>
      <c r="F60">
        <v>0.30000000046024838</v>
      </c>
      <c r="G60">
        <f t="shared" si="1"/>
        <v>1.2225491802597465E-5</v>
      </c>
    </row>
    <row r="61" spans="1:7" x14ac:dyDescent="0.25">
      <c r="A61">
        <v>5.9</v>
      </c>
      <c r="B61">
        <f t="shared" si="0"/>
        <v>21240</v>
      </c>
      <c r="C61">
        <v>0.2989959277180565</v>
      </c>
      <c r="D61">
        <v>0.34527327324177054</v>
      </c>
      <c r="E61">
        <v>0.35573079904017313</v>
      </c>
      <c r="F61">
        <v>0.29999999988992609</v>
      </c>
      <c r="G61">
        <f t="shared" si="1"/>
        <v>1.1201788078474888E-5</v>
      </c>
    </row>
    <row r="62" spans="1:7" x14ac:dyDescent="0.25">
      <c r="A62">
        <v>6</v>
      </c>
      <c r="B62">
        <f t="shared" si="0"/>
        <v>21600</v>
      </c>
      <c r="C62">
        <v>0.29903882949928784</v>
      </c>
      <c r="D62">
        <v>0.34547493320285</v>
      </c>
      <c r="E62">
        <v>0.35548623729786188</v>
      </c>
      <c r="F62">
        <v>0.29999999947491557</v>
      </c>
      <c r="G62">
        <f t="shared" si="1"/>
        <v>1.0264974725358041E-5</v>
      </c>
    </row>
    <row r="63" spans="1:7" x14ac:dyDescent="0.25">
      <c r="A63">
        <v>6.1</v>
      </c>
      <c r="B63">
        <f t="shared" si="0"/>
        <v>21960</v>
      </c>
      <c r="C63">
        <v>0.29907985144478372</v>
      </c>
      <c r="D63">
        <v>0.34566784000018047</v>
      </c>
      <c r="E63">
        <v>0.35525230855503559</v>
      </c>
      <c r="F63">
        <v>0.29999999926820359</v>
      </c>
      <c r="G63">
        <f t="shared" si="1"/>
        <v>9.4074669008326426E-6</v>
      </c>
    </row>
    <row r="64" spans="1:7" x14ac:dyDescent="0.25">
      <c r="A64">
        <v>6.2</v>
      </c>
      <c r="B64">
        <f t="shared" si="0"/>
        <v>22320</v>
      </c>
      <c r="C64">
        <v>0.29911908748282201</v>
      </c>
      <c r="D64">
        <v>0.34585238320464673</v>
      </c>
      <c r="E64">
        <v>0.35502852931253109</v>
      </c>
      <c r="F64">
        <v>0.29999999932277771</v>
      </c>
      <c r="G64">
        <f t="shared" si="1"/>
        <v>8.6222852586408576E-6</v>
      </c>
    </row>
    <row r="65" spans="1:7" x14ac:dyDescent="0.25">
      <c r="A65">
        <v>6.3</v>
      </c>
      <c r="B65">
        <f t="shared" si="0"/>
        <v>22680</v>
      </c>
      <c r="C65">
        <v>0.2991566309436301</v>
      </c>
      <c r="D65">
        <v>0.34602893290606634</v>
      </c>
      <c r="E65">
        <v>0.35481443615030317</v>
      </c>
      <c r="F65">
        <v>0.29999999969162489</v>
      </c>
      <c r="G65">
        <f t="shared" si="1"/>
        <v>7.9030094061839908E-6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Borrmann</dc:creator>
  <cp:lastModifiedBy>Dominik Borrmann</cp:lastModifiedBy>
  <dcterms:created xsi:type="dcterms:W3CDTF">2022-12-20T12:57:31Z</dcterms:created>
  <dcterms:modified xsi:type="dcterms:W3CDTF">2023-01-24T15:10:18Z</dcterms:modified>
</cp:coreProperties>
</file>