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Projects\diffusionpy\examples_sheets\"/>
    </mc:Choice>
  </mc:AlternateContent>
  <xr:revisionPtr revIDLastSave="0" documentId="13_ncr:1_{2218336C-C2D4-42D4-80B5-9B5DAF71FF51}" xr6:coauthVersionLast="36" xr6:coauthVersionMax="36" xr10:uidLastSave="{00000000-0000-0000-0000-000000000000}"/>
  <bookViews>
    <workbookView xWindow="0" yWindow="0" windowWidth="21570" windowHeight="7890" activeTab="1" xr2:uid="{31509207-25D0-4582-B7C9-716A5E6AF128}"/>
  </bookViews>
  <sheets>
    <sheet name="Parameters_PC_SAF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H2" i="1" a="1"/>
  <c r="I2" i="1" l="1"/>
  <c r="J2" i="1"/>
  <c r="O2" i="1"/>
  <c r="K2" i="1"/>
  <c r="L2" i="1"/>
  <c r="M2" i="1"/>
  <c r="N2" i="1"/>
  <c r="H2" i="1"/>
</calcChain>
</file>

<file path=xl/sharedStrings.xml><?xml version="1.0" encoding="utf-8"?>
<sst xmlns="http://schemas.openxmlformats.org/spreadsheetml/2006/main" count="67" uniqueCount="50">
  <si>
    <t>PC-SAFT parameters</t>
  </si>
  <si>
    <t>Number</t>
  </si>
  <si>
    <t>Substance</t>
  </si>
  <si>
    <t>CAS-Nr</t>
  </si>
  <si>
    <t>Molar Mass</t>
  </si>
  <si>
    <t>Segment Number</t>
  </si>
  <si>
    <t>Segment Number/Molar Mass</t>
  </si>
  <si>
    <t>Segment Diameter</t>
  </si>
  <si>
    <t>Energy Parameter</t>
  </si>
  <si>
    <t>Associating Energy</t>
  </si>
  <si>
    <t>Associating Volume</t>
  </si>
  <si>
    <t>Associating Scheme</t>
  </si>
  <si>
    <t>Dipole Moment</t>
  </si>
  <si>
    <t>Polarizability</t>
  </si>
  <si>
    <t>Quadrupole Moment</t>
  </si>
  <si>
    <t>Charge</t>
  </si>
  <si>
    <t>z_alpha</t>
  </si>
  <si>
    <t>B_alpha_alpha</t>
  </si>
  <si>
    <t>T_melt</t>
  </si>
  <si>
    <t>H_melt</t>
  </si>
  <si>
    <t>Delta cp</t>
  </si>
  <si>
    <t>Delta cp slope</t>
  </si>
  <si>
    <t>Tg</t>
  </si>
  <si>
    <t>Free Param</t>
  </si>
  <si>
    <t>Publication 1st</t>
  </si>
  <si>
    <t>water</t>
  </si>
  <si>
    <t>7789-18-5</t>
  </si>
  <si>
    <t>C. Held, Measuring and Modeling Thermodynamic Properties of Biological Solutions. Ph-D. Thesis, 2012, Technische Universität Dortmund, Dortmund</t>
  </si>
  <si>
    <t>indomethacin</t>
  </si>
  <si>
    <t>53-86-1</t>
  </si>
  <si>
    <t>39.300[kJ/mol]</t>
  </si>
  <si>
    <t>Prudic A, Ji YH, Sadowski G. Thermodynamic phase behavior of API/polymer solid dispersions. Mol Pharm. 2014;11:2294–2304.</t>
  </si>
  <si>
    <t>poly(vinyl pyrrolidone-co-vinyl acetate) (PVPVA64)</t>
  </si>
  <si>
    <t>25086-89-9</t>
  </si>
  <si>
    <t>Luebbert, C., Sadowski, G., 2017. Moisture-induced phase seperation and recrystallization in amorphous solid dispersions. Int. Journal of Pharm. 532 (2017) 635-646.</t>
  </si>
  <si>
    <t>Substance I</t>
  </si>
  <si>
    <t>Substance II</t>
  </si>
  <si>
    <t>kij</t>
  </si>
  <si>
    <t>kij T</t>
  </si>
  <si>
    <t>pvpva</t>
  </si>
  <si>
    <t>Fraction type</t>
  </si>
  <si>
    <t>Pressure [bar]</t>
  </si>
  <si>
    <t>Temp. [K]</t>
  </si>
  <si>
    <t>State (l/v) [-]</t>
  </si>
  <si>
    <t>Density [kg/m³]</t>
  </si>
  <si>
    <t>x</t>
  </si>
  <si>
    <t>l</t>
  </si>
  <si>
    <t>activity</t>
  </si>
  <si>
    <t>di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</si>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</sst>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E312-F5AA-4170-9224-1B4D7D88AB8A}">
  <dimension ref="A1:Z17"/>
  <sheetViews>
    <sheetView workbookViewId="0">
      <selection activeCell="C16" sqref="C16"/>
    </sheetView>
  </sheetViews>
  <sheetFormatPr baseColWidth="10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11</v>
      </c>
      <c r="M2" t="s">
        <v>12</v>
      </c>
      <c r="N2" t="s">
        <v>13</v>
      </c>
      <c r="O2" t="s">
        <v>14</v>
      </c>
      <c r="P2" t="s">
        <v>13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 x14ac:dyDescent="0.25">
      <c r="A3">
        <v>0</v>
      </c>
      <c r="B3" t="s">
        <v>25</v>
      </c>
      <c r="C3" t="s">
        <v>26</v>
      </c>
      <c r="D3">
        <v>18.015000000000001</v>
      </c>
      <c r="E3">
        <v>1.2047000000000001</v>
      </c>
      <c r="F3">
        <v>6.6872051068553984E-2</v>
      </c>
      <c r="G3">
        <v>2.7927</v>
      </c>
      <c r="H3">
        <v>353.94</v>
      </c>
      <c r="I3">
        <v>2425.6999999999998</v>
      </c>
      <c r="J3">
        <v>4.5099E-2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136</v>
      </c>
      <c r="Y3">
        <v>1001.6288435252769</v>
      </c>
      <c r="Z3" t="s">
        <v>27</v>
      </c>
    </row>
    <row r="4" spans="1:26" x14ac:dyDescent="0.25">
      <c r="A4">
        <v>1</v>
      </c>
      <c r="B4" t="s">
        <v>28</v>
      </c>
      <c r="C4" t="s">
        <v>29</v>
      </c>
      <c r="D4">
        <v>357.79</v>
      </c>
      <c r="E4">
        <v>14.282999999999999</v>
      </c>
      <c r="F4">
        <v>3.9920064842505376E-2</v>
      </c>
      <c r="G4">
        <v>3.5350000000000001</v>
      </c>
      <c r="H4">
        <v>262.791</v>
      </c>
      <c r="I4">
        <v>886.4</v>
      </c>
      <c r="J4">
        <v>0.02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433.25</v>
      </c>
      <c r="U4" t="s">
        <v>30</v>
      </c>
      <c r="V4">
        <v>116.95</v>
      </c>
      <c r="W4">
        <v>0</v>
      </c>
      <c r="X4">
        <v>317.60000000000002</v>
      </c>
      <c r="Y4">
        <v>822.91067119100921</v>
      </c>
      <c r="Z4" t="s">
        <v>31</v>
      </c>
    </row>
    <row r="5" spans="1:26" x14ac:dyDescent="0.25">
      <c r="A5">
        <v>2</v>
      </c>
      <c r="B5" t="s">
        <v>32</v>
      </c>
      <c r="C5" t="s">
        <v>33</v>
      </c>
      <c r="D5">
        <v>65000</v>
      </c>
      <c r="E5">
        <v>2420.9900000000002</v>
      </c>
      <c r="F5">
        <v>3.7246000000000001E-2</v>
      </c>
      <c r="G5">
        <v>2.9470000000000001</v>
      </c>
      <c r="H5">
        <v>205.27</v>
      </c>
      <c r="I5">
        <v>0</v>
      </c>
      <c r="J5">
        <v>0</v>
      </c>
      <c r="K5">
        <v>653</v>
      </c>
      <c r="L5">
        <v>653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383.9</v>
      </c>
      <c r="Y5">
        <v>1454.9354837581645</v>
      </c>
      <c r="Z5" t="s">
        <v>34</v>
      </c>
    </row>
    <row r="14" spans="1:26" x14ac:dyDescent="0.25">
      <c r="A14" t="s">
        <v>35</v>
      </c>
      <c r="B14" t="s">
        <v>36</v>
      </c>
      <c r="C14" t="s">
        <v>37</v>
      </c>
      <c r="D14" t="s">
        <v>38</v>
      </c>
      <c r="E14" t="s">
        <v>38</v>
      </c>
      <c r="F14" t="s">
        <v>38</v>
      </c>
    </row>
    <row r="15" spans="1:26" x14ac:dyDescent="0.25">
      <c r="A15" t="s">
        <v>25</v>
      </c>
      <c r="B15" t="s">
        <v>28</v>
      </c>
      <c r="C15">
        <f>0.000169*298.15-0.11</f>
        <v>-5.961265000000001E-2</v>
      </c>
      <c r="D15">
        <v>0</v>
      </c>
      <c r="E15">
        <v>0</v>
      </c>
      <c r="F15">
        <v>0</v>
      </c>
    </row>
    <row r="16" spans="1:26" x14ac:dyDescent="0.25">
      <c r="A16" t="s">
        <v>25</v>
      </c>
      <c r="B16" t="s">
        <v>39</v>
      </c>
      <c r="C16">
        <v>-0.15647</v>
      </c>
      <c r="D16">
        <v>0</v>
      </c>
      <c r="E16">
        <v>0</v>
      </c>
      <c r="F16">
        <v>0</v>
      </c>
    </row>
    <row r="17" spans="1:6" x14ac:dyDescent="0.25">
      <c r="A17" t="s">
        <v>28</v>
      </c>
      <c r="B17" t="s">
        <v>39</v>
      </c>
      <c r="C17">
        <v>-6.2100000000000002E-2</v>
      </c>
      <c r="D17">
        <v>0</v>
      </c>
      <c r="E17">
        <v>0</v>
      </c>
      <c r="F1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A20-8D99-4724-83FB-D8CAC1E02641}">
  <dimension ref="A1:P2"/>
  <sheetViews>
    <sheetView tabSelected="1" workbookViewId="0">
      <selection activeCell="P2" sqref="P2"/>
    </sheetView>
  </sheetViews>
  <sheetFormatPr baseColWidth="10" defaultRowHeight="15" x14ac:dyDescent="0.25"/>
  <sheetData>
    <row r="1" spans="1:16" x14ac:dyDescent="0.25">
      <c r="A1" t="s">
        <v>40</v>
      </c>
      <c r="B1" t="s">
        <v>25</v>
      </c>
      <c r="C1" t="s">
        <v>28</v>
      </c>
      <c r="D1" t="s">
        <v>32</v>
      </c>
      <c r="E1" t="s">
        <v>41</v>
      </c>
      <c r="F1" t="s">
        <v>42</v>
      </c>
      <c r="G1" t="s">
        <v>43</v>
      </c>
      <c r="H1" t="s">
        <v>44</v>
      </c>
      <c r="I1" t="s">
        <v>47</v>
      </c>
      <c r="J1" t="s">
        <v>47</v>
      </c>
      <c r="K1" t="s">
        <v>47</v>
      </c>
      <c r="L1" t="s">
        <v>49</v>
      </c>
      <c r="M1" t="s">
        <v>49</v>
      </c>
      <c r="N1" t="s">
        <v>49</v>
      </c>
      <c r="O1" t="s">
        <v>48</v>
      </c>
      <c r="P1" t="s">
        <v>48</v>
      </c>
    </row>
    <row r="2" spans="1:16" x14ac:dyDescent="0.25">
      <c r="A2" t="s">
        <v>45</v>
      </c>
      <c r="B2">
        <v>0.33333333333333298</v>
      </c>
      <c r="C2">
        <v>0.33333333333333298</v>
      </c>
      <c r="D2">
        <v>0.33333333333333298</v>
      </c>
      <c r="E2">
        <v>1</v>
      </c>
      <c r="F2">
        <v>298.14999999999998</v>
      </c>
      <c r="G2" t="s">
        <v>46</v>
      </c>
      <c r="H2">
        <f t="array" ref="H2:O2">_xll.PC_SAFT_NpT2(Parameters_PC_SAFT!$A$2:$Y$13,Parameters_PC_SAFT!$A$14:$F$59,A$1:Z$1, A2:G2)</f>
        <v>1448.6656132213334</v>
      </c>
      <c r="I2">
        <v>-2.6145387579719239</v>
      </c>
      <c r="J2">
        <v>-16.205390819339915</v>
      </c>
      <c r="K2">
        <v>-1.9286749942169317</v>
      </c>
      <c r="L2">
        <v>-1.5159264693038133</v>
      </c>
      <c r="M2">
        <v>-15.106778530671804</v>
      </c>
      <c r="N2">
        <v>-0.830062705548821</v>
      </c>
      <c r="O2">
        <v>0.78084174574431142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Parameters_PC_SAFT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2023-04-25T14:44:34Z</dcterms:created>
  <dcterms:modified xsi:type="dcterms:W3CDTF">2023-04-25T15:01:11Z</dcterms:modified>
</cp:coreProperties>
</file>