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GOP_WebServer\static\app_data\maps\"/>
    </mc:Choice>
  </mc:AlternateContent>
  <bookViews>
    <workbookView xWindow="0" yWindow="0" windowWidth="20520" windowHeight="7680" activeTab="1"/>
  </bookViews>
  <sheets>
    <sheet name="demanda_empresas" sheetId="3" r:id="rId1"/>
    <sheet name="excepciones_carga" sheetId="4" r:id="rId2"/>
    <sheet name="SQL_cargas_update" sheetId="6" r:id="rId3"/>
    <sheet name="Auxiliar" sheetId="8" r:id="rId4"/>
  </sheets>
  <definedNames>
    <definedName name="_xlnm._FilterDatabase" localSheetId="0" hidden="1">demanda_empresas!$A$1:$B$1</definedName>
    <definedName name="DatosExternos_1" localSheetId="1" hidden="1">excepciones_carga!$A$1:$J$7</definedName>
    <definedName name="DatosExternos_1" localSheetId="2" hidden="1">SQL_cargas_update!$A$1:$J$125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G62" i="8"/>
  <c r="F62" i="8"/>
  <c r="E62" i="8"/>
  <c r="G60" i="8"/>
  <c r="G63" i="8" s="1"/>
  <c r="F60" i="8"/>
  <c r="E60" i="8"/>
  <c r="E63" i="8" s="1"/>
  <c r="F59" i="8"/>
  <c r="G59" i="8"/>
  <c r="E59" i="8"/>
  <c r="F58" i="8"/>
  <c r="G58" i="8"/>
  <c r="E58" i="8"/>
  <c r="E17" i="3"/>
  <c r="E15" i="3"/>
  <c r="G56" i="8"/>
  <c r="G54" i="8"/>
  <c r="G55" i="8"/>
  <c r="F54" i="8"/>
  <c r="F55" i="8"/>
  <c r="F56" i="8"/>
  <c r="G53" i="8"/>
  <c r="F53" i="8"/>
  <c r="E54" i="8"/>
  <c r="E55" i="8"/>
  <c r="E56" i="8"/>
  <c r="E53" i="8"/>
  <c r="G39" i="8"/>
  <c r="G40" i="8"/>
  <c r="G41" i="8"/>
  <c r="G42" i="8"/>
  <c r="G43" i="8"/>
  <c r="F40" i="8"/>
  <c r="F41" i="8"/>
  <c r="F42" i="8"/>
  <c r="F43" i="8"/>
  <c r="F39" i="8"/>
  <c r="E42" i="8"/>
  <c r="E43" i="8"/>
  <c r="E40" i="8"/>
  <c r="E41" i="8"/>
  <c r="E39" i="8"/>
  <c r="G24" i="8"/>
  <c r="G27" i="8"/>
  <c r="G29" i="8"/>
  <c r="G23" i="8"/>
  <c r="G25" i="8"/>
  <c r="G28" i="8"/>
  <c r="G22" i="8"/>
  <c r="G26" i="8"/>
  <c r="G21" i="8"/>
  <c r="F23" i="8"/>
  <c r="F24" i="8"/>
  <c r="F22" i="8"/>
  <c r="F25" i="8"/>
  <c r="F26" i="8"/>
  <c r="F29" i="8"/>
  <c r="F27" i="8"/>
  <c r="F28" i="8"/>
  <c r="F21" i="8"/>
  <c r="E24" i="8"/>
  <c r="E25" i="8"/>
  <c r="E26" i="8"/>
  <c r="E27" i="8"/>
  <c r="E22" i="8"/>
  <c r="E28" i="8"/>
  <c r="E29" i="8"/>
  <c r="E23" i="8"/>
  <c r="E21" i="8"/>
  <c r="E4" i="8"/>
  <c r="E3" i="8"/>
  <c r="E2" i="8"/>
  <c r="G8" i="8"/>
  <c r="G10" i="8"/>
  <c r="G11" i="8"/>
  <c r="G5" i="8"/>
  <c r="G7" i="8"/>
  <c r="G9" i="8"/>
  <c r="G3" i="8"/>
  <c r="G4" i="8"/>
  <c r="G6" i="8"/>
  <c r="G2" i="8"/>
  <c r="F5" i="8"/>
  <c r="F6" i="8"/>
  <c r="F7" i="8"/>
  <c r="F8" i="8"/>
  <c r="F3" i="8"/>
  <c r="F11" i="8"/>
  <c r="F9" i="8"/>
  <c r="F10" i="8"/>
  <c r="F4" i="8"/>
  <c r="F2" i="8"/>
  <c r="E6" i="8"/>
  <c r="E7" i="8"/>
  <c r="E8" i="8"/>
  <c r="E9" i="8"/>
  <c r="E11" i="8"/>
  <c r="E5" i="8"/>
  <c r="E10" i="8"/>
  <c r="D63" i="8" l="1"/>
  <c r="F63" i="8"/>
  <c r="D62" i="8"/>
  <c r="E31" i="8"/>
  <c r="E32" i="8"/>
  <c r="F31" i="8"/>
  <c r="G31" i="8"/>
  <c r="E45" i="8"/>
  <c r="E47" i="8" s="1"/>
  <c r="E50" i="8" s="1"/>
  <c r="E46" i="8"/>
  <c r="F45" i="8"/>
  <c r="F46" i="8"/>
  <c r="G46" i="8"/>
  <c r="G45" i="8"/>
  <c r="G47" i="8" s="1"/>
  <c r="G49" i="8" s="1"/>
  <c r="E49" i="8"/>
  <c r="G32" i="8"/>
  <c r="F32" i="8"/>
  <c r="E14" i="8"/>
  <c r="F13" i="8"/>
  <c r="F15" i="8" s="1"/>
  <c r="F18" i="8" s="1"/>
  <c r="F14" i="8"/>
  <c r="G13" i="8"/>
  <c r="G14" i="8"/>
  <c r="E13" i="8"/>
  <c r="E15" i="8" s="1"/>
  <c r="E18" i="8" s="1"/>
  <c r="G15" i="8"/>
  <c r="G18" i="8" s="1"/>
  <c r="D49" i="8" l="1"/>
  <c r="F47" i="8"/>
  <c r="F49" i="8" s="1"/>
  <c r="G50" i="8"/>
  <c r="F36" i="8"/>
  <c r="G36" i="8"/>
  <c r="E33" i="8"/>
  <c r="E36" i="8" s="1"/>
  <c r="D36" i="8" s="1"/>
  <c r="G33" i="8"/>
  <c r="G35" i="8" s="1"/>
  <c r="F33" i="8"/>
  <c r="F35" i="8" s="1"/>
  <c r="G17" i="8"/>
  <c r="D18" i="8"/>
  <c r="F17" i="8"/>
  <c r="E17" i="8"/>
  <c r="E35" i="8" l="1"/>
  <c r="D35" i="8" s="1"/>
  <c r="F50" i="8"/>
  <c r="D50" i="8" s="1"/>
  <c r="D17" i="8"/>
  <c r="E13" i="3"/>
</calcChain>
</file>

<file path=xl/comments1.xml><?xml version="1.0" encoding="utf-8"?>
<comments xmlns="http://schemas.openxmlformats.org/spreadsheetml/2006/main">
  <authors>
    <author>Roberto Sánchez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Roberto Sánchez:</t>
        </r>
        <r>
          <rPr>
            <sz val="9"/>
            <color indexed="81"/>
            <rFont val="Tahoma"/>
            <family val="2"/>
          </rPr>
          <t xml:space="preserve">
Mantener el ID correspondiente, no alterar este valor</t>
        </r>
      </text>
    </comment>
  </commentList>
</comments>
</file>

<file path=xl/connections.xml><?xml version="1.0" encoding="utf-8"?>
<connections xmlns="http://schemas.openxmlformats.org/spreadsheetml/2006/main">
  <connection id="1" keepAlive="1" name="Consulta - Consulta1" description="Conexión a la consulta 'Consulta1' en el libro." type="5" refreshedVersion="6" background="1" saveData="1">
    <dbPr connection="Provider=Microsoft.Mashup.OleDb.1;Data Source=$Workbook$;Location=Consulta1;Extended Properties=&quot;&quot;" command="SELECT * FROM [Consulta1]"/>
  </connection>
  <connection id="2" keepAlive="1" name="Consulta - Consulta1 (3)" description="Conexión a la consulta 'Consulta1 (3)' en el libro." type="5" refreshedVersion="6" background="1" saveData="1">
    <dbPr connection="Provider=Microsoft.Mashup.OleDb.1;Data Source=$Workbook$;Location=&quot;Consulta1 (3)&quot;" command="SELECT * FROM [Consulta1 (3)]"/>
  </connection>
</connections>
</file>

<file path=xl/sharedStrings.xml><?xml version="1.0" encoding="utf-8"?>
<sst xmlns="http://schemas.openxmlformats.org/spreadsheetml/2006/main" count="1109" uniqueCount="541">
  <si>
    <t>Esmeraldas</t>
  </si>
  <si>
    <t>Loja</t>
  </si>
  <si>
    <t>Santa Elena</t>
  </si>
  <si>
    <t>EMPRESA</t>
  </si>
  <si>
    <t>TAG</t>
  </si>
  <si>
    <t>CNEL EP GUAYAQUIL</t>
  </si>
  <si>
    <t>CAL_DIST_EMELEC_P.CARGA_TOT_1_CAL.AV</t>
  </si>
  <si>
    <t>EE. Quito</t>
  </si>
  <si>
    <t>CAL_DIST_QUITO_P.CARGA_TOT_1_CAL.AV</t>
  </si>
  <si>
    <t>CNEL EP GUAYAS LOS RIOS</t>
  </si>
  <si>
    <t>CAL_DIST_EMELGUR_P.CARGA_TOT_CAL.AV</t>
  </si>
  <si>
    <t>CNEL EP MANABI</t>
  </si>
  <si>
    <t>CAL_DIST_MANABI_P.CARGA_TOT_1_CAL.AV</t>
  </si>
  <si>
    <t>CNEL EP EL ORO</t>
  </si>
  <si>
    <t>CAL_DIST_EMELORO_P.CARGA_TOT_CAL.AV</t>
  </si>
  <si>
    <t>EE. Centro Sur</t>
  </si>
  <si>
    <t>CAL_DIST_CENTRSUR_P.CARGA_TOT_1_CAL.AV</t>
  </si>
  <si>
    <t>CNEL EP MILAGRO</t>
  </si>
  <si>
    <t>CAL_DIST_MILAGRO_P.CARGA_TOT_1_CAL.AV</t>
  </si>
  <si>
    <t>CNEL EP ESMERALDAS</t>
  </si>
  <si>
    <t>CAL_DIST_ESMERALD_P.CARGA_TOT_1_CAL.AV</t>
  </si>
  <si>
    <t>CNEL EP SANTA ELENA</t>
  </si>
  <si>
    <t>CAL_DIST_STA.ELENA_P.CARGA_TOT_CAL.AV</t>
  </si>
  <si>
    <t>EE. Ambato</t>
  </si>
  <si>
    <t>CAL_DIST_AMBATO_P.CARGA_TOT_1_CAL.AV</t>
  </si>
  <si>
    <t>CNEL EP SANTO DOMINGO</t>
  </si>
  <si>
    <t>CAL_DIST_STO.DOMING_P.CARGA_TOT_CAL.AV</t>
  </si>
  <si>
    <t>ELEPCO</t>
  </si>
  <si>
    <t>CAL_DIST_ELEPCO_P.CARGA_TOT_1_CAL.AV</t>
  </si>
  <si>
    <t>EMELNORTE</t>
  </si>
  <si>
    <t>CAL_DIST_EMELNORT_P.CARGA_TOT_1_CAL.AV</t>
  </si>
  <si>
    <t>CNEL EP SUCUMBIOS</t>
  </si>
  <si>
    <t>CAL_DIST_SUCUMBIO_P.CARGA_TOT_1_CAL.AV</t>
  </si>
  <si>
    <t>CNEL EP LOS RIOS</t>
  </si>
  <si>
    <t>CAL_DIST_EMELRIOS_P.CARGA_TOT_1_CAL.AV</t>
  </si>
  <si>
    <t>EE. Riobamba</t>
  </si>
  <si>
    <t>CAL_DIST_RIOBAMBA_P.CARGA_TOT_1_CAL.AV</t>
  </si>
  <si>
    <t>EE. Regional Sur</t>
  </si>
  <si>
    <t>CAL_DIST_REGIOSUR_P.CARGA_TOT_1_CAL.AV</t>
  </si>
  <si>
    <t>CNEL EP BOLIVAR</t>
  </si>
  <si>
    <t>CAL_DIST_BOLIVAR_P.CARGA_TOT_CAL.AV</t>
  </si>
  <si>
    <t>EE. Azogues</t>
  </si>
  <si>
    <t>CUENCA69AZOGU_N_P.CARGA_RP5.AV</t>
  </si>
  <si>
    <t>ID</t>
  </si>
  <si>
    <t>UNegocio</t>
  </si>
  <si>
    <t>Subestacion</t>
  </si>
  <si>
    <t>Posicion</t>
  </si>
  <si>
    <t>Codigo</t>
  </si>
  <si>
    <t>Descripcion</t>
  </si>
  <si>
    <t>FechaAlta</t>
  </si>
  <si>
    <t>FechaBaja</t>
  </si>
  <si>
    <t>Pomasqui</t>
  </si>
  <si>
    <t>Posición Quito 1</t>
  </si>
  <si>
    <t>P_Quito1_Pomasqui</t>
  </si>
  <si>
    <t>POMASQUI138QUIT1_N_P.CARGA_RDV.AV</t>
  </si>
  <si>
    <t>Posción  Pomasqui 1 ICCP</t>
  </si>
  <si>
    <t>Posición Quito 2</t>
  </si>
  <si>
    <t>P_Quito2_Pomasqui</t>
  </si>
  <si>
    <t>POMASQUI138QUIT2_N_P.CARGA_RDV.AV</t>
  </si>
  <si>
    <t>Posción  Pomasqui 2 ICCP</t>
  </si>
  <si>
    <t>Santa Rosa</t>
  </si>
  <si>
    <t>Posición Selva Alegre</t>
  </si>
  <si>
    <t>P_Selva Alegre_SRosa</t>
  </si>
  <si>
    <t>S_ROSA138SELV2_N_P.CARGA_IEC.AV</t>
  </si>
  <si>
    <t>Posición Eugenio Espejo</t>
  </si>
  <si>
    <t>P_Eugenio Esp_SRosa</t>
  </si>
  <si>
    <t>S_ROSA138EUGEN_N_P.CARGA_IEC.AV</t>
  </si>
  <si>
    <t>Ibarra</t>
  </si>
  <si>
    <t>Posición Otavalo</t>
  </si>
  <si>
    <t>P_Otavalo_Otavalo</t>
  </si>
  <si>
    <t>IBARRA69OTAVA_N_P.CARGA_IEC.AV</t>
  </si>
  <si>
    <t>Posición Cotacachi</t>
  </si>
  <si>
    <t>P_Cotacachi_Ibarra</t>
  </si>
  <si>
    <t>IBARRA69COTAC_N_P.CARGA_IEC.AV</t>
  </si>
  <si>
    <t>Posición Ambi</t>
  </si>
  <si>
    <t>P_Ambi_Ibarra</t>
  </si>
  <si>
    <t>IBARRA34.5AMBI_N_P.CARGA_IEC.AV</t>
  </si>
  <si>
    <t>Tulcán</t>
  </si>
  <si>
    <t>San Miguel de Car</t>
  </si>
  <si>
    <t>P_SMCarchi_Tulcán</t>
  </si>
  <si>
    <t>TULCAN69S_MIG_N_P.CARGA_RP5.AV</t>
  </si>
  <si>
    <t>Posición Tulcán 1</t>
  </si>
  <si>
    <t>P_Tulcán 1_Tulcán</t>
  </si>
  <si>
    <t>TULCAN69TULC1_N_P.CARGA_RP5.AV</t>
  </si>
  <si>
    <t>Posición San Gabriel</t>
  </si>
  <si>
    <t>P_San Gabriel_Tulcán</t>
  </si>
  <si>
    <t>TULCAN69S_GAB_N_P.CARGA_RP5.AV</t>
  </si>
  <si>
    <t>Santo Domingo</t>
  </si>
  <si>
    <t>Posición Santo Domingo 1</t>
  </si>
  <si>
    <t>P_SantoDomin1_SDomin</t>
  </si>
  <si>
    <t>S_DOMING69SDOM1_N_P.CARGA_IEC.AV</t>
  </si>
  <si>
    <t>Posición  Santo Domingo 1</t>
  </si>
  <si>
    <t>Posición Santo Domingo 2</t>
  </si>
  <si>
    <t>P_SantoDomin2_SDomin</t>
  </si>
  <si>
    <t>S_DOMING69SDOM2_N_P.CARGA_IEC.AV</t>
  </si>
  <si>
    <t>Posición  Santo Domingo 2</t>
  </si>
  <si>
    <t>Posición Esmeraldas 3 (L3)</t>
  </si>
  <si>
    <t>P_Esmeraldas3_Esmera</t>
  </si>
  <si>
    <t>ESMERALD69LPROP_N_P.CARGA_IE4.AV</t>
  </si>
  <si>
    <t>Posición Esmerladas (L3)</t>
  </si>
  <si>
    <t>Quevedo</t>
  </si>
  <si>
    <t>Posición Quevedo Norte</t>
  </si>
  <si>
    <t>P_QuevNor_Quevedo</t>
  </si>
  <si>
    <t>QUEVEDO69Q_NOR_N_P.CARGA_RP5.AV</t>
  </si>
  <si>
    <t>ENTREGAS QUEVEDO NORTE EMELGUR</t>
  </si>
  <si>
    <t>Posición Quevedo Sur</t>
  </si>
  <si>
    <t>P_QuevSur_Quevedo</t>
  </si>
  <si>
    <t>QUEVEDO69Q_SUR_N_P.CARGA_RP5.AV</t>
  </si>
  <si>
    <t>Portoviejo</t>
  </si>
  <si>
    <t>Posición Portoviejo 2</t>
  </si>
  <si>
    <t>P_Portoviejo2_Portov</t>
  </si>
  <si>
    <t>PORTOVIE69PORT2_N_P.CARGA_RP5.AV</t>
  </si>
  <si>
    <t>Posición Portoviejo 3</t>
  </si>
  <si>
    <t>P_Portoviejo3_Portov</t>
  </si>
  <si>
    <t>PORTOVIE69PORT3_N_P.CARGA_RP5.AV</t>
  </si>
  <si>
    <t>Posición Jipijapa</t>
  </si>
  <si>
    <t>P_Jipijapa_Portoviej</t>
  </si>
  <si>
    <t>PORTOVIE69JIPIJ_N_P.CARGA_RP5.AV</t>
  </si>
  <si>
    <t>Chone</t>
  </si>
  <si>
    <t>Posición Calceta</t>
  </si>
  <si>
    <t>P_Calceta_Chone</t>
  </si>
  <si>
    <t>CHONE69CALCE_N_P.CARGA_RP5.AV</t>
  </si>
  <si>
    <t>Posición Tosagua</t>
  </si>
  <si>
    <t>P_Tosagua_Chone</t>
  </si>
  <si>
    <t>CHONE69TOSAG_N_P.CARGA_RP5.AV</t>
  </si>
  <si>
    <t>Posición Chone</t>
  </si>
  <si>
    <t>P_Chone_Chone</t>
  </si>
  <si>
    <t>CHONE69CHONE_N_P.CARGA_RP5.AV</t>
  </si>
  <si>
    <t>Pascuales</t>
  </si>
  <si>
    <t>Posición Quinto Guayas</t>
  </si>
  <si>
    <t>P_QuintoGuay_Pascual</t>
  </si>
  <si>
    <t>PASCUALE69Q_GUA_N_P.CARGA_IEC.AV</t>
  </si>
  <si>
    <t>Posorja</t>
  </si>
  <si>
    <t>Posición Playas</t>
  </si>
  <si>
    <t>P_Playas_Posorja</t>
  </si>
  <si>
    <t>POSORJA69PLAY1_N_P.CARGA_RP5.AV</t>
  </si>
  <si>
    <t>Posición Posorja</t>
  </si>
  <si>
    <t>P_Posorja_Posorja</t>
  </si>
  <si>
    <t>POSORJA69POSOR_N_P.CARGA_RP5.AV</t>
  </si>
  <si>
    <t>Posición Salinas</t>
  </si>
  <si>
    <t>P_Salinas_SElena</t>
  </si>
  <si>
    <t>S_ELENA69SALIN_N_P.CARGA_RP5.AV</t>
  </si>
  <si>
    <t>Posición Libertad</t>
  </si>
  <si>
    <t>P_Libertad_SElena</t>
  </si>
  <si>
    <t>S_ELENA69LIBER_N_P.CARGA_RP5.AV</t>
  </si>
  <si>
    <t>Posición Colonche</t>
  </si>
  <si>
    <t>P_Colonche_SElena</t>
  </si>
  <si>
    <t>S_ELENA69COLON_N_P.CARGA_RP5.AV</t>
  </si>
  <si>
    <t>Posición Chanduy</t>
  </si>
  <si>
    <t>P_Chanduy_SElena</t>
  </si>
  <si>
    <t>S_ELENA69CHAND_N_P.CARGA_RP5.AV</t>
  </si>
  <si>
    <t>Milagro</t>
  </si>
  <si>
    <t>Posición Milagro 1</t>
  </si>
  <si>
    <t>P_Milagro1_Milagro69</t>
  </si>
  <si>
    <t>MILAGRO69MILA1_N_P.CARGA_IEC.AV</t>
  </si>
  <si>
    <t>Posición Milagro 2</t>
  </si>
  <si>
    <t>P_Milagro2_Milagro69</t>
  </si>
  <si>
    <t>MILAGRO69MILA2_N_P.CARGA_IEC.AV</t>
  </si>
  <si>
    <t>Posición EMELGUR</t>
  </si>
  <si>
    <t>P_Emelgur_Milagro</t>
  </si>
  <si>
    <t>MILAGRO69EMELG_N_P.CARGA_IEC.AV</t>
  </si>
  <si>
    <t>Dos Cerritos</t>
  </si>
  <si>
    <t>Posición L1</t>
  </si>
  <si>
    <t>P_L1_DosCerritos</t>
  </si>
  <si>
    <t>D_CERRIT69L1_N_P.CARGA_RP5.AV</t>
  </si>
  <si>
    <t>Posición L2</t>
  </si>
  <si>
    <t>P_L2_DosCerritos</t>
  </si>
  <si>
    <t>D_CERRIT69L2_N_P.CARGA_RP5.AV</t>
  </si>
  <si>
    <t>Posición L3</t>
  </si>
  <si>
    <t>P_L3_DosCerritos</t>
  </si>
  <si>
    <t>D_CERRIT69L3_N_P.CARGA_RP5.AV</t>
  </si>
  <si>
    <t>Posición L4</t>
  </si>
  <si>
    <t>P_L4_DosCerritos</t>
  </si>
  <si>
    <t>D_CERRIT69L4OLD_N_P.CARGA_RP5.AV</t>
  </si>
  <si>
    <t xml:space="preserve">Posición L4_x000D_
</t>
  </si>
  <si>
    <t>Cuenca</t>
  </si>
  <si>
    <t>Posición Cuenca 2</t>
  </si>
  <si>
    <t>P_Cuenca 2_Cuenca69</t>
  </si>
  <si>
    <t>CUENCA69CUEN2_N_P.CARGA_RP5.AV</t>
  </si>
  <si>
    <t>Posición Cuenca 1</t>
  </si>
  <si>
    <t>P_Cuenca 1_Cuenca69</t>
  </si>
  <si>
    <t>CUENCA69CUEN1_N_P.CARGA_RP5.AV</t>
  </si>
  <si>
    <t>Posición Loja 1</t>
  </si>
  <si>
    <t>P_Loja 1_Loja69</t>
  </si>
  <si>
    <t>LOJA69LOJA1_N_P.CARGA_RP5.AV</t>
  </si>
  <si>
    <t>Posición Loja 2</t>
  </si>
  <si>
    <t>P_Loja 2_Loja69</t>
  </si>
  <si>
    <t>LOJA69LOJA2_N_P.CARGA_RP5.AV</t>
  </si>
  <si>
    <t>Riobamba</t>
  </si>
  <si>
    <t>Posición Riobamba 1</t>
  </si>
  <si>
    <t>P_Riobamba 1_Riobamb</t>
  </si>
  <si>
    <t>RIOBAMBA69RIOB1_N_P.CARGA_RP5.AV</t>
  </si>
  <si>
    <t>Posición Riobamba 2</t>
  </si>
  <si>
    <t>P_Riobamba 2_Riobamb</t>
  </si>
  <si>
    <t>RIOBAMBA69RIOB2_N_P.CARGA_RP5.AV</t>
  </si>
  <si>
    <t>Posición Riobamba 3</t>
  </si>
  <si>
    <t>P_Riobamba 3_Riobamb</t>
  </si>
  <si>
    <t>RIOBAMBA69RIOB3_N_P.CARGA_RP5.AV</t>
  </si>
  <si>
    <t>Posición Guaranda</t>
  </si>
  <si>
    <t>P_Guaranda_Riobamba</t>
  </si>
  <si>
    <t>RIOBAMBA69GUARA_N_P.CARGA_RP5.AV</t>
  </si>
  <si>
    <t>Totoras</t>
  </si>
  <si>
    <t>Posición Ambato</t>
  </si>
  <si>
    <t>P_Ambato_Totoras</t>
  </si>
  <si>
    <t>TOTORAS69AMBAT_N_P.CARGA_RP5.AV</t>
  </si>
  <si>
    <t>Posición Montalvo</t>
  </si>
  <si>
    <t>P_Montalvo_Totoras</t>
  </si>
  <si>
    <t>TOTORAS69MONTA_N_P.CARGA_RP5.AV</t>
  </si>
  <si>
    <t>Posición Baños</t>
  </si>
  <si>
    <t>P_Baños_Totoras</t>
  </si>
  <si>
    <t>TOTORAS69BANOS_N_P.CARGA_RP5.AV</t>
  </si>
  <si>
    <t>Ambato</t>
  </si>
  <si>
    <t>Posición Ambato 1</t>
  </si>
  <si>
    <t>P_Ambato 1_Ambato</t>
  </si>
  <si>
    <t>AMBATO69AMBA1_N_P.CARGA_RP5.AV</t>
  </si>
  <si>
    <t>Posición Ambato 2</t>
  </si>
  <si>
    <t>P_Ambato 2_Ambato</t>
  </si>
  <si>
    <t>AMBATO69AMBA2_N_P.CARGA_RP5.AV</t>
  </si>
  <si>
    <t>Posición Latacunga</t>
  </si>
  <si>
    <t>P_Latacunga_Ambato</t>
  </si>
  <si>
    <t>AMBATO69LATAC_N_P.CARGA_RP5.AV</t>
  </si>
  <si>
    <t>Mulaló</t>
  </si>
  <si>
    <t>Posición de baja ATQ (ELEPCOSA)</t>
  </si>
  <si>
    <t>P_baja ATQ_Mulaló</t>
  </si>
  <si>
    <t>MULALO69ELEPC_N_P.CARGA_RP5.AV</t>
  </si>
  <si>
    <t>T Mulaló Autotransformador ATQ</t>
  </si>
  <si>
    <t>Francisco de Orellana</t>
  </si>
  <si>
    <t>Posición Payamino</t>
  </si>
  <si>
    <t>P_Payamino_FOrell69</t>
  </si>
  <si>
    <t>F_ORELLA69PAYAM_N_P.CARGA_ICC.AV</t>
  </si>
  <si>
    <t>Machala</t>
  </si>
  <si>
    <t>Posición EMELORO 1</t>
  </si>
  <si>
    <t>P_emeloro 1_Mach69</t>
  </si>
  <si>
    <t>MACHALA69ORO1_N_P.CARGA_IEC.AV</t>
  </si>
  <si>
    <t>Posición EMELORO 2</t>
  </si>
  <si>
    <t>P_emeloro 2_Mach69</t>
  </si>
  <si>
    <t>MACHALA69ORO2_N_P.CARGA_IEC.AV</t>
  </si>
  <si>
    <t>Tena</t>
  </si>
  <si>
    <t xml:space="preserve">Posición Tena </t>
  </si>
  <si>
    <t>P_Tena_Tena</t>
  </si>
  <si>
    <t>TENA69TENA_N_P.CARGA_ICC.AV</t>
  </si>
  <si>
    <t>Vicentina</t>
  </si>
  <si>
    <t>Posición Baja T1</t>
  </si>
  <si>
    <t>P_Baja T1_Vicentina</t>
  </si>
  <si>
    <t>VICENTIN46T1_N_P.CARGA_RP5.AV</t>
  </si>
  <si>
    <t>T Vicentina Transformador T1</t>
  </si>
  <si>
    <t>Puyo</t>
  </si>
  <si>
    <t>Posición Puyo 2</t>
  </si>
  <si>
    <t>P_Puyo2_Puyo</t>
  </si>
  <si>
    <t>PUYO69PUYO2_N_P.CARGA_ICC.AV</t>
  </si>
  <si>
    <t>Posición Manta</t>
  </si>
  <si>
    <t>P_Manta_Portoviejo</t>
  </si>
  <si>
    <t>PORTOVIE69MANTA_N_P.CARGA_RP5.AV</t>
  </si>
  <si>
    <t>Sinincay</t>
  </si>
  <si>
    <t>P_Cuenca1_Sinincay69</t>
  </si>
  <si>
    <t>SININCAY69CUEN1_N_P.CARGA_IEC.AV</t>
  </si>
  <si>
    <t>P_Cuenca2_Sinincay69</t>
  </si>
  <si>
    <t>SININCAY69CUEN2_N_P.CARGA_IEC.AV</t>
  </si>
  <si>
    <t>Tababela</t>
  </si>
  <si>
    <t>Posición Tababela</t>
  </si>
  <si>
    <t>P_Tababela_Tababela</t>
  </si>
  <si>
    <t>TABABELA_23_P.CARGA_TOT_CAL.AV</t>
  </si>
  <si>
    <t>Posición TRN Santa Rosa T13</t>
  </si>
  <si>
    <t>P_TRN_SRosa</t>
  </si>
  <si>
    <t>S_ROSA46TRN_N_P.CARGA_IEC.AV</t>
  </si>
  <si>
    <t>Posción Sant Rosa TRN</t>
  </si>
  <si>
    <t>Posición TRP Santa Rosa T23</t>
  </si>
  <si>
    <t>P_TRP_SRosa</t>
  </si>
  <si>
    <t>S_ROSA46TRP_N_P.CARGA_IEC.AV</t>
  </si>
  <si>
    <t>Posición Santa Rosa TRP</t>
  </si>
  <si>
    <t>Posición Baja T2</t>
  </si>
  <si>
    <t>P_Baja T2_Vicentina</t>
  </si>
  <si>
    <t>VICENTIN46T2_N_P.CARGA_RP5.AV</t>
  </si>
  <si>
    <t>T Vicentina Transformador T2</t>
  </si>
  <si>
    <t>Posición Alpachaca</t>
  </si>
  <si>
    <t>P_Alpachaca_Ibarra</t>
  </si>
  <si>
    <t>IBARRA69ALPAC_N_P.CARGA_IEC.AV</t>
  </si>
  <si>
    <t>Posición El Retorno</t>
  </si>
  <si>
    <t>P_Retorno_Ibarra</t>
  </si>
  <si>
    <t>IBARRA69RETOR_N_P.CARGA_IEC.AV</t>
  </si>
  <si>
    <t>Posición T. Daule</t>
  </si>
  <si>
    <t>P_T. Daule_Pascuales</t>
  </si>
  <si>
    <t>PASCUALE69DAULE_N_P.CARGA_IEC.AV</t>
  </si>
  <si>
    <t>Posición Toma</t>
  </si>
  <si>
    <t>P_Toma_Pascuales</t>
  </si>
  <si>
    <t>PASCUALE69TOMA_N_P.CARGA_IEC.AV</t>
  </si>
  <si>
    <t>Posición Puyo 1</t>
  </si>
  <si>
    <t>P_Puyo1_Puyo</t>
  </si>
  <si>
    <t>PUYO69PUYO1_N_P.CARGA_ICC.AV</t>
  </si>
  <si>
    <t>Posición Severino</t>
  </si>
  <si>
    <t>P_Severino_Chone</t>
  </si>
  <si>
    <t>CHONE138SEVER_N_P.CARGA_RP5.AV</t>
  </si>
  <si>
    <t>Posición CEDEGE</t>
  </si>
  <si>
    <t>P_Cedege_Pascuales</t>
  </si>
  <si>
    <t>PASCUALE138CEDEG_N_P.CARGA_IEC.AV</t>
  </si>
  <si>
    <t>Posición Novacero 1</t>
  </si>
  <si>
    <t>P_Novacero_Mulaló</t>
  </si>
  <si>
    <t>MULALO138NOVAC_N_P.CARGA_RP5.AV</t>
  </si>
  <si>
    <t>Montecristi</t>
  </si>
  <si>
    <t>Posición Manta 1</t>
  </si>
  <si>
    <t>P_Manta1_Montecristi</t>
  </si>
  <si>
    <t>MONTECRI69MANT1_N_P.CARGA_ICC.AV</t>
  </si>
  <si>
    <t>Posición Manta 2</t>
  </si>
  <si>
    <t>P_Manta2_Montecristi</t>
  </si>
  <si>
    <t>MONTECRI69MANT2_N_P.CARGA_ICC.AV</t>
  </si>
  <si>
    <t>Posición Manta 3</t>
  </si>
  <si>
    <t>P_Manta3_Montecristi</t>
  </si>
  <si>
    <t>MONTECRI69MANT3_N_P.CARGA_ICC.AV</t>
  </si>
  <si>
    <t xml:space="preserve">ENTREGAS MONT. MANTA 3 CNEL MANABI_x000D_
</t>
  </si>
  <si>
    <t>Posición L5 (Salitre)</t>
  </si>
  <si>
    <t>P_L5_DosCerritos</t>
  </si>
  <si>
    <t>D_CERRIT69L5_N_P.CARGA_ICC.AV</t>
  </si>
  <si>
    <t>Posición Azogues 1</t>
  </si>
  <si>
    <t>P_Azoguez_Sinincay</t>
  </si>
  <si>
    <t>SININCAY69AZOG1_N_P.CARGA_IEC.AV</t>
  </si>
  <si>
    <t>Posición Azoguez 1</t>
  </si>
  <si>
    <t>Posición Azogues</t>
  </si>
  <si>
    <t>P_Azogues_Cuenca</t>
  </si>
  <si>
    <t>CUENCA69AZOGU_F_P.CARGA_FIC.AV</t>
  </si>
  <si>
    <t>ELECTROQUIL</t>
  </si>
  <si>
    <t>Posición CEDEGE Chongón</t>
  </si>
  <si>
    <t>P_Cedege_Electroquil</t>
  </si>
  <si>
    <t>C_ELECTR69CEDEG_N_P.CARGA_DNP.AV</t>
  </si>
  <si>
    <t>Nueva Babahoyo</t>
  </si>
  <si>
    <t>Posición CNEL LOS RIOS 1</t>
  </si>
  <si>
    <t>Posición_CNEL1_Nbab</t>
  </si>
  <si>
    <t>N_BABAHO69CNEL1_N_P.CARGA_IEC.AV</t>
  </si>
  <si>
    <t>Caraguay</t>
  </si>
  <si>
    <t>Posición UEG 1</t>
  </si>
  <si>
    <t>P_UEG1_Caraguay</t>
  </si>
  <si>
    <t>CARAGUAY69UEGY1_N_P.CARGA_IEC.AV</t>
  </si>
  <si>
    <t>Nueva Prosperina</t>
  </si>
  <si>
    <t>Posición Categ 1</t>
  </si>
  <si>
    <t>P_Categ1NProsperina</t>
  </si>
  <si>
    <t>N_PROSPE69CATE1_N_P.CARGA_IEC.AV</t>
  </si>
  <si>
    <t>Posición T. Vergeles</t>
  </si>
  <si>
    <t>P_T.Vergeles_Pascual</t>
  </si>
  <si>
    <t>PASCUALE69VERGE_N_P.CARGA_IEC.AV</t>
  </si>
  <si>
    <t>Posición UEG 4</t>
  </si>
  <si>
    <t>P_UEG4_Caraguay</t>
  </si>
  <si>
    <t>CARAGUAY69UEGY4_N_P.CARGA_IEC.AV</t>
  </si>
  <si>
    <t>Trinitaria</t>
  </si>
  <si>
    <t>Posición Universal</t>
  </si>
  <si>
    <t>P_Universal_Trinitar</t>
  </si>
  <si>
    <t>TRINITAR69UNIVE_N_P.CARGA_RP5.AV</t>
  </si>
  <si>
    <t>Posición Categ 2</t>
  </si>
  <si>
    <t>P_Categ2NProsperina</t>
  </si>
  <si>
    <t>N_PROSPE69CATE2_N_P.CARGA_IEC.AV</t>
  </si>
  <si>
    <t>Policentro</t>
  </si>
  <si>
    <t>Posición Cristavid</t>
  </si>
  <si>
    <t>P_Cristavid_Policent</t>
  </si>
  <si>
    <t>POLICENT69CRIST_N_P.CARGA_RP5.AV</t>
  </si>
  <si>
    <t>Posición F. Orellana</t>
  </si>
  <si>
    <t>P_FOrellana_Policent</t>
  </si>
  <si>
    <t>POLICENT69FOREL_N_P.CARGA_RP5.AV</t>
  </si>
  <si>
    <t>Posición HOLCIM</t>
  </si>
  <si>
    <t>P_Holcim_Electroquil</t>
  </si>
  <si>
    <t>HOLCIM69HOLCI_N_P.CARGA_CAL.AV</t>
  </si>
  <si>
    <t>Posición Holcim</t>
  </si>
  <si>
    <t>Posición P. Canales</t>
  </si>
  <si>
    <t>P_P.Canales_Trinitar</t>
  </si>
  <si>
    <t>TRINITAR69P_CAN_N_P.CARGA_RP5.AV</t>
  </si>
  <si>
    <t>Posición Piedrahita</t>
  </si>
  <si>
    <t>P_Piedrahita_Policen</t>
  </si>
  <si>
    <t>POLICENT69PIEDR_N_P.CARGA_RP5.AV</t>
  </si>
  <si>
    <t>Posición Pradera</t>
  </si>
  <si>
    <t>P_Pradera_Trinitaria</t>
  </si>
  <si>
    <t>TRINITAR69PRADE_N_P.CARGA_RP5.AV</t>
  </si>
  <si>
    <t>Posición Tres Cerritos</t>
  </si>
  <si>
    <t>P_TresCerrit_Policen</t>
  </si>
  <si>
    <t>POLICENT69T_CER_N_P.CARGA_RP5.AV</t>
  </si>
  <si>
    <t>Posición UEG 3</t>
  </si>
  <si>
    <t>P_UEG3_Caraguay</t>
  </si>
  <si>
    <t>CARAGUAY69UEGY3_N_P.CARGA_IEC.AV</t>
  </si>
  <si>
    <t>Posición Guasmo</t>
  </si>
  <si>
    <t>P_Guasmo_Trininitari</t>
  </si>
  <si>
    <t>TRINITAR69GUASM_N_P.CARGA_RP5.AV</t>
  </si>
  <si>
    <t>Posición Cervecería</t>
  </si>
  <si>
    <t>P_Cervecería_Pascual</t>
  </si>
  <si>
    <t>PASCUALE69CERVE_N_P.CARGA_IEC.AV</t>
  </si>
  <si>
    <t>Posición Categ 3</t>
  </si>
  <si>
    <t>P_Categ3NProsperina</t>
  </si>
  <si>
    <t>N_PROSPE69CATE3_N_P.CARGA_IEC.AV</t>
  </si>
  <si>
    <t>Manta</t>
  </si>
  <si>
    <t>P_bajaATQ_Manta</t>
  </si>
  <si>
    <t>MANTA69MANT2_N_P.CARGA_CAL.AV</t>
  </si>
  <si>
    <t>Posición San Carlos</t>
  </si>
  <si>
    <t>P_SCarlosMilagro</t>
  </si>
  <si>
    <t>MILAGRO69SCARL_N_P.CARGA_IEC.AV</t>
  </si>
  <si>
    <t>Calope</t>
  </si>
  <si>
    <t>Posición  La Maná</t>
  </si>
  <si>
    <t>P_LaMana_Calope</t>
  </si>
  <si>
    <t>C_CALOPE69MANA_N_P.CARGA_DNP.AV</t>
  </si>
  <si>
    <t xml:space="preserve">Posición La Mana_x000D_
</t>
  </si>
  <si>
    <t>Gualaceo</t>
  </si>
  <si>
    <t>Posición baja TRG</t>
  </si>
  <si>
    <t>P_baja_Gul22</t>
  </si>
  <si>
    <t>GUALACEO22GUALA_N_P.CARGA_IEC.AV</t>
  </si>
  <si>
    <t>Posción Gualaceo</t>
  </si>
  <si>
    <t>Macas</t>
  </si>
  <si>
    <t>Posición Macas (SE21)</t>
  </si>
  <si>
    <t>P_Macas_MAC069</t>
  </si>
  <si>
    <t>MACAS69MACAS_N_P.CARGA_IEC.AV</t>
  </si>
  <si>
    <t xml:space="preserve">Posición Macas_x000D_
</t>
  </si>
  <si>
    <t>Posición Esmeraldas 2 (L2)</t>
  </si>
  <si>
    <t>P_Esmeraldas2_Esmera</t>
  </si>
  <si>
    <t>ESMERALD69SVAIN_N_P.CARGA_IE4.AV</t>
  </si>
  <si>
    <t>Posición Esmeraldas (L2)</t>
  </si>
  <si>
    <t>Posición Esmeraldas 1 (L1)</t>
  </si>
  <si>
    <t>P_Esmeraldas1_Esmera</t>
  </si>
  <si>
    <t>ESMERALD69ESME1_N_P.CARGA_CAL.AV</t>
  </si>
  <si>
    <t>Posición Esmeraldas 1 P.AV</t>
  </si>
  <si>
    <t>Limón</t>
  </si>
  <si>
    <t>Posición baja TRE</t>
  </si>
  <si>
    <t>P_baja_T1_Lim138</t>
  </si>
  <si>
    <t>LIMON13.8LIMON_N_P.CARGA_TRAF_IEC.AV</t>
  </si>
  <si>
    <t>Posción Limón</t>
  </si>
  <si>
    <t>Posición CNEL LOS RIOS 2</t>
  </si>
  <si>
    <t>Posición_CNEL2_Nbab</t>
  </si>
  <si>
    <t>N_BABAHO69CNEL2_N_P.CARGA_IEC.AV</t>
  </si>
  <si>
    <t>POSICIÓN DE CARGA CNEL LOS RÍOS 2 EN S/E NUEVA BABAHOYO</t>
  </si>
  <si>
    <t>Quinindé</t>
  </si>
  <si>
    <t>Posición Quinindé 2</t>
  </si>
  <si>
    <t>P_Quinindé2_69</t>
  </si>
  <si>
    <t>QUININDE69QUIN2_N_P.CARGA_IEC.AV</t>
  </si>
  <si>
    <t>Posición Tena Norte</t>
  </si>
  <si>
    <t>P_Tena_Norte_Tena</t>
  </si>
  <si>
    <t>TENA69TENAN_N_P.CARGA_ICC.AV</t>
  </si>
  <si>
    <t>Cumbaratza</t>
  </si>
  <si>
    <t>Posición EERSSA 2</t>
  </si>
  <si>
    <t>P_Eerssa2_Cumbaratza</t>
  </si>
  <si>
    <t>CUMBARAT69EERS2_N_P.CARGA_IEC.AV</t>
  </si>
  <si>
    <t>Posición  EERSSA 2  IEC</t>
  </si>
  <si>
    <t>Posición EERSSA 1</t>
  </si>
  <si>
    <t>P_Eerssa1_Cumbaratza</t>
  </si>
  <si>
    <t>CUMBARAT69EERS1_N_P.CARGA_IEC.AV</t>
  </si>
  <si>
    <t>Posición  EERSSA 1  IEC</t>
  </si>
  <si>
    <t>Méndez</t>
  </si>
  <si>
    <t>P_baja_T1_MEN013</t>
  </si>
  <si>
    <t>MENDEZ13.8MENDE_N_P.CARGA_TRAF_IEC.AV</t>
  </si>
  <si>
    <t>Posición baja trafo Méndez</t>
  </si>
  <si>
    <t>Gualo</t>
  </si>
  <si>
    <t xml:space="preserve">Posición baja ATT </t>
  </si>
  <si>
    <t>P_baja_ATT_Gualo</t>
  </si>
  <si>
    <t>GUALO23_P.CARGA_TOT_CAL.AV</t>
  </si>
  <si>
    <t>GUALO P.AV</t>
  </si>
  <si>
    <t>Baños</t>
  </si>
  <si>
    <t>Posición Baños 2</t>
  </si>
  <si>
    <t>P_Banos2_Banos</t>
  </si>
  <si>
    <t>BANOS69BANO2_N_P.CARGA_IEC.AV</t>
  </si>
  <si>
    <t>Baños 2 P.AV</t>
  </si>
  <si>
    <t>Posición ADELCA</t>
  </si>
  <si>
    <t>P_ADELCA_Milagro</t>
  </si>
  <si>
    <t>MILAGRO230ADELC_N_P.CARGA_IEC.AV</t>
  </si>
  <si>
    <t>Posición  ADELCA</t>
  </si>
  <si>
    <t>Quinche</t>
  </si>
  <si>
    <t>Posición Quinche</t>
  </si>
  <si>
    <t>P_Quinche_Quinche</t>
  </si>
  <si>
    <t>QUINCHE23_P.CARGA_TOT_CAL.AV</t>
  </si>
  <si>
    <t>Posición  Quinche</t>
  </si>
  <si>
    <t>Posición Santo Domingo 3 (L4)</t>
  </si>
  <si>
    <t>P_SDomingo4_SDomig</t>
  </si>
  <si>
    <t>S_DOMING69SDOM3_N_P.CARGA_IEC.AV</t>
  </si>
  <si>
    <t>Posición  Santo Domingo 4</t>
  </si>
  <si>
    <t>Posorja Móvil</t>
  </si>
  <si>
    <t>Posición baja móvil (Playas)</t>
  </si>
  <si>
    <t>P_baja_movil_Posorja</t>
  </si>
  <si>
    <t>POSORJA69PLAYA_N_P.CARGA_RP5.AV</t>
  </si>
  <si>
    <t>San Antonio</t>
  </si>
  <si>
    <t>Posición baja TR1</t>
  </si>
  <si>
    <t>P_baja_SAnt_TR1</t>
  </si>
  <si>
    <t>S_ANTONI138_P.CARGA_TOT_CAL.AV</t>
  </si>
  <si>
    <t>Dos Cerritos ( Móvil 3 Efacec)</t>
  </si>
  <si>
    <t>Posición Baja Móvil (L4)</t>
  </si>
  <si>
    <t>P_baja_movil_DCerr</t>
  </si>
  <si>
    <t>D_CERRIT69L4_N_P.CARGA_CAL.AV</t>
  </si>
  <si>
    <t>Jivino</t>
  </si>
  <si>
    <t>Posición Lago Agrio 2</t>
  </si>
  <si>
    <t>P_Lago2_Jivino</t>
  </si>
  <si>
    <t>JIVINO69LAGR2_N_P.CARGA_IEC.AV</t>
  </si>
  <si>
    <t>Lago2_Jiv P.AV</t>
  </si>
  <si>
    <t>Posición baja AMQ (Quevedo Sur)</t>
  </si>
  <si>
    <t>P_BajaAMQ_Quev</t>
  </si>
  <si>
    <t>QUEVEDO69Q_SUR_N_P.CARGA_CAL.AV</t>
  </si>
  <si>
    <t>Posición Quev_Sur_movil P.AV</t>
  </si>
  <si>
    <t>Posición Loja 3</t>
  </si>
  <si>
    <t>P_Loja3_Loja</t>
  </si>
  <si>
    <t>LOJA69LOJA3_N_P.CARGA_IEC.AV</t>
  </si>
  <si>
    <t>Loja 3 - S/E Loja.PAV</t>
  </si>
  <si>
    <t>Loreto</t>
  </si>
  <si>
    <t>Posición alta TRD (CNEL-Sucumbíos)</t>
  </si>
  <si>
    <t>P_alta_TRD_Loreto</t>
  </si>
  <si>
    <t>LORETO69TRD_N_P.CARGA_IE4.AV</t>
  </si>
  <si>
    <t>Posición TRD - Loreto.P.AV</t>
  </si>
  <si>
    <t>Posición Quinindé 1</t>
  </si>
  <si>
    <t>P_Quinindé1_69</t>
  </si>
  <si>
    <t>QUININDE69QUIN1_N_P.CARGA_IEC.AV</t>
  </si>
  <si>
    <t>Pos. Quinindé 1 en Quinindé.PAV</t>
  </si>
  <si>
    <t>El Inga</t>
  </si>
  <si>
    <t>Posición Recuperadora</t>
  </si>
  <si>
    <t>P_Recuperadora_Inga</t>
  </si>
  <si>
    <t>C_RECUPE138PAPAL_N_P.CARGA_CAL.AV</t>
  </si>
  <si>
    <t>BOOSTERS P.AV</t>
  </si>
  <si>
    <t>% Costa</t>
  </si>
  <si>
    <t>% Sierra</t>
  </si>
  <si>
    <t>% Oriente</t>
  </si>
  <si>
    <t>TOTAL</t>
  </si>
  <si>
    <t xml:space="preserve">Oriente </t>
  </si>
  <si>
    <t>Sierra</t>
  </si>
  <si>
    <t>Centro Sur</t>
  </si>
  <si>
    <t xml:space="preserve">Sierra </t>
  </si>
  <si>
    <t>Oriente</t>
  </si>
  <si>
    <t>Costa</t>
  </si>
  <si>
    <t>CNEL</t>
  </si>
  <si>
    <t>El Oro</t>
  </si>
  <si>
    <t>Guayas</t>
  </si>
  <si>
    <t>Los Ríos</t>
  </si>
  <si>
    <t>Manabí</t>
  </si>
  <si>
    <t>Cotopaxi</t>
  </si>
  <si>
    <t>Pichincha</t>
  </si>
  <si>
    <t>Chimborazo</t>
  </si>
  <si>
    <t>Tungurahua</t>
  </si>
  <si>
    <t>Provincia</t>
  </si>
  <si>
    <t>Azuay</t>
  </si>
  <si>
    <t>Orellana</t>
  </si>
  <si>
    <t>Imbabura</t>
  </si>
  <si>
    <t>Morona Santiago</t>
  </si>
  <si>
    <t>Pastaza</t>
  </si>
  <si>
    <t>Sto. Domingo de los Tsachilas</t>
  </si>
  <si>
    <t>Napo</t>
  </si>
  <si>
    <t>Carchi</t>
  </si>
  <si>
    <t>N_Empresarial</t>
  </si>
  <si>
    <t>Empresas Eléctricas</t>
  </si>
  <si>
    <t>Morona-Santiago</t>
  </si>
  <si>
    <t>Bolívar</t>
  </si>
  <si>
    <t>Zamora-Chinchipe</t>
  </si>
  <si>
    <t>Nombres especiales</t>
  </si>
  <si>
    <t>Santo Domingo de los Tsáchilas</t>
  </si>
  <si>
    <t>mapa</t>
  </si>
  <si>
    <t>tabla</t>
  </si>
  <si>
    <t>Zamora Chinchipe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</si>
</sst>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onsolas"/>
      <family val="3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6699FF"/>
      <name val="Calibri"/>
      <family val="2"/>
      <scheme val="minor"/>
    </font>
    <font>
      <b/>
      <sz val="11"/>
      <color theme="1"/>
      <name val="Consolas"/>
      <family val="3"/>
    </font>
    <font>
      <sz val="10"/>
      <color rgb="FF000000"/>
      <name val="Courier New"/>
      <family val="3"/>
    </font>
    <font>
      <b/>
      <sz val="10"/>
      <color rgb="FF008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1" xfId="0" applyFont="1" applyFill="1" applyBorder="1" applyAlignment="1"/>
    <xf numFmtId="1" fontId="1" fillId="3" borderId="1" xfId="0" applyNumberFormat="1" applyFont="1" applyFill="1" applyBorder="1" applyAlignment="1"/>
    <xf numFmtId="0" fontId="2" fillId="2" borderId="1" xfId="0" applyFont="1" applyFill="1" applyBorder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/>
    <xf numFmtId="0" fontId="0" fillId="0" borderId="0" xfId="0" applyNumberFormat="1"/>
    <xf numFmtId="22" fontId="0" fillId="0" borderId="0" xfId="0" applyNumberFormat="1"/>
    <xf numFmtId="0" fontId="3" fillId="0" borderId="0" xfId="0" applyNumberFormat="1" applyFont="1"/>
    <xf numFmtId="0" fontId="0" fillId="0" borderId="1" xfId="0" applyBorder="1"/>
    <xf numFmtId="0" fontId="0" fillId="0" borderId="2" xfId="0" applyNumberFormat="1" applyFont="1" applyBorder="1"/>
    <xf numFmtId="0" fontId="6" fillId="0" borderId="2" xfId="0" applyNumberFormat="1" applyFont="1" applyBorder="1"/>
    <xf numFmtId="0" fontId="0" fillId="4" borderId="2" xfId="0" applyNumberFormat="1" applyFont="1" applyFill="1" applyBorder="1"/>
    <xf numFmtId="0" fontId="6" fillId="4" borderId="2" xfId="0" applyNumberFormat="1" applyFont="1" applyFill="1" applyBorder="1"/>
    <xf numFmtId="0" fontId="3" fillId="0" borderId="2" xfId="0" applyNumberFormat="1" applyFont="1" applyBorder="1"/>
    <xf numFmtId="0" fontId="4" fillId="0" borderId="2" xfId="0" applyNumberFormat="1" applyFont="1" applyBorder="1"/>
    <xf numFmtId="0" fontId="4" fillId="4" borderId="2" xfId="0" applyNumberFormat="1" applyFont="1" applyFill="1" applyBorder="1"/>
    <xf numFmtId="0" fontId="3" fillId="4" borderId="2" xfId="0" applyNumberFormat="1" applyFont="1" applyFill="1" applyBorder="1"/>
    <xf numFmtId="0" fontId="7" fillId="2" borderId="1" xfId="0" applyFont="1" applyFill="1" applyBorder="1" applyAlignment="1"/>
    <xf numFmtId="0" fontId="7" fillId="2" borderId="1" xfId="0" applyFont="1" applyFill="1" applyBorder="1"/>
    <xf numFmtId="0" fontId="0" fillId="4" borderId="0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b/>
        <i val="0"/>
        <color theme="4"/>
      </font>
      <numFmt numFmtId="1" formatCode="0"/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4"/>
      </font>
      <numFmt numFmtId="1" formatCode="0"/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4"/>
      </font>
      <numFmt numFmtId="1" formatCode="0"/>
      <fill>
        <patternFill>
          <fgColor theme="0"/>
        </patternFill>
      </fill>
    </dxf>
    <dxf>
      <numFmt numFmtId="27" formatCode="d/m/yyyy\ h:mm"/>
    </dxf>
    <dxf>
      <numFmt numFmtId="27" formatCode="d/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:mm"/>
    </dxf>
    <dxf>
      <numFmt numFmtId="27" formatCode="d/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699FF"/>
      <color rgb="FF00CCFF"/>
      <color rgb="FFCC92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ID" tableColumnId="21"/>
      <queryTableField id="2" name="Provincia" tableColumnId="22"/>
      <queryTableField id="3" name="UNegocio" tableColumnId="23"/>
      <queryTableField id="4" name="Subestacion" tableColumnId="24"/>
      <queryTableField id="5" name="Posicion" tableColumnId="25"/>
      <queryTableField id="6" name="Codigo" tableColumnId="26"/>
      <queryTableField id="7" name="TAG" tableColumnId="27"/>
      <queryTableField id="8" name="Descripcion" tableColumnId="28"/>
      <queryTableField id="9" name="FechaAlta" tableColumnId="29"/>
      <queryTableField id="10" name="FechaBaja" tableColumnId="30"/>
    </queryTableFields>
  </queryTableRefresh>
</queryTable>
</file>

<file path=xl/queryTables/queryTable2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ID" tableColumnId="21"/>
      <queryTableField id="2" name="Provincia" tableColumnId="22"/>
      <queryTableField id="3" name="UNegocio" tableColumnId="23"/>
      <queryTableField id="4" name="Subestacion" tableColumnId="24"/>
      <queryTableField id="5" name="Posicion" tableColumnId="25"/>
      <queryTableField id="6" name="Codigo" tableColumnId="26"/>
      <queryTableField id="7" name="TAG" tableColumnId="27"/>
      <queryTableField id="8" name="Descripcion" tableColumnId="28"/>
      <queryTableField id="9" name="FechaAlta" tableColumnId="29"/>
      <queryTableField id="10" name="FechaBaja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Consulta13" displayName="Consulta13" ref="A1:J7" tableType="queryTable" totalsRowShown="0">
  <autoFilter ref="A1:J7"/>
  <sortState ref="A2:J125">
    <sortCondition ref="B1:B125"/>
  </sortState>
  <tableColumns count="10">
    <tableColumn id="21" uniqueName="21" name="ID" queryTableFieldId="1" dataDxfId="15"/>
    <tableColumn id="22" uniqueName="22" name="Provincia" queryTableFieldId="2" dataDxfId="14"/>
    <tableColumn id="23" uniqueName="23" name="UNegocio" queryTableFieldId="3" dataDxfId="13"/>
    <tableColumn id="24" uniqueName="24" name="Subestacion" queryTableFieldId="4" dataDxfId="12"/>
    <tableColumn id="25" uniqueName="25" name="Posicion" queryTableFieldId="5" dataDxfId="11"/>
    <tableColumn id="26" uniqueName="26" name="Codigo" queryTableFieldId="6" dataDxfId="10"/>
    <tableColumn id="27" uniqueName="27" name="TAG" queryTableFieldId="7" dataDxfId="9"/>
    <tableColumn id="28" uniqueName="28" name="Descripcion" queryTableFieldId="8" dataDxfId="8"/>
    <tableColumn id="29" uniqueName="29" name="FechaAlta" queryTableFieldId="9" dataDxfId="7"/>
    <tableColumn id="30" uniqueName="30" name="FechaBaja" queryTableFieldId="10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Consulta1" displayName="Consulta1" ref="A1:J125" tableType="queryTable" totalsRowShown="0">
  <autoFilter ref="A1:J125"/>
  <sortState ref="A2:J125">
    <sortCondition ref="B1:B125"/>
  </sortState>
  <tableColumns count="10">
    <tableColumn id="21" uniqueName="21" name="ID" queryTableFieldId="1" dataDxfId="25"/>
    <tableColumn id="22" uniqueName="22" name="Provincia" queryTableFieldId="2" dataDxfId="24"/>
    <tableColumn id="23" uniqueName="23" name="UNegocio" queryTableFieldId="3" dataDxfId="23"/>
    <tableColumn id="24" uniqueName="24" name="Subestacion" queryTableFieldId="4" dataDxfId="22"/>
    <tableColumn id="25" uniqueName="25" name="Posicion" queryTableFieldId="5" dataDxfId="21"/>
    <tableColumn id="26" uniqueName="26" name="Codigo" queryTableFieldId="6" dataDxfId="20"/>
    <tableColumn id="27" uniqueName="27" name="TAG" queryTableFieldId="7" dataDxfId="19"/>
    <tableColumn id="28" uniqueName="28" name="Descripcion" queryTableFieldId="8" dataDxfId="18"/>
    <tableColumn id="29" uniqueName="29" name="FechaAlta" queryTableFieldId="9" dataDxfId="17"/>
    <tableColumn id="30" uniqueName="30" name="FechaBaja" queryTableFieldId="10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22" sqref="H22"/>
    </sheetView>
  </sheetViews>
  <sheetFormatPr baseColWidth="10" defaultRowHeight="14.4" x14ac:dyDescent="0.3"/>
  <cols>
    <col min="1" max="1" width="27.6640625" bestFit="1" customWidth="1"/>
    <col min="2" max="2" width="45.33203125" bestFit="1" customWidth="1"/>
    <col min="3" max="3" width="13" customWidth="1"/>
    <col min="4" max="4" width="14.88671875" customWidth="1"/>
    <col min="5" max="5" width="9.109375" bestFit="1" customWidth="1"/>
    <col min="6" max="6" width="17.5546875" bestFit="1" customWidth="1"/>
  </cols>
  <sheetData>
    <row r="1" spans="1:7" x14ac:dyDescent="0.3">
      <c r="A1" s="1" t="s">
        <v>3</v>
      </c>
      <c r="B1" s="2" t="s">
        <v>4</v>
      </c>
      <c r="C1" s="21" t="s">
        <v>503</v>
      </c>
      <c r="D1" s="21" t="s">
        <v>504</v>
      </c>
      <c r="E1" s="21" t="s">
        <v>505</v>
      </c>
      <c r="F1" s="22" t="s">
        <v>531</v>
      </c>
    </row>
    <row r="2" spans="1:7" x14ac:dyDescent="0.3">
      <c r="A2" s="18" t="s">
        <v>39</v>
      </c>
      <c r="B2" s="3" t="s">
        <v>40</v>
      </c>
      <c r="C2" s="9"/>
      <c r="D2" s="9">
        <v>1</v>
      </c>
      <c r="E2" s="9"/>
      <c r="F2" s="23" t="s">
        <v>513</v>
      </c>
      <c r="G2" s="24"/>
    </row>
    <row r="3" spans="1:7" x14ac:dyDescent="0.3">
      <c r="A3" s="18" t="s">
        <v>13</v>
      </c>
      <c r="B3" s="3" t="s">
        <v>14</v>
      </c>
      <c r="C3" s="9">
        <v>1</v>
      </c>
      <c r="D3" s="9"/>
      <c r="E3" s="9"/>
      <c r="F3" s="23" t="s">
        <v>513</v>
      </c>
      <c r="G3" s="24"/>
    </row>
    <row r="4" spans="1:7" x14ac:dyDescent="0.3">
      <c r="A4" s="19" t="s">
        <v>19</v>
      </c>
      <c r="B4" s="5" t="s">
        <v>20</v>
      </c>
      <c r="C4" s="9">
        <v>1</v>
      </c>
      <c r="D4" s="9"/>
      <c r="E4" s="9"/>
      <c r="F4" s="23" t="s">
        <v>513</v>
      </c>
      <c r="G4" s="25"/>
    </row>
    <row r="5" spans="1:7" x14ac:dyDescent="0.3">
      <c r="A5" s="18" t="s">
        <v>5</v>
      </c>
      <c r="B5" s="3" t="s">
        <v>6</v>
      </c>
      <c r="C5" s="9">
        <v>1</v>
      </c>
      <c r="D5" s="9"/>
      <c r="E5" s="9"/>
      <c r="F5" s="23" t="s">
        <v>513</v>
      </c>
      <c r="G5" s="25"/>
    </row>
    <row r="6" spans="1:7" x14ac:dyDescent="0.3">
      <c r="A6" s="18" t="s">
        <v>9</v>
      </c>
      <c r="B6" s="3" t="s">
        <v>10</v>
      </c>
      <c r="C6" s="9">
        <v>1</v>
      </c>
      <c r="D6" s="9"/>
      <c r="E6" s="9"/>
      <c r="F6" s="23" t="s">
        <v>513</v>
      </c>
    </row>
    <row r="7" spans="1:7" x14ac:dyDescent="0.3">
      <c r="A7" s="18" t="s">
        <v>33</v>
      </c>
      <c r="B7" s="4" t="s">
        <v>34</v>
      </c>
      <c r="C7" s="9">
        <v>1</v>
      </c>
      <c r="D7" s="9"/>
      <c r="E7" s="9"/>
      <c r="F7" s="23" t="s">
        <v>513</v>
      </c>
    </row>
    <row r="8" spans="1:7" x14ac:dyDescent="0.3">
      <c r="A8" s="19" t="s">
        <v>11</v>
      </c>
      <c r="B8" s="5" t="s">
        <v>12</v>
      </c>
      <c r="C8" s="9">
        <v>1</v>
      </c>
      <c r="D8" s="9"/>
      <c r="E8" s="9"/>
      <c r="F8" s="23" t="s">
        <v>513</v>
      </c>
    </row>
    <row r="9" spans="1:7" x14ac:dyDescent="0.3">
      <c r="A9" s="19" t="s">
        <v>17</v>
      </c>
      <c r="B9" s="5" t="s">
        <v>18</v>
      </c>
      <c r="C9" s="9">
        <v>1</v>
      </c>
      <c r="D9" s="9"/>
      <c r="E9" s="9"/>
      <c r="F9" s="23" t="s">
        <v>513</v>
      </c>
    </row>
    <row r="10" spans="1:7" x14ac:dyDescent="0.3">
      <c r="A10" s="18" t="s">
        <v>21</v>
      </c>
      <c r="B10" s="3" t="s">
        <v>22</v>
      </c>
      <c r="C10" s="9">
        <v>1</v>
      </c>
      <c r="D10" s="9"/>
      <c r="E10" s="9"/>
      <c r="F10" s="23" t="s">
        <v>513</v>
      </c>
    </row>
    <row r="11" spans="1:7" x14ac:dyDescent="0.3">
      <c r="A11" s="18" t="s">
        <v>25</v>
      </c>
      <c r="B11" s="3" t="s">
        <v>26</v>
      </c>
      <c r="C11" s="9">
        <v>1</v>
      </c>
      <c r="D11" s="9"/>
      <c r="E11" s="9"/>
      <c r="F11" s="23" t="s">
        <v>513</v>
      </c>
    </row>
    <row r="12" spans="1:7" x14ac:dyDescent="0.3">
      <c r="A12" s="18" t="s">
        <v>31</v>
      </c>
      <c r="B12" s="3" t="s">
        <v>32</v>
      </c>
      <c r="C12" s="9"/>
      <c r="D12" s="9"/>
      <c r="E12" s="9">
        <v>1</v>
      </c>
      <c r="F12" s="23" t="s">
        <v>513</v>
      </c>
    </row>
    <row r="13" spans="1:7" x14ac:dyDescent="0.3">
      <c r="A13" s="18" t="s">
        <v>23</v>
      </c>
      <c r="B13" s="3" t="s">
        <v>24</v>
      </c>
      <c r="C13" s="9"/>
      <c r="D13" s="9">
        <v>0.76900000000000002</v>
      </c>
      <c r="E13" s="9">
        <f>1-D13</f>
        <v>0.23099999999999998</v>
      </c>
      <c r="F13" s="23" t="s">
        <v>532</v>
      </c>
    </row>
    <row r="14" spans="1:7" x14ac:dyDescent="0.3">
      <c r="A14" s="18" t="s">
        <v>41</v>
      </c>
      <c r="B14" s="4" t="s">
        <v>42</v>
      </c>
      <c r="C14" s="9"/>
      <c r="D14" s="9">
        <v>1</v>
      </c>
      <c r="E14" s="9"/>
      <c r="F14" s="23" t="s">
        <v>532</v>
      </c>
    </row>
    <row r="15" spans="1:7" x14ac:dyDescent="0.3">
      <c r="A15" s="18" t="s">
        <v>15</v>
      </c>
      <c r="B15" s="3" t="s">
        <v>16</v>
      </c>
      <c r="C15" s="9"/>
      <c r="D15" s="9">
        <v>0.89600000000000002</v>
      </c>
      <c r="E15" s="9">
        <f>1-D15</f>
        <v>0.10399999999999998</v>
      </c>
      <c r="F15" s="23" t="s">
        <v>532</v>
      </c>
    </row>
    <row r="16" spans="1:7" x14ac:dyDescent="0.3">
      <c r="A16" s="18" t="s">
        <v>7</v>
      </c>
      <c r="B16" s="4" t="s">
        <v>8</v>
      </c>
      <c r="C16" s="9"/>
      <c r="D16" s="9">
        <v>1</v>
      </c>
      <c r="E16" s="9"/>
      <c r="F16" s="23" t="s">
        <v>532</v>
      </c>
    </row>
    <row r="17" spans="1:9" x14ac:dyDescent="0.3">
      <c r="A17" s="18" t="s">
        <v>37</v>
      </c>
      <c r="B17" s="4" t="s">
        <v>38</v>
      </c>
      <c r="C17" s="9"/>
      <c r="D17" s="9">
        <v>0.81620000000000004</v>
      </c>
      <c r="E17" s="9">
        <f>1-D17</f>
        <v>0.18379999999999996</v>
      </c>
      <c r="F17" s="23" t="s">
        <v>532</v>
      </c>
      <c r="I17" s="26"/>
    </row>
    <row r="18" spans="1:9" x14ac:dyDescent="0.3">
      <c r="A18" s="18" t="s">
        <v>35</v>
      </c>
      <c r="B18" s="3" t="s">
        <v>36</v>
      </c>
      <c r="C18" s="9"/>
      <c r="D18" s="9">
        <v>1</v>
      </c>
      <c r="E18" s="9"/>
      <c r="F18" s="23" t="s">
        <v>532</v>
      </c>
    </row>
    <row r="19" spans="1:9" x14ac:dyDescent="0.3">
      <c r="A19" s="18" t="s">
        <v>27</v>
      </c>
      <c r="B19" s="4" t="s">
        <v>28</v>
      </c>
      <c r="C19" s="9">
        <f>1-D19</f>
        <v>0.14000000000000001</v>
      </c>
      <c r="D19" s="9">
        <v>0.86</v>
      </c>
      <c r="E19" s="9"/>
      <c r="F19" s="23" t="s">
        <v>532</v>
      </c>
      <c r="I19" s="27"/>
    </row>
    <row r="20" spans="1:9" x14ac:dyDescent="0.3">
      <c r="A20" s="18" t="s">
        <v>29</v>
      </c>
      <c r="B20" s="3" t="s">
        <v>30</v>
      </c>
      <c r="C20" s="9"/>
      <c r="D20" s="9">
        <v>1</v>
      </c>
      <c r="E20" s="9"/>
      <c r="F20" s="23" t="s">
        <v>532</v>
      </c>
    </row>
  </sheetData>
  <autoFilter ref="A1:B1">
    <sortState ref="A2:B20">
      <sortCondition ref="A1"/>
    </sortState>
  </autoFilter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tabSelected="1" topLeftCell="A4" workbookViewId="0">
      <selection activeCell="D2" sqref="D2"/>
    </sheetView>
  </sheetViews>
  <sheetFormatPr baseColWidth="10" defaultRowHeight="14.4" x14ac:dyDescent="0.3"/>
  <cols>
    <col min="1" max="1" width="5" bestFit="1" customWidth="1"/>
    <col min="2" max="2" width="25.21875" bestFit="1" customWidth="1"/>
    <col min="3" max="3" width="23.21875" bestFit="1" customWidth="1"/>
    <col min="4" max="4" width="25.109375" bestFit="1" customWidth="1"/>
    <col min="5" max="5" width="30.6640625" bestFit="1" customWidth="1"/>
    <col min="6" max="6" width="21.44140625" bestFit="1" customWidth="1"/>
    <col min="7" max="7" width="40.5546875" bestFit="1" customWidth="1"/>
    <col min="8" max="8" width="54.88671875" bestFit="1" customWidth="1"/>
    <col min="9" max="10" width="14.5546875" bestFit="1" customWidth="1"/>
  </cols>
  <sheetData>
    <row r="1" spans="1:10" x14ac:dyDescent="0.3">
      <c r="A1" s="6" t="s">
        <v>43</v>
      </c>
      <c r="B1" s="6" t="s">
        <v>522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</v>
      </c>
      <c r="H1" s="6" t="s">
        <v>48</v>
      </c>
      <c r="I1" s="6" t="s">
        <v>49</v>
      </c>
      <c r="J1" s="6" t="s">
        <v>50</v>
      </c>
    </row>
    <row r="2" spans="1:10" x14ac:dyDescent="0.3">
      <c r="A2" s="6">
        <v>281</v>
      </c>
      <c r="B2" s="8" t="s">
        <v>526</v>
      </c>
      <c r="C2" s="6" t="s">
        <v>15</v>
      </c>
      <c r="D2" s="6" t="s">
        <v>412</v>
      </c>
      <c r="E2" s="6" t="s">
        <v>413</v>
      </c>
      <c r="F2" s="6" t="s">
        <v>414</v>
      </c>
      <c r="G2" s="6" t="s">
        <v>415</v>
      </c>
      <c r="H2" s="6" t="s">
        <v>416</v>
      </c>
      <c r="I2" s="7">
        <v>42232</v>
      </c>
      <c r="J2" s="7"/>
    </row>
    <row r="3" spans="1:10" x14ac:dyDescent="0.3">
      <c r="A3" s="6">
        <v>277</v>
      </c>
      <c r="B3" s="8" t="s">
        <v>526</v>
      </c>
      <c r="C3" s="6" t="s">
        <v>15</v>
      </c>
      <c r="D3" s="6" t="s">
        <v>399</v>
      </c>
      <c r="E3" s="6" t="s">
        <v>400</v>
      </c>
      <c r="F3" s="6" t="s">
        <v>401</v>
      </c>
      <c r="G3" s="6" t="s">
        <v>402</v>
      </c>
      <c r="H3" s="6" t="s">
        <v>403</v>
      </c>
      <c r="I3" s="7">
        <v>42161.999988425923</v>
      </c>
      <c r="J3" s="7"/>
    </row>
    <row r="4" spans="1:10" x14ac:dyDescent="0.3">
      <c r="A4" s="6">
        <v>288</v>
      </c>
      <c r="B4" s="8" t="s">
        <v>526</v>
      </c>
      <c r="C4" s="6" t="s">
        <v>15</v>
      </c>
      <c r="D4" s="6" t="s">
        <v>437</v>
      </c>
      <c r="E4" s="6" t="s">
        <v>413</v>
      </c>
      <c r="F4" s="6" t="s">
        <v>438</v>
      </c>
      <c r="G4" s="6" t="s">
        <v>439</v>
      </c>
      <c r="H4" s="6" t="s">
        <v>440</v>
      </c>
      <c r="I4" s="7">
        <v>42415.999305555553</v>
      </c>
      <c r="J4" s="7"/>
    </row>
    <row r="5" spans="1:10" x14ac:dyDescent="0.3">
      <c r="A5" s="6">
        <v>140</v>
      </c>
      <c r="B5" s="8" t="s">
        <v>534</v>
      </c>
      <c r="C5" s="6" t="s">
        <v>39</v>
      </c>
      <c r="D5" s="6" t="s">
        <v>188</v>
      </c>
      <c r="E5" s="6" t="s">
        <v>198</v>
      </c>
      <c r="F5" s="6" t="s">
        <v>199</v>
      </c>
      <c r="G5" s="6" t="s">
        <v>200</v>
      </c>
      <c r="H5" s="6" t="s">
        <v>198</v>
      </c>
      <c r="I5" s="7">
        <v>38328.599305555559</v>
      </c>
      <c r="J5" s="7"/>
    </row>
    <row r="6" spans="1:10" x14ac:dyDescent="0.3">
      <c r="A6" s="6">
        <v>287</v>
      </c>
      <c r="B6" s="8" t="s">
        <v>540</v>
      </c>
      <c r="C6" s="6" t="s">
        <v>37</v>
      </c>
      <c r="D6" s="6" t="s">
        <v>428</v>
      </c>
      <c r="E6" s="6" t="s">
        <v>433</v>
      </c>
      <c r="F6" s="6" t="s">
        <v>434</v>
      </c>
      <c r="G6" s="6" t="s">
        <v>435</v>
      </c>
      <c r="H6" s="6" t="s">
        <v>436</v>
      </c>
      <c r="I6" s="7">
        <v>42400</v>
      </c>
      <c r="J6" s="7"/>
    </row>
    <row r="7" spans="1:10" x14ac:dyDescent="0.3">
      <c r="A7" s="6">
        <v>286</v>
      </c>
      <c r="B7" s="8" t="s">
        <v>540</v>
      </c>
      <c r="C7" s="6" t="s">
        <v>37</v>
      </c>
      <c r="D7" s="6" t="s">
        <v>428</v>
      </c>
      <c r="E7" s="6" t="s">
        <v>429</v>
      </c>
      <c r="F7" s="6" t="s">
        <v>430</v>
      </c>
      <c r="G7" s="6" t="s">
        <v>431</v>
      </c>
      <c r="H7" s="6" t="s">
        <v>432</v>
      </c>
      <c r="I7" s="7">
        <v>42400</v>
      </c>
      <c r="J7" s="7"/>
    </row>
    <row r="8" spans="1:10" x14ac:dyDescent="0.3">
      <c r="A8" s="6">
        <v>146</v>
      </c>
      <c r="B8" s="14" t="s">
        <v>518</v>
      </c>
      <c r="C8" s="6" t="s">
        <v>27</v>
      </c>
      <c r="D8" s="6" t="s">
        <v>211</v>
      </c>
      <c r="E8" s="6" t="s">
        <v>218</v>
      </c>
      <c r="F8" s="6" t="s">
        <v>219</v>
      </c>
      <c r="G8" s="6" t="s">
        <v>220</v>
      </c>
      <c r="H8" s="6" t="s">
        <v>218</v>
      </c>
      <c r="I8" s="7">
        <v>38328.599305555559</v>
      </c>
      <c r="J8" s="7"/>
    </row>
  </sheetData>
  <conditionalFormatting sqref="A1:A7 A9:A1048576">
    <cfRule type="uniqueValues" dxfId="5" priority="3"/>
    <cfRule type="duplicateValues" dxfId="4" priority="4"/>
  </conditionalFormatting>
  <conditionalFormatting sqref="A8">
    <cfRule type="uniqueValues" dxfId="1" priority="1"/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workbookViewId="0">
      <selection activeCell="A19" sqref="A19:XFD20"/>
    </sheetView>
  </sheetViews>
  <sheetFormatPr baseColWidth="10" defaultRowHeight="14.4" x14ac:dyDescent="0.3"/>
  <cols>
    <col min="1" max="1" width="5" bestFit="1" customWidth="1"/>
    <col min="2" max="2" width="25.21875" bestFit="1" customWidth="1"/>
    <col min="3" max="3" width="23.21875" bestFit="1" customWidth="1"/>
    <col min="4" max="4" width="25.109375" bestFit="1" customWidth="1"/>
    <col min="5" max="5" width="30.6640625" bestFit="1" customWidth="1"/>
    <col min="6" max="6" width="21.44140625" bestFit="1" customWidth="1"/>
    <col min="7" max="7" width="40.5546875" bestFit="1" customWidth="1"/>
    <col min="8" max="8" width="54.88671875" bestFit="1" customWidth="1"/>
    <col min="9" max="10" width="14.5546875" bestFit="1" customWidth="1"/>
  </cols>
  <sheetData>
    <row r="1" spans="1:10" x14ac:dyDescent="0.3">
      <c r="A1" s="6" t="s">
        <v>43</v>
      </c>
      <c r="B1" s="6" t="s">
        <v>522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</v>
      </c>
      <c r="H1" s="6" t="s">
        <v>48</v>
      </c>
      <c r="I1" s="6" t="s">
        <v>49</v>
      </c>
      <c r="J1" s="6" t="s">
        <v>50</v>
      </c>
    </row>
    <row r="2" spans="1:10" x14ac:dyDescent="0.3">
      <c r="A2" s="6">
        <v>211</v>
      </c>
      <c r="B2" s="6" t="s">
        <v>523</v>
      </c>
      <c r="C2" s="6" t="s">
        <v>41</v>
      </c>
      <c r="D2" s="6" t="s">
        <v>175</v>
      </c>
      <c r="E2" s="6" t="s">
        <v>316</v>
      </c>
      <c r="F2" s="6" t="s">
        <v>317</v>
      </c>
      <c r="G2" s="6" t="s">
        <v>318</v>
      </c>
      <c r="H2" s="6" t="s">
        <v>316</v>
      </c>
      <c r="I2" s="7">
        <v>38353</v>
      </c>
      <c r="J2" s="7"/>
    </row>
    <row r="3" spans="1:10" x14ac:dyDescent="0.3">
      <c r="A3" s="6">
        <v>132</v>
      </c>
      <c r="B3" s="6" t="s">
        <v>523</v>
      </c>
      <c r="C3" s="6" t="s">
        <v>15</v>
      </c>
      <c r="D3" s="6" t="s">
        <v>175</v>
      </c>
      <c r="E3" s="6" t="s">
        <v>176</v>
      </c>
      <c r="F3" s="6" t="s">
        <v>177</v>
      </c>
      <c r="G3" s="6" t="s">
        <v>178</v>
      </c>
      <c r="H3" s="6" t="s">
        <v>176</v>
      </c>
      <c r="I3" s="7">
        <v>38328.599305555559</v>
      </c>
      <c r="J3" s="7"/>
    </row>
    <row r="4" spans="1:10" x14ac:dyDescent="0.3">
      <c r="A4" s="6">
        <v>133</v>
      </c>
      <c r="B4" s="6" t="s">
        <v>523</v>
      </c>
      <c r="C4" s="6" t="s">
        <v>15</v>
      </c>
      <c r="D4" s="6" t="s">
        <v>175</v>
      </c>
      <c r="E4" s="6" t="s">
        <v>179</v>
      </c>
      <c r="F4" s="6" t="s">
        <v>180</v>
      </c>
      <c r="G4" s="6" t="s">
        <v>181</v>
      </c>
      <c r="H4" s="6" t="s">
        <v>179</v>
      </c>
      <c r="I4" s="7">
        <v>38328.599305555559</v>
      </c>
      <c r="J4" s="7"/>
    </row>
    <row r="5" spans="1:10" x14ac:dyDescent="0.3">
      <c r="A5" s="6">
        <v>276</v>
      </c>
      <c r="B5" s="6" t="s">
        <v>523</v>
      </c>
      <c r="C5" s="6" t="s">
        <v>15</v>
      </c>
      <c r="D5" s="6" t="s">
        <v>394</v>
      </c>
      <c r="E5" s="6" t="s">
        <v>395</v>
      </c>
      <c r="F5" s="6" t="s">
        <v>396</v>
      </c>
      <c r="G5" s="6" t="s">
        <v>397</v>
      </c>
      <c r="H5" s="6" t="s">
        <v>398</v>
      </c>
      <c r="I5" s="7">
        <v>42161.999988425923</v>
      </c>
      <c r="J5" s="7"/>
    </row>
    <row r="6" spans="1:10" x14ac:dyDescent="0.3">
      <c r="A6" s="6">
        <v>281</v>
      </c>
      <c r="B6" s="6" t="s">
        <v>523</v>
      </c>
      <c r="C6" s="6" t="s">
        <v>15</v>
      </c>
      <c r="D6" s="6" t="s">
        <v>412</v>
      </c>
      <c r="E6" s="6" t="s">
        <v>413</v>
      </c>
      <c r="F6" s="6" t="s">
        <v>414</v>
      </c>
      <c r="G6" s="6" t="s">
        <v>415</v>
      </c>
      <c r="H6" s="6" t="s">
        <v>416</v>
      </c>
      <c r="I6" s="7">
        <v>42232</v>
      </c>
      <c r="J6" s="7"/>
    </row>
    <row r="7" spans="1:10" x14ac:dyDescent="0.3">
      <c r="A7" s="6">
        <v>277</v>
      </c>
      <c r="B7" s="6" t="s">
        <v>523</v>
      </c>
      <c r="C7" s="6" t="s">
        <v>15</v>
      </c>
      <c r="D7" s="6" t="s">
        <v>399</v>
      </c>
      <c r="E7" s="6" t="s">
        <v>400</v>
      </c>
      <c r="F7" s="6" t="s">
        <v>401</v>
      </c>
      <c r="G7" s="6" t="s">
        <v>402</v>
      </c>
      <c r="H7" s="6" t="s">
        <v>403</v>
      </c>
      <c r="I7" s="7">
        <v>42161.999988425923</v>
      </c>
      <c r="J7" s="7"/>
    </row>
    <row r="8" spans="1:10" x14ac:dyDescent="0.3">
      <c r="A8" s="6">
        <v>288</v>
      </c>
      <c r="B8" s="6" t="s">
        <v>523</v>
      </c>
      <c r="C8" s="6" t="s">
        <v>15</v>
      </c>
      <c r="D8" s="6" t="s">
        <v>437</v>
      </c>
      <c r="E8" s="6" t="s">
        <v>413</v>
      </c>
      <c r="F8" s="6" t="s">
        <v>438</v>
      </c>
      <c r="G8" s="6" t="s">
        <v>439</v>
      </c>
      <c r="H8" s="6" t="s">
        <v>440</v>
      </c>
      <c r="I8" s="7">
        <v>42415.999305555553</v>
      </c>
      <c r="J8" s="7"/>
    </row>
    <row r="9" spans="1:10" x14ac:dyDescent="0.3">
      <c r="A9" s="6">
        <v>168</v>
      </c>
      <c r="B9" s="6" t="s">
        <v>523</v>
      </c>
      <c r="C9" s="6" t="s">
        <v>15</v>
      </c>
      <c r="D9" s="6" t="s">
        <v>253</v>
      </c>
      <c r="E9" s="6" t="s">
        <v>179</v>
      </c>
      <c r="F9" s="6" t="s">
        <v>254</v>
      </c>
      <c r="G9" s="6" t="s">
        <v>255</v>
      </c>
      <c r="H9" s="6" t="s">
        <v>179</v>
      </c>
      <c r="I9" s="7">
        <v>40396.672222222223</v>
      </c>
      <c r="J9" s="7"/>
    </row>
    <row r="10" spans="1:10" x14ac:dyDescent="0.3">
      <c r="A10" s="6">
        <v>169</v>
      </c>
      <c r="B10" s="6" t="s">
        <v>523</v>
      </c>
      <c r="C10" s="6" t="s">
        <v>15</v>
      </c>
      <c r="D10" s="6" t="s">
        <v>253</v>
      </c>
      <c r="E10" s="6" t="s">
        <v>176</v>
      </c>
      <c r="F10" s="6" t="s">
        <v>256</v>
      </c>
      <c r="G10" s="6" t="s">
        <v>257</v>
      </c>
      <c r="H10" s="6" t="s">
        <v>176</v>
      </c>
      <c r="I10" s="7">
        <v>40396.673611111109</v>
      </c>
      <c r="J10" s="7"/>
    </row>
    <row r="11" spans="1:10" x14ac:dyDescent="0.3">
      <c r="A11" s="6">
        <v>209</v>
      </c>
      <c r="B11" s="6" t="s">
        <v>523</v>
      </c>
      <c r="C11" s="6" t="s">
        <v>15</v>
      </c>
      <c r="D11" s="6" t="s">
        <v>253</v>
      </c>
      <c r="E11" s="6" t="s">
        <v>312</v>
      </c>
      <c r="F11" s="6" t="s">
        <v>313</v>
      </c>
      <c r="G11" s="6" t="s">
        <v>314</v>
      </c>
      <c r="H11" s="6" t="s">
        <v>315</v>
      </c>
      <c r="I11" s="7">
        <v>41358</v>
      </c>
      <c r="J11" s="7"/>
    </row>
    <row r="12" spans="1:10" x14ac:dyDescent="0.3">
      <c r="A12" s="6">
        <v>91</v>
      </c>
      <c r="B12" s="6" t="s">
        <v>530</v>
      </c>
      <c r="C12" s="6" t="s">
        <v>29</v>
      </c>
      <c r="D12" s="6" t="s">
        <v>77</v>
      </c>
      <c r="E12" s="6" t="s">
        <v>78</v>
      </c>
      <c r="F12" s="6" t="s">
        <v>79</v>
      </c>
      <c r="G12" s="6" t="s">
        <v>80</v>
      </c>
      <c r="H12" s="6" t="s">
        <v>78</v>
      </c>
      <c r="I12" s="7">
        <v>38328.599305555559</v>
      </c>
      <c r="J12" s="7"/>
    </row>
    <row r="13" spans="1:10" x14ac:dyDescent="0.3">
      <c r="A13" s="6">
        <v>92</v>
      </c>
      <c r="B13" s="6" t="s">
        <v>530</v>
      </c>
      <c r="C13" s="6" t="s">
        <v>29</v>
      </c>
      <c r="D13" s="6" t="s">
        <v>77</v>
      </c>
      <c r="E13" s="6" t="s">
        <v>81</v>
      </c>
      <c r="F13" s="6" t="s">
        <v>82</v>
      </c>
      <c r="G13" s="6" t="s">
        <v>83</v>
      </c>
      <c r="H13" s="6" t="s">
        <v>81</v>
      </c>
      <c r="I13" s="7">
        <v>38328.599305555559</v>
      </c>
      <c r="J13" s="7"/>
    </row>
    <row r="14" spans="1:10" x14ac:dyDescent="0.3">
      <c r="A14" s="6">
        <v>93</v>
      </c>
      <c r="B14" s="6" t="s">
        <v>530</v>
      </c>
      <c r="C14" s="6" t="s">
        <v>29</v>
      </c>
      <c r="D14" s="6" t="s">
        <v>77</v>
      </c>
      <c r="E14" s="6" t="s">
        <v>84</v>
      </c>
      <c r="F14" s="6" t="s">
        <v>85</v>
      </c>
      <c r="G14" s="6" t="s">
        <v>86</v>
      </c>
      <c r="H14" s="6" t="s">
        <v>84</v>
      </c>
      <c r="I14" s="7">
        <v>38328.599305555559</v>
      </c>
      <c r="J14" s="7"/>
    </row>
    <row r="15" spans="1:10" x14ac:dyDescent="0.3">
      <c r="A15" s="6">
        <v>137</v>
      </c>
      <c r="B15" s="6" t="s">
        <v>520</v>
      </c>
      <c r="C15" s="6" t="s">
        <v>35</v>
      </c>
      <c r="D15" s="6" t="s">
        <v>188</v>
      </c>
      <c r="E15" s="6" t="s">
        <v>189</v>
      </c>
      <c r="F15" s="6" t="s">
        <v>190</v>
      </c>
      <c r="G15" s="6" t="s">
        <v>191</v>
      </c>
      <c r="H15" s="6" t="s">
        <v>189</v>
      </c>
      <c r="I15" s="7">
        <v>38328.599305555559</v>
      </c>
      <c r="J15" s="7"/>
    </row>
    <row r="16" spans="1:10" x14ac:dyDescent="0.3">
      <c r="A16" s="6">
        <v>138</v>
      </c>
      <c r="B16" s="6" t="s">
        <v>520</v>
      </c>
      <c r="C16" s="6" t="s">
        <v>35</v>
      </c>
      <c r="D16" s="6" t="s">
        <v>188</v>
      </c>
      <c r="E16" s="6" t="s">
        <v>192</v>
      </c>
      <c r="F16" s="6" t="s">
        <v>193</v>
      </c>
      <c r="G16" s="6" t="s">
        <v>194</v>
      </c>
      <c r="H16" s="6" t="s">
        <v>192</v>
      </c>
      <c r="I16" s="7">
        <v>38328.599305555559</v>
      </c>
      <c r="J16" s="7"/>
    </row>
    <row r="17" spans="1:10" x14ac:dyDescent="0.3">
      <c r="A17" s="6">
        <v>139</v>
      </c>
      <c r="B17" s="6" t="s">
        <v>520</v>
      </c>
      <c r="C17" s="6" t="s">
        <v>35</v>
      </c>
      <c r="D17" s="6" t="s">
        <v>188</v>
      </c>
      <c r="E17" s="6" t="s">
        <v>195</v>
      </c>
      <c r="F17" s="6" t="s">
        <v>196</v>
      </c>
      <c r="G17" s="6" t="s">
        <v>197</v>
      </c>
      <c r="H17" s="6" t="s">
        <v>195</v>
      </c>
      <c r="I17" s="7">
        <v>38328.599305555559</v>
      </c>
      <c r="J17" s="7"/>
    </row>
    <row r="18" spans="1:10" x14ac:dyDescent="0.3">
      <c r="A18" s="6">
        <v>140</v>
      </c>
      <c r="B18" s="6" t="s">
        <v>520</v>
      </c>
      <c r="C18" s="6" t="s">
        <v>39</v>
      </c>
      <c r="D18" s="6" t="s">
        <v>188</v>
      </c>
      <c r="E18" s="6" t="s">
        <v>198</v>
      </c>
      <c r="F18" s="6" t="s">
        <v>199</v>
      </c>
      <c r="G18" s="6" t="s">
        <v>200</v>
      </c>
      <c r="H18" s="6" t="s">
        <v>198</v>
      </c>
      <c r="I18" s="7">
        <v>38328.599305555559</v>
      </c>
      <c r="J18" s="7"/>
    </row>
    <row r="19" spans="1:10" x14ac:dyDescent="0.3">
      <c r="A19" s="6">
        <v>147</v>
      </c>
      <c r="B19" s="6" t="s">
        <v>518</v>
      </c>
      <c r="C19" s="6" t="s">
        <v>27</v>
      </c>
      <c r="D19" s="6" t="s">
        <v>221</v>
      </c>
      <c r="E19" s="6" t="s">
        <v>222</v>
      </c>
      <c r="F19" s="6" t="s">
        <v>223</v>
      </c>
      <c r="G19" s="6" t="s">
        <v>224</v>
      </c>
      <c r="H19" s="6" t="s">
        <v>225</v>
      </c>
      <c r="I19" s="7">
        <v>38328.599305555559</v>
      </c>
      <c r="J19" s="7"/>
    </row>
    <row r="20" spans="1:10" x14ac:dyDescent="0.3">
      <c r="A20" s="6">
        <v>202</v>
      </c>
      <c r="B20" s="6" t="s">
        <v>518</v>
      </c>
      <c r="C20" s="6" t="s">
        <v>27</v>
      </c>
      <c r="D20" s="6" t="s">
        <v>221</v>
      </c>
      <c r="E20" s="6" t="s">
        <v>295</v>
      </c>
      <c r="F20" s="6" t="s">
        <v>296</v>
      </c>
      <c r="G20" s="6" t="s">
        <v>297</v>
      </c>
      <c r="H20" s="6" t="s">
        <v>295</v>
      </c>
      <c r="I20" s="7">
        <v>38353</v>
      </c>
      <c r="J20" s="7"/>
    </row>
    <row r="21" spans="1:10" x14ac:dyDescent="0.3">
      <c r="A21" s="6">
        <v>152</v>
      </c>
      <c r="B21" s="6" t="s">
        <v>514</v>
      </c>
      <c r="C21" s="6" t="s">
        <v>13</v>
      </c>
      <c r="D21" s="6" t="s">
        <v>230</v>
      </c>
      <c r="E21" s="6" t="s">
        <v>231</v>
      </c>
      <c r="F21" s="6" t="s">
        <v>232</v>
      </c>
      <c r="G21" s="6" t="s">
        <v>233</v>
      </c>
      <c r="H21" s="6" t="s">
        <v>231</v>
      </c>
      <c r="I21" s="7">
        <v>38420.606249999997</v>
      </c>
      <c r="J21" s="7"/>
    </row>
    <row r="22" spans="1:10" ht="13.8" customHeight="1" x14ac:dyDescent="0.3">
      <c r="A22" s="6">
        <v>153</v>
      </c>
      <c r="B22" s="6" t="s">
        <v>514</v>
      </c>
      <c r="C22" s="6" t="s">
        <v>13</v>
      </c>
      <c r="D22" s="6" t="s">
        <v>230</v>
      </c>
      <c r="E22" s="6" t="s">
        <v>234</v>
      </c>
      <c r="F22" s="6" t="s">
        <v>235</v>
      </c>
      <c r="G22" s="6" t="s">
        <v>236</v>
      </c>
      <c r="H22" s="6" t="s">
        <v>234</v>
      </c>
      <c r="I22" s="7">
        <v>38420.606249999997</v>
      </c>
      <c r="J22" s="7"/>
    </row>
    <row r="23" spans="1:10" x14ac:dyDescent="0.3">
      <c r="A23" s="6">
        <v>96</v>
      </c>
      <c r="B23" s="6" t="s">
        <v>0</v>
      </c>
      <c r="C23" s="6" t="s">
        <v>19</v>
      </c>
      <c r="D23" s="6" t="s">
        <v>0</v>
      </c>
      <c r="E23" s="6" t="s">
        <v>96</v>
      </c>
      <c r="F23" s="6" t="s">
        <v>97</v>
      </c>
      <c r="G23" s="6" t="s">
        <v>98</v>
      </c>
      <c r="H23" s="6" t="s">
        <v>99</v>
      </c>
      <c r="I23" s="7">
        <v>38328.599305555559</v>
      </c>
      <c r="J23" s="7"/>
    </row>
    <row r="24" spans="1:10" x14ac:dyDescent="0.3">
      <c r="A24" s="6">
        <v>280</v>
      </c>
      <c r="B24" s="6" t="s">
        <v>0</v>
      </c>
      <c r="C24" s="6" t="s">
        <v>19</v>
      </c>
      <c r="D24" s="6" t="s">
        <v>0</v>
      </c>
      <c r="E24" s="6" t="s">
        <v>408</v>
      </c>
      <c r="F24" s="6" t="s">
        <v>409</v>
      </c>
      <c r="G24" s="6" t="s">
        <v>410</v>
      </c>
      <c r="H24" s="6" t="s">
        <v>411</v>
      </c>
      <c r="I24" s="7">
        <v>42182.999988425923</v>
      </c>
      <c r="J24" s="7"/>
    </row>
    <row r="25" spans="1:10" x14ac:dyDescent="0.3">
      <c r="A25" s="6">
        <v>279</v>
      </c>
      <c r="B25" s="6" t="s">
        <v>0</v>
      </c>
      <c r="C25" s="6" t="s">
        <v>19</v>
      </c>
      <c r="D25" s="6" t="s">
        <v>0</v>
      </c>
      <c r="E25" s="6" t="s">
        <v>404</v>
      </c>
      <c r="F25" s="6" t="s">
        <v>405</v>
      </c>
      <c r="G25" s="6" t="s">
        <v>406</v>
      </c>
      <c r="H25" s="6" t="s">
        <v>407</v>
      </c>
      <c r="I25" s="7">
        <v>42182.999988425923</v>
      </c>
      <c r="J25" s="7"/>
    </row>
    <row r="26" spans="1:10" x14ac:dyDescent="0.3">
      <c r="A26" s="6">
        <v>283</v>
      </c>
      <c r="B26" s="6" t="s">
        <v>0</v>
      </c>
      <c r="C26" s="6" t="s">
        <v>19</v>
      </c>
      <c r="D26" s="6" t="s">
        <v>421</v>
      </c>
      <c r="E26" s="6" t="s">
        <v>422</v>
      </c>
      <c r="F26" s="6" t="s">
        <v>423</v>
      </c>
      <c r="G26" s="6" t="s">
        <v>424</v>
      </c>
      <c r="H26" s="6" t="s">
        <v>422</v>
      </c>
      <c r="I26" s="7">
        <v>42298</v>
      </c>
      <c r="J26" s="7">
        <v>402133</v>
      </c>
    </row>
    <row r="27" spans="1:10" x14ac:dyDescent="0.3">
      <c r="A27" s="6">
        <v>310</v>
      </c>
      <c r="B27" s="6" t="s">
        <v>0</v>
      </c>
      <c r="C27" s="6" t="s">
        <v>19</v>
      </c>
      <c r="D27" s="6" t="s">
        <v>421</v>
      </c>
      <c r="E27" s="6" t="s">
        <v>494</v>
      </c>
      <c r="F27" s="6" t="s">
        <v>495</v>
      </c>
      <c r="G27" s="6" t="s">
        <v>496</v>
      </c>
      <c r="H27" s="6" t="s">
        <v>497</v>
      </c>
      <c r="I27" s="7">
        <v>43223</v>
      </c>
      <c r="J27" s="7"/>
    </row>
    <row r="28" spans="1:10" x14ac:dyDescent="0.3">
      <c r="A28" s="6">
        <v>245</v>
      </c>
      <c r="B28" s="6" t="s">
        <v>515</v>
      </c>
      <c r="C28" s="6" t="s">
        <v>5</v>
      </c>
      <c r="D28" s="6" t="s">
        <v>327</v>
      </c>
      <c r="E28" s="6" t="s">
        <v>328</v>
      </c>
      <c r="F28" s="6" t="s">
        <v>329</v>
      </c>
      <c r="G28" s="6" t="s">
        <v>330</v>
      </c>
      <c r="H28" s="6" t="s">
        <v>328</v>
      </c>
      <c r="I28" s="7">
        <v>41935</v>
      </c>
      <c r="J28" s="7"/>
    </row>
    <row r="29" spans="1:10" x14ac:dyDescent="0.3">
      <c r="A29" s="6">
        <v>259</v>
      </c>
      <c r="B29" s="6" t="s">
        <v>515</v>
      </c>
      <c r="C29" s="6" t="s">
        <v>5</v>
      </c>
      <c r="D29" s="6" t="s">
        <v>327</v>
      </c>
      <c r="E29" s="6" t="s">
        <v>371</v>
      </c>
      <c r="F29" s="6" t="s">
        <v>372</v>
      </c>
      <c r="G29" s="6" t="s">
        <v>373</v>
      </c>
      <c r="H29" s="6" t="s">
        <v>371</v>
      </c>
      <c r="I29" s="7">
        <v>41913</v>
      </c>
      <c r="J29" s="7"/>
    </row>
    <row r="30" spans="1:10" x14ac:dyDescent="0.3">
      <c r="A30" s="6">
        <v>248</v>
      </c>
      <c r="B30" s="6" t="s">
        <v>515</v>
      </c>
      <c r="C30" s="6" t="s">
        <v>5</v>
      </c>
      <c r="D30" s="6" t="s">
        <v>327</v>
      </c>
      <c r="E30" s="6" t="s">
        <v>338</v>
      </c>
      <c r="F30" s="6" t="s">
        <v>339</v>
      </c>
      <c r="G30" s="6" t="s">
        <v>340</v>
      </c>
      <c r="H30" s="6" t="s">
        <v>338</v>
      </c>
      <c r="I30" s="7">
        <v>41913</v>
      </c>
      <c r="J30" s="7"/>
    </row>
    <row r="31" spans="1:10" x14ac:dyDescent="0.3">
      <c r="A31" s="6">
        <v>208</v>
      </c>
      <c r="B31" s="6" t="s">
        <v>515</v>
      </c>
      <c r="C31" s="6" t="s">
        <v>9</v>
      </c>
      <c r="D31" s="6" t="s">
        <v>161</v>
      </c>
      <c r="E31" s="6" t="s">
        <v>309</v>
      </c>
      <c r="F31" s="6" t="s">
        <v>310</v>
      </c>
      <c r="G31" s="6" t="s">
        <v>311</v>
      </c>
      <c r="H31" s="6" t="s">
        <v>309</v>
      </c>
      <c r="I31" s="7">
        <v>41348</v>
      </c>
      <c r="J31" s="7"/>
    </row>
    <row r="32" spans="1:10" x14ac:dyDescent="0.3">
      <c r="A32" s="6">
        <v>128</v>
      </c>
      <c r="B32" s="6" t="s">
        <v>515</v>
      </c>
      <c r="C32" s="6" t="s">
        <v>9</v>
      </c>
      <c r="D32" s="6" t="s">
        <v>161</v>
      </c>
      <c r="E32" s="6" t="s">
        <v>162</v>
      </c>
      <c r="F32" s="6" t="s">
        <v>163</v>
      </c>
      <c r="G32" s="6" t="s">
        <v>164</v>
      </c>
      <c r="H32" s="6" t="s">
        <v>162</v>
      </c>
      <c r="I32" s="7">
        <v>38328.599305555559</v>
      </c>
      <c r="J32" s="7"/>
    </row>
    <row r="33" spans="1:10" x14ac:dyDescent="0.3">
      <c r="A33" s="6">
        <v>129</v>
      </c>
      <c r="B33" s="6" t="s">
        <v>515</v>
      </c>
      <c r="C33" s="6" t="s">
        <v>9</v>
      </c>
      <c r="D33" s="6" t="s">
        <v>161</v>
      </c>
      <c r="E33" s="6" t="s">
        <v>165</v>
      </c>
      <c r="F33" s="6" t="s">
        <v>166</v>
      </c>
      <c r="G33" s="6" t="s">
        <v>167</v>
      </c>
      <c r="H33" s="6" t="s">
        <v>165</v>
      </c>
      <c r="I33" s="7">
        <v>38328.599305555559</v>
      </c>
      <c r="J33" s="7"/>
    </row>
    <row r="34" spans="1:10" x14ac:dyDescent="0.3">
      <c r="A34" s="6">
        <v>130</v>
      </c>
      <c r="B34" s="6" t="s">
        <v>515</v>
      </c>
      <c r="C34" s="6" t="s">
        <v>9</v>
      </c>
      <c r="D34" s="6" t="s">
        <v>161</v>
      </c>
      <c r="E34" s="6" t="s">
        <v>168</v>
      </c>
      <c r="F34" s="6" t="s">
        <v>169</v>
      </c>
      <c r="G34" s="6" t="s">
        <v>170</v>
      </c>
      <c r="H34" s="6" t="s">
        <v>168</v>
      </c>
      <c r="I34" s="7">
        <v>38328.599305555559</v>
      </c>
      <c r="J34" s="7"/>
    </row>
    <row r="35" spans="1:10" x14ac:dyDescent="0.3">
      <c r="A35" s="6">
        <v>131</v>
      </c>
      <c r="B35" s="6" t="s">
        <v>515</v>
      </c>
      <c r="C35" s="6" t="s">
        <v>9</v>
      </c>
      <c r="D35" s="6" t="s">
        <v>161</v>
      </c>
      <c r="E35" s="6" t="s">
        <v>171</v>
      </c>
      <c r="F35" s="6" t="s">
        <v>172</v>
      </c>
      <c r="G35" s="6" t="s">
        <v>173</v>
      </c>
      <c r="H35" s="6" t="s">
        <v>174</v>
      </c>
      <c r="I35" s="7">
        <v>38328.599305555559</v>
      </c>
      <c r="J35" s="7"/>
    </row>
    <row r="36" spans="1:10" x14ac:dyDescent="0.3">
      <c r="A36" s="6">
        <v>254</v>
      </c>
      <c r="B36" s="6" t="s">
        <v>515</v>
      </c>
      <c r="C36" s="6" t="s">
        <v>5</v>
      </c>
      <c r="D36" s="6" t="s">
        <v>319</v>
      </c>
      <c r="E36" s="6" t="s">
        <v>355</v>
      </c>
      <c r="F36" s="6" t="s">
        <v>356</v>
      </c>
      <c r="G36" s="6" t="s">
        <v>357</v>
      </c>
      <c r="H36" s="6" t="s">
        <v>358</v>
      </c>
      <c r="I36" s="7">
        <v>41913</v>
      </c>
      <c r="J36" s="7"/>
    </row>
    <row r="37" spans="1:10" x14ac:dyDescent="0.3">
      <c r="A37" s="6">
        <v>217</v>
      </c>
      <c r="B37" s="6" t="s">
        <v>515</v>
      </c>
      <c r="C37" s="6" t="s">
        <v>21</v>
      </c>
      <c r="D37" s="6" t="s">
        <v>319</v>
      </c>
      <c r="E37" s="6" t="s">
        <v>320</v>
      </c>
      <c r="F37" s="6" t="s">
        <v>321</v>
      </c>
      <c r="G37" s="6" t="s">
        <v>322</v>
      </c>
      <c r="H37" s="6" t="s">
        <v>320</v>
      </c>
      <c r="I37" s="7">
        <v>40909</v>
      </c>
      <c r="J37" s="7"/>
    </row>
    <row r="38" spans="1:10" x14ac:dyDescent="0.3">
      <c r="A38" s="6">
        <v>268</v>
      </c>
      <c r="B38" s="6" t="s">
        <v>515</v>
      </c>
      <c r="C38" s="6" t="s">
        <v>17</v>
      </c>
      <c r="D38" s="6" t="s">
        <v>151</v>
      </c>
      <c r="E38" s="6" t="s">
        <v>386</v>
      </c>
      <c r="F38" s="6" t="s">
        <v>387</v>
      </c>
      <c r="G38" s="6" t="s">
        <v>388</v>
      </c>
      <c r="H38" s="6" t="s">
        <v>386</v>
      </c>
      <c r="I38" s="7">
        <v>42070.429166666669</v>
      </c>
      <c r="J38" s="7"/>
    </row>
    <row r="39" spans="1:10" x14ac:dyDescent="0.3">
      <c r="A39" s="6">
        <v>294</v>
      </c>
      <c r="B39" s="6" t="s">
        <v>515</v>
      </c>
      <c r="C39" s="6" t="s">
        <v>17</v>
      </c>
      <c r="D39" s="6" t="s">
        <v>151</v>
      </c>
      <c r="E39" s="6" t="s">
        <v>451</v>
      </c>
      <c r="F39" s="6" t="s">
        <v>452</v>
      </c>
      <c r="G39" s="6" t="s">
        <v>453</v>
      </c>
      <c r="H39" s="6" t="s">
        <v>454</v>
      </c>
      <c r="I39" s="7">
        <v>42584</v>
      </c>
      <c r="J39" s="7"/>
    </row>
    <row r="40" spans="1:10" x14ac:dyDescent="0.3">
      <c r="A40" s="6">
        <v>123</v>
      </c>
      <c r="B40" s="6" t="s">
        <v>515</v>
      </c>
      <c r="C40" s="6" t="s">
        <v>17</v>
      </c>
      <c r="D40" s="6" t="s">
        <v>151</v>
      </c>
      <c r="E40" s="6" t="s">
        <v>152</v>
      </c>
      <c r="F40" s="6" t="s">
        <v>153</v>
      </c>
      <c r="G40" s="6" t="s">
        <v>154</v>
      </c>
      <c r="H40" s="6" t="s">
        <v>152</v>
      </c>
      <c r="I40" s="7">
        <v>38328.599305555559</v>
      </c>
      <c r="J40" s="7"/>
    </row>
    <row r="41" spans="1:10" x14ac:dyDescent="0.3">
      <c r="A41" s="6">
        <v>124</v>
      </c>
      <c r="B41" s="6" t="s">
        <v>515</v>
      </c>
      <c r="C41" s="6" t="s">
        <v>17</v>
      </c>
      <c r="D41" s="6" t="s">
        <v>151</v>
      </c>
      <c r="E41" s="6" t="s">
        <v>155</v>
      </c>
      <c r="F41" s="6" t="s">
        <v>156</v>
      </c>
      <c r="G41" s="6" t="s">
        <v>157</v>
      </c>
      <c r="H41" s="6" t="s">
        <v>155</v>
      </c>
      <c r="I41" s="7">
        <v>38328.599305555559</v>
      </c>
      <c r="J41" s="7"/>
    </row>
    <row r="42" spans="1:10" x14ac:dyDescent="0.3">
      <c r="A42" s="6">
        <v>126</v>
      </c>
      <c r="B42" s="6" t="s">
        <v>515</v>
      </c>
      <c r="C42" s="6" t="s">
        <v>9</v>
      </c>
      <c r="D42" s="6" t="s">
        <v>151</v>
      </c>
      <c r="E42" s="6" t="s">
        <v>158</v>
      </c>
      <c r="F42" s="6" t="s">
        <v>159</v>
      </c>
      <c r="G42" s="6" t="s">
        <v>160</v>
      </c>
      <c r="H42" s="6" t="s">
        <v>158</v>
      </c>
      <c r="I42" s="7">
        <v>38328.599305555559</v>
      </c>
      <c r="J42" s="7"/>
    </row>
    <row r="43" spans="1:10" x14ac:dyDescent="0.3">
      <c r="A43" s="6">
        <v>246</v>
      </c>
      <c r="B43" s="6" t="s">
        <v>515</v>
      </c>
      <c r="C43" s="6" t="s">
        <v>5</v>
      </c>
      <c r="D43" s="6" t="s">
        <v>331</v>
      </c>
      <c r="E43" s="6" t="s">
        <v>332</v>
      </c>
      <c r="F43" s="6" t="s">
        <v>333</v>
      </c>
      <c r="G43" s="6" t="s">
        <v>334</v>
      </c>
      <c r="H43" s="6" t="s">
        <v>332</v>
      </c>
      <c r="I43" s="7">
        <v>41913</v>
      </c>
      <c r="J43" s="7"/>
    </row>
    <row r="44" spans="1:10" x14ac:dyDescent="0.3">
      <c r="A44" s="6">
        <v>250</v>
      </c>
      <c r="B44" s="6" t="s">
        <v>515</v>
      </c>
      <c r="C44" s="6" t="s">
        <v>5</v>
      </c>
      <c r="D44" s="6" t="s">
        <v>331</v>
      </c>
      <c r="E44" s="6" t="s">
        <v>345</v>
      </c>
      <c r="F44" s="6" t="s">
        <v>346</v>
      </c>
      <c r="G44" s="6" t="s">
        <v>347</v>
      </c>
      <c r="H44" s="6" t="s">
        <v>345</v>
      </c>
      <c r="I44" s="7">
        <v>41913</v>
      </c>
      <c r="J44" s="7"/>
    </row>
    <row r="45" spans="1:10" x14ac:dyDescent="0.3">
      <c r="A45" s="6">
        <v>263</v>
      </c>
      <c r="B45" s="6" t="s">
        <v>515</v>
      </c>
      <c r="C45" s="6" t="s">
        <v>5</v>
      </c>
      <c r="D45" s="6" t="s">
        <v>331</v>
      </c>
      <c r="E45" s="6" t="s">
        <v>380</v>
      </c>
      <c r="F45" s="6" t="s">
        <v>381</v>
      </c>
      <c r="G45" s="6" t="s">
        <v>382</v>
      </c>
      <c r="H45" s="6" t="s">
        <v>380</v>
      </c>
      <c r="I45" s="7">
        <v>41913</v>
      </c>
      <c r="J45" s="7"/>
    </row>
    <row r="46" spans="1:10" x14ac:dyDescent="0.3">
      <c r="A46" s="6">
        <v>199</v>
      </c>
      <c r="B46" s="6" t="s">
        <v>515</v>
      </c>
      <c r="C46" s="6" t="s">
        <v>9</v>
      </c>
      <c r="D46" s="6" t="s">
        <v>128</v>
      </c>
      <c r="E46" s="6" t="s">
        <v>292</v>
      </c>
      <c r="F46" s="6" t="s">
        <v>293</v>
      </c>
      <c r="G46" s="6" t="s">
        <v>294</v>
      </c>
      <c r="H46" s="6" t="s">
        <v>292</v>
      </c>
      <c r="I46" s="7">
        <v>38353</v>
      </c>
      <c r="J46" s="7"/>
    </row>
    <row r="47" spans="1:10" x14ac:dyDescent="0.3">
      <c r="A47" s="6">
        <v>186</v>
      </c>
      <c r="B47" s="6" t="s">
        <v>515</v>
      </c>
      <c r="C47" s="6" t="s">
        <v>9</v>
      </c>
      <c r="D47" s="6" t="s">
        <v>128</v>
      </c>
      <c r="E47" s="6" t="s">
        <v>280</v>
      </c>
      <c r="F47" s="6" t="s">
        <v>281</v>
      </c>
      <c r="G47" s="6" t="s">
        <v>282</v>
      </c>
      <c r="H47" s="6" t="s">
        <v>280</v>
      </c>
      <c r="I47" s="7">
        <v>38353.571168981478</v>
      </c>
      <c r="J47" s="7"/>
    </row>
    <row r="48" spans="1:10" x14ac:dyDescent="0.3">
      <c r="A48" s="6">
        <v>192</v>
      </c>
      <c r="B48" s="6" t="s">
        <v>515</v>
      </c>
      <c r="C48" s="6" t="s">
        <v>9</v>
      </c>
      <c r="D48" s="6" t="s">
        <v>128</v>
      </c>
      <c r="E48" s="6" t="s">
        <v>283</v>
      </c>
      <c r="F48" s="6" t="s">
        <v>284</v>
      </c>
      <c r="G48" s="6" t="s">
        <v>285</v>
      </c>
      <c r="H48" s="6" t="s">
        <v>283</v>
      </c>
      <c r="I48" s="7">
        <v>38353</v>
      </c>
      <c r="J48" s="7"/>
    </row>
    <row r="49" spans="1:10" x14ac:dyDescent="0.3">
      <c r="A49" s="6">
        <v>262</v>
      </c>
      <c r="B49" s="6" t="s">
        <v>515</v>
      </c>
      <c r="C49" s="6" t="s">
        <v>5</v>
      </c>
      <c r="D49" s="6" t="s">
        <v>128</v>
      </c>
      <c r="E49" s="6" t="s">
        <v>377</v>
      </c>
      <c r="F49" s="6" t="s">
        <v>378</v>
      </c>
      <c r="G49" s="6" t="s">
        <v>379</v>
      </c>
      <c r="H49" s="6" t="s">
        <v>377</v>
      </c>
      <c r="I49" s="7">
        <v>41913</v>
      </c>
      <c r="J49" s="7"/>
    </row>
    <row r="50" spans="1:10" x14ac:dyDescent="0.3">
      <c r="A50" s="6">
        <v>108</v>
      </c>
      <c r="B50" s="6" t="s">
        <v>515</v>
      </c>
      <c r="C50" s="6" t="s">
        <v>9</v>
      </c>
      <c r="D50" s="6" t="s">
        <v>128</v>
      </c>
      <c r="E50" s="6" t="s">
        <v>129</v>
      </c>
      <c r="F50" s="6" t="s">
        <v>130</v>
      </c>
      <c r="G50" s="6" t="s">
        <v>131</v>
      </c>
      <c r="H50" s="6" t="s">
        <v>129</v>
      </c>
      <c r="I50" s="7">
        <v>38328.599305555559</v>
      </c>
      <c r="J50" s="7"/>
    </row>
    <row r="51" spans="1:10" x14ac:dyDescent="0.3">
      <c r="A51" s="6">
        <v>247</v>
      </c>
      <c r="B51" s="6" t="s">
        <v>515</v>
      </c>
      <c r="C51" s="6" t="s">
        <v>5</v>
      </c>
      <c r="D51" s="6" t="s">
        <v>128</v>
      </c>
      <c r="E51" s="6" t="s">
        <v>335</v>
      </c>
      <c r="F51" s="6" t="s">
        <v>336</v>
      </c>
      <c r="G51" s="6" t="s">
        <v>337</v>
      </c>
      <c r="H51" s="6" t="s">
        <v>335</v>
      </c>
      <c r="I51" s="7">
        <v>41913</v>
      </c>
      <c r="J51" s="7"/>
    </row>
    <row r="52" spans="1:10" x14ac:dyDescent="0.3">
      <c r="A52" s="6">
        <v>258</v>
      </c>
      <c r="B52" s="6" t="s">
        <v>515</v>
      </c>
      <c r="C52" s="6" t="s">
        <v>5</v>
      </c>
      <c r="D52" s="6" t="s">
        <v>348</v>
      </c>
      <c r="E52" s="6" t="s">
        <v>368</v>
      </c>
      <c r="F52" s="6" t="s">
        <v>369</v>
      </c>
      <c r="G52" s="6" t="s">
        <v>370</v>
      </c>
      <c r="H52" s="6" t="s">
        <v>368</v>
      </c>
      <c r="I52" s="7">
        <v>41913</v>
      </c>
      <c r="J52" s="7"/>
    </row>
    <row r="53" spans="1:10" x14ac:dyDescent="0.3">
      <c r="A53" s="6">
        <v>252</v>
      </c>
      <c r="B53" s="6" t="s">
        <v>515</v>
      </c>
      <c r="C53" s="6" t="s">
        <v>5</v>
      </c>
      <c r="D53" s="6" t="s">
        <v>348</v>
      </c>
      <c r="E53" s="6" t="s">
        <v>349</v>
      </c>
      <c r="F53" s="6" t="s">
        <v>350</v>
      </c>
      <c r="G53" s="6" t="s">
        <v>351</v>
      </c>
      <c r="H53" s="6" t="s">
        <v>349</v>
      </c>
      <c r="I53" s="7">
        <v>41913</v>
      </c>
      <c r="J53" s="7"/>
    </row>
    <row r="54" spans="1:10" x14ac:dyDescent="0.3">
      <c r="A54" s="6">
        <v>256</v>
      </c>
      <c r="B54" s="6" t="s">
        <v>515</v>
      </c>
      <c r="C54" s="6" t="s">
        <v>5</v>
      </c>
      <c r="D54" s="6" t="s">
        <v>348</v>
      </c>
      <c r="E54" s="6" t="s">
        <v>362</v>
      </c>
      <c r="F54" s="6" t="s">
        <v>363</v>
      </c>
      <c r="G54" s="6" t="s">
        <v>364</v>
      </c>
      <c r="H54" s="6" t="s">
        <v>352</v>
      </c>
      <c r="I54" s="7">
        <v>41913</v>
      </c>
      <c r="J54" s="7"/>
    </row>
    <row r="55" spans="1:10" x14ac:dyDescent="0.3">
      <c r="A55" s="6">
        <v>253</v>
      </c>
      <c r="B55" s="6" t="s">
        <v>515</v>
      </c>
      <c r="C55" s="6" t="s">
        <v>5</v>
      </c>
      <c r="D55" s="6" t="s">
        <v>348</v>
      </c>
      <c r="E55" s="6" t="s">
        <v>352</v>
      </c>
      <c r="F55" s="6" t="s">
        <v>353</v>
      </c>
      <c r="G55" s="6" t="s">
        <v>354</v>
      </c>
      <c r="H55" s="6" t="s">
        <v>352</v>
      </c>
      <c r="I55" s="7">
        <v>41913</v>
      </c>
      <c r="J55" s="7"/>
    </row>
    <row r="56" spans="1:10" x14ac:dyDescent="0.3">
      <c r="A56" s="6">
        <v>249</v>
      </c>
      <c r="B56" s="6" t="s">
        <v>515</v>
      </c>
      <c r="C56" s="6" t="s">
        <v>5</v>
      </c>
      <c r="D56" s="6" t="s">
        <v>341</v>
      </c>
      <c r="E56" s="6" t="s">
        <v>342</v>
      </c>
      <c r="F56" s="6" t="s">
        <v>343</v>
      </c>
      <c r="G56" s="6" t="s">
        <v>344</v>
      </c>
      <c r="H56" s="6" t="s">
        <v>342</v>
      </c>
      <c r="I56" s="7">
        <v>41913</v>
      </c>
      <c r="J56" s="7"/>
    </row>
    <row r="57" spans="1:10" x14ac:dyDescent="0.3">
      <c r="A57" s="6">
        <v>261</v>
      </c>
      <c r="B57" s="6" t="s">
        <v>515</v>
      </c>
      <c r="C57" s="6" t="s">
        <v>5</v>
      </c>
      <c r="D57" s="6" t="s">
        <v>341</v>
      </c>
      <c r="E57" s="6" t="s">
        <v>374</v>
      </c>
      <c r="F57" s="6" t="s">
        <v>375</v>
      </c>
      <c r="G57" s="6" t="s">
        <v>376</v>
      </c>
      <c r="H57" s="6" t="s">
        <v>374</v>
      </c>
      <c r="I57" s="7">
        <v>41913</v>
      </c>
      <c r="J57" s="7"/>
    </row>
    <row r="58" spans="1:10" x14ac:dyDescent="0.3">
      <c r="A58" s="6">
        <v>257</v>
      </c>
      <c r="B58" s="6" t="s">
        <v>515</v>
      </c>
      <c r="C58" s="6" t="s">
        <v>5</v>
      </c>
      <c r="D58" s="6" t="s">
        <v>341</v>
      </c>
      <c r="E58" s="6" t="s">
        <v>365</v>
      </c>
      <c r="F58" s="6" t="s">
        <v>366</v>
      </c>
      <c r="G58" s="6" t="s">
        <v>367</v>
      </c>
      <c r="H58" s="6" t="s">
        <v>365</v>
      </c>
      <c r="I58" s="7">
        <v>41913</v>
      </c>
      <c r="J58" s="7"/>
    </row>
    <row r="59" spans="1:10" x14ac:dyDescent="0.3">
      <c r="A59" s="6">
        <v>255</v>
      </c>
      <c r="B59" s="6" t="s">
        <v>515</v>
      </c>
      <c r="C59" s="6" t="s">
        <v>5</v>
      </c>
      <c r="D59" s="6" t="s">
        <v>341</v>
      </c>
      <c r="E59" s="6" t="s">
        <v>359</v>
      </c>
      <c r="F59" s="6" t="s">
        <v>360</v>
      </c>
      <c r="G59" s="6" t="s">
        <v>361</v>
      </c>
      <c r="H59" s="6" t="s">
        <v>359</v>
      </c>
      <c r="I59" s="7">
        <v>41913</v>
      </c>
      <c r="J59" s="7"/>
    </row>
    <row r="60" spans="1:10" x14ac:dyDescent="0.3">
      <c r="A60" s="6">
        <v>181</v>
      </c>
      <c r="B60" s="6" t="s">
        <v>525</v>
      </c>
      <c r="C60" s="6" t="s">
        <v>29</v>
      </c>
      <c r="D60" s="6" t="s">
        <v>67</v>
      </c>
      <c r="E60" s="6" t="s">
        <v>274</v>
      </c>
      <c r="F60" s="6" t="s">
        <v>275</v>
      </c>
      <c r="G60" s="6" t="s">
        <v>276</v>
      </c>
      <c r="H60" s="6" t="s">
        <v>274</v>
      </c>
      <c r="I60" s="7">
        <v>40179</v>
      </c>
      <c r="J60" s="7"/>
    </row>
    <row r="61" spans="1:10" x14ac:dyDescent="0.3">
      <c r="A61" s="6">
        <v>182</v>
      </c>
      <c r="B61" s="6" t="s">
        <v>525</v>
      </c>
      <c r="C61" s="6" t="s">
        <v>29</v>
      </c>
      <c r="D61" s="6" t="s">
        <v>67</v>
      </c>
      <c r="E61" s="6" t="s">
        <v>277</v>
      </c>
      <c r="F61" s="6" t="s">
        <v>278</v>
      </c>
      <c r="G61" s="6" t="s">
        <v>279</v>
      </c>
      <c r="H61" s="6" t="s">
        <v>277</v>
      </c>
      <c r="I61" s="7">
        <v>40179.473993055559</v>
      </c>
      <c r="J61" s="7"/>
    </row>
    <row r="62" spans="1:10" x14ac:dyDescent="0.3">
      <c r="A62" s="6">
        <v>87</v>
      </c>
      <c r="B62" s="6" t="s">
        <v>525</v>
      </c>
      <c r="C62" s="6" t="s">
        <v>29</v>
      </c>
      <c r="D62" s="6" t="s">
        <v>67</v>
      </c>
      <c r="E62" s="6" t="s">
        <v>68</v>
      </c>
      <c r="F62" s="6" t="s">
        <v>69</v>
      </c>
      <c r="G62" s="6" t="s">
        <v>70</v>
      </c>
      <c r="H62" s="6" t="s">
        <v>68</v>
      </c>
      <c r="I62" s="7">
        <v>38328.599305555559</v>
      </c>
      <c r="J62" s="7"/>
    </row>
    <row r="63" spans="1:10" x14ac:dyDescent="0.3">
      <c r="A63" s="6">
        <v>88</v>
      </c>
      <c r="B63" s="6" t="s">
        <v>525</v>
      </c>
      <c r="C63" s="6" t="s">
        <v>29</v>
      </c>
      <c r="D63" s="6" t="s">
        <v>67</v>
      </c>
      <c r="E63" s="6" t="s">
        <v>71</v>
      </c>
      <c r="F63" s="6" t="s">
        <v>72</v>
      </c>
      <c r="G63" s="6" t="s">
        <v>73</v>
      </c>
      <c r="H63" s="6" t="s">
        <v>71</v>
      </c>
      <c r="I63" s="7">
        <v>38328.599305555559</v>
      </c>
      <c r="J63" s="7"/>
    </row>
    <row r="64" spans="1:10" x14ac:dyDescent="0.3">
      <c r="A64" s="6">
        <v>90</v>
      </c>
      <c r="B64" s="6" t="s">
        <v>525</v>
      </c>
      <c r="C64" s="6" t="s">
        <v>29</v>
      </c>
      <c r="D64" s="6" t="s">
        <v>67</v>
      </c>
      <c r="E64" s="6" t="s">
        <v>74</v>
      </c>
      <c r="F64" s="6" t="s">
        <v>75</v>
      </c>
      <c r="G64" s="6" t="s">
        <v>76</v>
      </c>
      <c r="H64" s="6" t="s">
        <v>74</v>
      </c>
      <c r="I64" s="7">
        <v>38328.599305555559</v>
      </c>
      <c r="J64" s="7"/>
    </row>
    <row r="65" spans="1:10" x14ac:dyDescent="0.3">
      <c r="A65" s="6">
        <v>287</v>
      </c>
      <c r="B65" s="6" t="s">
        <v>1</v>
      </c>
      <c r="C65" s="6" t="s">
        <v>37</v>
      </c>
      <c r="D65" s="6" t="s">
        <v>428</v>
      </c>
      <c r="E65" s="6" t="s">
        <v>433</v>
      </c>
      <c r="F65" s="6" t="s">
        <v>434</v>
      </c>
      <c r="G65" s="6" t="s">
        <v>435</v>
      </c>
      <c r="H65" s="6" t="s">
        <v>436</v>
      </c>
      <c r="I65" s="7">
        <v>42400</v>
      </c>
      <c r="J65" s="7"/>
    </row>
    <row r="66" spans="1:10" x14ac:dyDescent="0.3">
      <c r="A66" s="6">
        <v>286</v>
      </c>
      <c r="B66" s="6" t="s">
        <v>1</v>
      </c>
      <c r="C66" s="6" t="s">
        <v>37</v>
      </c>
      <c r="D66" s="6" t="s">
        <v>428</v>
      </c>
      <c r="E66" s="6" t="s">
        <v>429</v>
      </c>
      <c r="F66" s="6" t="s">
        <v>430</v>
      </c>
      <c r="G66" s="6" t="s">
        <v>431</v>
      </c>
      <c r="H66" s="6" t="s">
        <v>432</v>
      </c>
      <c r="I66" s="7">
        <v>42400</v>
      </c>
      <c r="J66" s="7"/>
    </row>
    <row r="67" spans="1:10" x14ac:dyDescent="0.3">
      <c r="A67" s="6">
        <v>308</v>
      </c>
      <c r="B67" s="6" t="s">
        <v>1</v>
      </c>
      <c r="C67" s="6" t="s">
        <v>37</v>
      </c>
      <c r="D67" s="6" t="s">
        <v>1</v>
      </c>
      <c r="E67" s="6" t="s">
        <v>485</v>
      </c>
      <c r="F67" s="6" t="s">
        <v>486</v>
      </c>
      <c r="G67" s="6" t="s">
        <v>487</v>
      </c>
      <c r="H67" s="6" t="s">
        <v>488</v>
      </c>
      <c r="I67" s="7">
        <v>43149.61041666667</v>
      </c>
      <c r="J67" s="7"/>
    </row>
    <row r="68" spans="1:10" x14ac:dyDescent="0.3">
      <c r="A68" s="6">
        <v>135</v>
      </c>
      <c r="B68" s="6" t="s">
        <v>1</v>
      </c>
      <c r="C68" s="6" t="s">
        <v>37</v>
      </c>
      <c r="D68" s="6" t="s">
        <v>1</v>
      </c>
      <c r="E68" s="6" t="s">
        <v>182</v>
      </c>
      <c r="F68" s="6" t="s">
        <v>183</v>
      </c>
      <c r="G68" s="6" t="s">
        <v>184</v>
      </c>
      <c r="H68" s="6" t="s">
        <v>182</v>
      </c>
      <c r="I68" s="7">
        <v>38328.599305555559</v>
      </c>
      <c r="J68" s="7"/>
    </row>
    <row r="69" spans="1:10" x14ac:dyDescent="0.3">
      <c r="A69" s="6">
        <v>136</v>
      </c>
      <c r="B69" s="6" t="s">
        <v>1</v>
      </c>
      <c r="C69" s="6" t="s">
        <v>37</v>
      </c>
      <c r="D69" s="6" t="s">
        <v>1</v>
      </c>
      <c r="E69" s="6" t="s">
        <v>185</v>
      </c>
      <c r="F69" s="6" t="s">
        <v>186</v>
      </c>
      <c r="G69" s="6" t="s">
        <v>187</v>
      </c>
      <c r="H69" s="6" t="s">
        <v>185</v>
      </c>
      <c r="I69" s="7">
        <v>38328.599305555559</v>
      </c>
      <c r="J69" s="7"/>
    </row>
    <row r="70" spans="1:10" x14ac:dyDescent="0.3">
      <c r="A70" s="6">
        <v>275</v>
      </c>
      <c r="B70" s="6" t="s">
        <v>516</v>
      </c>
      <c r="C70" s="6" t="s">
        <v>27</v>
      </c>
      <c r="D70" s="6" t="s">
        <v>389</v>
      </c>
      <c r="E70" s="6" t="s">
        <v>390</v>
      </c>
      <c r="F70" s="6" t="s">
        <v>391</v>
      </c>
      <c r="G70" s="6" t="s">
        <v>392</v>
      </c>
      <c r="H70" s="6" t="s">
        <v>393</v>
      </c>
      <c r="I70" s="7">
        <v>42161.999988425923</v>
      </c>
      <c r="J70" s="7"/>
    </row>
    <row r="71" spans="1:10" x14ac:dyDescent="0.3">
      <c r="A71" s="6">
        <v>301</v>
      </c>
      <c r="B71" s="6" t="s">
        <v>516</v>
      </c>
      <c r="C71" s="6" t="s">
        <v>9</v>
      </c>
      <c r="D71" s="6" t="s">
        <v>472</v>
      </c>
      <c r="E71" s="6" t="s">
        <v>473</v>
      </c>
      <c r="F71" s="6" t="s">
        <v>474</v>
      </c>
      <c r="G71" s="6" t="s">
        <v>475</v>
      </c>
      <c r="H71" s="6" t="s">
        <v>473</v>
      </c>
      <c r="I71" s="7">
        <v>42757</v>
      </c>
      <c r="J71" s="7"/>
    </row>
    <row r="72" spans="1:10" x14ac:dyDescent="0.3">
      <c r="A72" s="6">
        <v>222</v>
      </c>
      <c r="B72" s="6" t="s">
        <v>516</v>
      </c>
      <c r="C72" s="6" t="s">
        <v>33</v>
      </c>
      <c r="D72" s="6" t="s">
        <v>323</v>
      </c>
      <c r="E72" s="6" t="s">
        <v>324</v>
      </c>
      <c r="F72" s="6" t="s">
        <v>325</v>
      </c>
      <c r="G72" s="6" t="s">
        <v>326</v>
      </c>
      <c r="H72" s="6" t="s">
        <v>324</v>
      </c>
      <c r="I72" s="7">
        <v>41931</v>
      </c>
      <c r="J72" s="7"/>
    </row>
    <row r="73" spans="1:10" x14ac:dyDescent="0.3">
      <c r="A73" s="6">
        <v>282</v>
      </c>
      <c r="B73" s="6" t="s">
        <v>516</v>
      </c>
      <c r="C73" s="6" t="s">
        <v>33</v>
      </c>
      <c r="D73" s="6" t="s">
        <v>323</v>
      </c>
      <c r="E73" s="6" t="s">
        <v>417</v>
      </c>
      <c r="F73" s="6" t="s">
        <v>418</v>
      </c>
      <c r="G73" s="6" t="s">
        <v>419</v>
      </c>
      <c r="H73" s="6" t="s">
        <v>420</v>
      </c>
      <c r="I73" s="7">
        <v>42260</v>
      </c>
      <c r="J73" s="7"/>
    </row>
    <row r="74" spans="1:10" x14ac:dyDescent="0.3">
      <c r="A74" s="6">
        <v>98</v>
      </c>
      <c r="B74" s="6" t="s">
        <v>516</v>
      </c>
      <c r="C74" s="6" t="s">
        <v>9</v>
      </c>
      <c r="D74" s="6" t="s">
        <v>100</v>
      </c>
      <c r="E74" s="6" t="s">
        <v>101</v>
      </c>
      <c r="F74" s="6" t="s">
        <v>102</v>
      </c>
      <c r="G74" s="6" t="s">
        <v>103</v>
      </c>
      <c r="H74" s="6" t="s">
        <v>104</v>
      </c>
      <c r="I74" s="7">
        <v>38328.599305555559</v>
      </c>
      <c r="J74" s="7"/>
    </row>
    <row r="75" spans="1:10" x14ac:dyDescent="0.3">
      <c r="A75" s="6">
        <v>99</v>
      </c>
      <c r="B75" s="6" t="s">
        <v>516</v>
      </c>
      <c r="C75" s="6" t="s">
        <v>9</v>
      </c>
      <c r="D75" s="6" t="s">
        <v>100</v>
      </c>
      <c r="E75" s="6" t="s">
        <v>105</v>
      </c>
      <c r="F75" s="6" t="s">
        <v>106</v>
      </c>
      <c r="G75" s="6" t="s">
        <v>107</v>
      </c>
      <c r="H75" s="6" t="s">
        <v>105</v>
      </c>
      <c r="I75" s="7">
        <v>38328.599305555559</v>
      </c>
      <c r="J75" s="7"/>
    </row>
    <row r="76" spans="1:10" x14ac:dyDescent="0.3">
      <c r="A76" s="6">
        <v>307</v>
      </c>
      <c r="B76" s="6" t="s">
        <v>516</v>
      </c>
      <c r="C76" s="6" t="s">
        <v>9</v>
      </c>
      <c r="D76" s="6" t="s">
        <v>100</v>
      </c>
      <c r="E76" s="6" t="s">
        <v>481</v>
      </c>
      <c r="F76" s="6" t="s">
        <v>482</v>
      </c>
      <c r="G76" s="6" t="s">
        <v>483</v>
      </c>
      <c r="H76" s="6" t="s">
        <v>484</v>
      </c>
      <c r="I76" s="7">
        <v>43047</v>
      </c>
      <c r="J76" s="7"/>
    </row>
    <row r="77" spans="1:10" x14ac:dyDescent="0.3">
      <c r="A77" s="6">
        <v>198</v>
      </c>
      <c r="B77" s="6" t="s">
        <v>517</v>
      </c>
      <c r="C77" s="6" t="s">
        <v>11</v>
      </c>
      <c r="D77" s="6" t="s">
        <v>118</v>
      </c>
      <c r="E77" s="6" t="s">
        <v>289</v>
      </c>
      <c r="F77" s="6" t="s">
        <v>290</v>
      </c>
      <c r="G77" s="6" t="s">
        <v>291</v>
      </c>
      <c r="H77" s="6" t="s">
        <v>289</v>
      </c>
      <c r="I77" s="7">
        <v>38353</v>
      </c>
      <c r="J77" s="7"/>
    </row>
    <row r="78" spans="1:10" x14ac:dyDescent="0.3">
      <c r="A78" s="6">
        <v>103</v>
      </c>
      <c r="B78" s="6" t="s">
        <v>517</v>
      </c>
      <c r="C78" s="6" t="s">
        <v>11</v>
      </c>
      <c r="D78" s="6" t="s">
        <v>118</v>
      </c>
      <c r="E78" s="6" t="s">
        <v>119</v>
      </c>
      <c r="F78" s="6" t="s">
        <v>120</v>
      </c>
      <c r="G78" s="6" t="s">
        <v>121</v>
      </c>
      <c r="H78" s="6" t="s">
        <v>119</v>
      </c>
      <c r="I78" s="7">
        <v>38328.599305555559</v>
      </c>
      <c r="J78" s="7"/>
    </row>
    <row r="79" spans="1:10" x14ac:dyDescent="0.3">
      <c r="A79" s="6">
        <v>104</v>
      </c>
      <c r="B79" s="6" t="s">
        <v>517</v>
      </c>
      <c r="C79" s="6" t="s">
        <v>11</v>
      </c>
      <c r="D79" s="6" t="s">
        <v>118</v>
      </c>
      <c r="E79" s="6" t="s">
        <v>122</v>
      </c>
      <c r="F79" s="6" t="s">
        <v>123</v>
      </c>
      <c r="G79" s="6" t="s">
        <v>124</v>
      </c>
      <c r="H79" s="6" t="s">
        <v>122</v>
      </c>
      <c r="I79" s="7">
        <v>38328.599305555559</v>
      </c>
      <c r="J79" s="7"/>
    </row>
    <row r="80" spans="1:10" x14ac:dyDescent="0.3">
      <c r="A80" s="6">
        <v>105</v>
      </c>
      <c r="B80" s="6" t="s">
        <v>517</v>
      </c>
      <c r="C80" s="6" t="s">
        <v>11</v>
      </c>
      <c r="D80" s="6" t="s">
        <v>118</v>
      </c>
      <c r="E80" s="6" t="s">
        <v>125</v>
      </c>
      <c r="F80" s="6" t="s">
        <v>126</v>
      </c>
      <c r="G80" s="6" t="s">
        <v>127</v>
      </c>
      <c r="H80" s="6" t="s">
        <v>125</v>
      </c>
      <c r="I80" s="7">
        <v>38328.599305555559</v>
      </c>
      <c r="J80" s="7"/>
    </row>
    <row r="81" spans="1:10" x14ac:dyDescent="0.3">
      <c r="A81" s="6">
        <v>267</v>
      </c>
      <c r="B81" s="6" t="s">
        <v>517</v>
      </c>
      <c r="C81" s="6" t="s">
        <v>11</v>
      </c>
      <c r="D81" s="6" t="s">
        <v>383</v>
      </c>
      <c r="E81" s="6" t="s">
        <v>302</v>
      </c>
      <c r="F81" s="6" t="s">
        <v>384</v>
      </c>
      <c r="G81" s="6" t="s">
        <v>385</v>
      </c>
      <c r="H81" s="6" t="s">
        <v>302</v>
      </c>
      <c r="I81" s="7">
        <v>42064</v>
      </c>
      <c r="J81" s="7"/>
    </row>
    <row r="82" spans="1:10" x14ac:dyDescent="0.3">
      <c r="A82" s="6">
        <v>203</v>
      </c>
      <c r="B82" s="6" t="s">
        <v>517</v>
      </c>
      <c r="C82" s="6" t="s">
        <v>11</v>
      </c>
      <c r="D82" s="6" t="s">
        <v>298</v>
      </c>
      <c r="E82" s="6" t="s">
        <v>299</v>
      </c>
      <c r="F82" s="6" t="s">
        <v>300</v>
      </c>
      <c r="G82" s="6" t="s">
        <v>301</v>
      </c>
      <c r="H82" s="6" t="s">
        <v>299</v>
      </c>
      <c r="I82" s="7">
        <v>41138</v>
      </c>
      <c r="J82" s="7"/>
    </row>
    <row r="83" spans="1:10" x14ac:dyDescent="0.3">
      <c r="A83" s="6">
        <v>204</v>
      </c>
      <c r="B83" s="6" t="s">
        <v>517</v>
      </c>
      <c r="C83" s="6" t="s">
        <v>11</v>
      </c>
      <c r="D83" s="6" t="s">
        <v>298</v>
      </c>
      <c r="E83" s="6" t="s">
        <v>302</v>
      </c>
      <c r="F83" s="6" t="s">
        <v>303</v>
      </c>
      <c r="G83" s="6" t="s">
        <v>304</v>
      </c>
      <c r="H83" s="6" t="s">
        <v>302</v>
      </c>
      <c r="I83" s="7">
        <v>41138</v>
      </c>
      <c r="J83" s="7"/>
    </row>
    <row r="84" spans="1:10" x14ac:dyDescent="0.3">
      <c r="A84" s="6">
        <v>205</v>
      </c>
      <c r="B84" s="6" t="s">
        <v>517</v>
      </c>
      <c r="C84" s="6" t="s">
        <v>11</v>
      </c>
      <c r="D84" s="6" t="s">
        <v>298</v>
      </c>
      <c r="E84" s="6" t="s">
        <v>305</v>
      </c>
      <c r="F84" s="6" t="s">
        <v>306</v>
      </c>
      <c r="G84" s="6" t="s">
        <v>307</v>
      </c>
      <c r="H84" s="6" t="s">
        <v>308</v>
      </c>
      <c r="I84" s="7">
        <v>41138</v>
      </c>
      <c r="J84" s="7"/>
    </row>
    <row r="85" spans="1:10" x14ac:dyDescent="0.3">
      <c r="A85" s="6">
        <v>159</v>
      </c>
      <c r="B85" s="6" t="s">
        <v>517</v>
      </c>
      <c r="C85" s="6" t="s">
        <v>11</v>
      </c>
      <c r="D85" s="6" t="s">
        <v>108</v>
      </c>
      <c r="E85" s="6" t="s">
        <v>250</v>
      </c>
      <c r="F85" s="6" t="s">
        <v>251</v>
      </c>
      <c r="G85" s="6" t="s">
        <v>252</v>
      </c>
      <c r="H85" s="6" t="s">
        <v>250</v>
      </c>
      <c r="I85" s="7">
        <v>39828.68472222222</v>
      </c>
      <c r="J85" s="7"/>
    </row>
    <row r="86" spans="1:10" x14ac:dyDescent="0.3">
      <c r="A86" s="6">
        <v>100</v>
      </c>
      <c r="B86" s="6" t="s">
        <v>517</v>
      </c>
      <c r="C86" s="6" t="s">
        <v>11</v>
      </c>
      <c r="D86" s="6" t="s">
        <v>108</v>
      </c>
      <c r="E86" s="6" t="s">
        <v>109</v>
      </c>
      <c r="F86" s="6" t="s">
        <v>110</v>
      </c>
      <c r="G86" s="6" t="s">
        <v>111</v>
      </c>
      <c r="H86" s="6" t="s">
        <v>109</v>
      </c>
      <c r="I86" s="7">
        <v>38328.599305555559</v>
      </c>
      <c r="J86" s="7"/>
    </row>
    <row r="87" spans="1:10" x14ac:dyDescent="0.3">
      <c r="A87" s="6">
        <v>101</v>
      </c>
      <c r="B87" s="6" t="s">
        <v>517</v>
      </c>
      <c r="C87" s="6" t="s">
        <v>11</v>
      </c>
      <c r="D87" s="6" t="s">
        <v>108</v>
      </c>
      <c r="E87" s="6" t="s">
        <v>112</v>
      </c>
      <c r="F87" s="6" t="s">
        <v>113</v>
      </c>
      <c r="G87" s="6" t="s">
        <v>114</v>
      </c>
      <c r="H87" s="6" t="s">
        <v>112</v>
      </c>
      <c r="I87" s="7">
        <v>38328.599305555559</v>
      </c>
      <c r="J87" s="7"/>
    </row>
    <row r="88" spans="1:10" x14ac:dyDescent="0.3">
      <c r="A88" s="6">
        <v>102</v>
      </c>
      <c r="B88" s="6" t="s">
        <v>517</v>
      </c>
      <c r="C88" s="6" t="s">
        <v>11</v>
      </c>
      <c r="D88" s="6" t="s">
        <v>108</v>
      </c>
      <c r="E88" s="6" t="s">
        <v>115</v>
      </c>
      <c r="F88" s="6" t="s">
        <v>116</v>
      </c>
      <c r="G88" s="6" t="s">
        <v>117</v>
      </c>
      <c r="H88" s="6" t="s">
        <v>115</v>
      </c>
      <c r="I88" s="7">
        <v>38328.599305555559</v>
      </c>
      <c r="J88" s="7"/>
    </row>
    <row r="89" spans="1:10" x14ac:dyDescent="0.3">
      <c r="A89" s="6">
        <v>305</v>
      </c>
      <c r="B89" s="6" t="s">
        <v>526</v>
      </c>
      <c r="C89" s="6" t="s">
        <v>31</v>
      </c>
      <c r="D89" s="6" t="s">
        <v>476</v>
      </c>
      <c r="E89" s="6" t="s">
        <v>477</v>
      </c>
      <c r="F89" s="6" t="s">
        <v>478</v>
      </c>
      <c r="G89" s="6" t="s">
        <v>479</v>
      </c>
      <c r="H89" s="6" t="s">
        <v>480</v>
      </c>
      <c r="I89" s="7">
        <v>42981</v>
      </c>
      <c r="J89" s="7"/>
    </row>
    <row r="90" spans="1:10" x14ac:dyDescent="0.3">
      <c r="A90" s="6">
        <v>285</v>
      </c>
      <c r="B90" s="6" t="s">
        <v>529</v>
      </c>
      <c r="C90" s="6" t="s">
        <v>23</v>
      </c>
      <c r="D90" s="6" t="s">
        <v>237</v>
      </c>
      <c r="E90" s="6" t="s">
        <v>425</v>
      </c>
      <c r="F90" s="6" t="s">
        <v>426</v>
      </c>
      <c r="G90" s="6" t="s">
        <v>427</v>
      </c>
      <c r="H90" s="6" t="s">
        <v>425</v>
      </c>
      <c r="I90" s="7">
        <v>42348</v>
      </c>
      <c r="J90" s="7"/>
    </row>
    <row r="91" spans="1:10" x14ac:dyDescent="0.3">
      <c r="A91" s="6">
        <v>154</v>
      </c>
      <c r="B91" s="6" t="s">
        <v>529</v>
      </c>
      <c r="C91" s="6" t="s">
        <v>23</v>
      </c>
      <c r="D91" s="6" t="s">
        <v>237</v>
      </c>
      <c r="E91" s="6" t="s">
        <v>238</v>
      </c>
      <c r="F91" s="6" t="s">
        <v>239</v>
      </c>
      <c r="G91" s="6" t="s">
        <v>240</v>
      </c>
      <c r="H91" s="6" t="s">
        <v>238</v>
      </c>
      <c r="I91" s="7">
        <v>38420.685416666667</v>
      </c>
      <c r="J91" s="7"/>
    </row>
    <row r="92" spans="1:10" x14ac:dyDescent="0.3">
      <c r="A92" s="6">
        <v>149</v>
      </c>
      <c r="B92" s="6" t="s">
        <v>524</v>
      </c>
      <c r="C92" s="6" t="s">
        <v>31</v>
      </c>
      <c r="D92" s="6" t="s">
        <v>226</v>
      </c>
      <c r="E92" s="6" t="s">
        <v>227</v>
      </c>
      <c r="F92" s="6" t="s">
        <v>228</v>
      </c>
      <c r="G92" s="6" t="s">
        <v>229</v>
      </c>
      <c r="H92" s="6" t="s">
        <v>227</v>
      </c>
      <c r="I92" s="7">
        <v>38328.599305555559</v>
      </c>
      <c r="J92" s="7"/>
    </row>
    <row r="93" spans="1:10" x14ac:dyDescent="0.3">
      <c r="A93" s="6">
        <v>309</v>
      </c>
      <c r="B93" s="6" t="s">
        <v>527</v>
      </c>
      <c r="C93" s="6" t="s">
        <v>31</v>
      </c>
      <c r="D93" s="6" t="s">
        <v>489</v>
      </c>
      <c r="E93" s="6" t="s">
        <v>490</v>
      </c>
      <c r="F93" s="6" t="s">
        <v>491</v>
      </c>
      <c r="G93" s="6" t="s">
        <v>492</v>
      </c>
      <c r="H93" s="6" t="s">
        <v>493</v>
      </c>
      <c r="I93" s="7">
        <v>43173</v>
      </c>
      <c r="J93" s="7"/>
    </row>
    <row r="94" spans="1:10" x14ac:dyDescent="0.3">
      <c r="A94" s="6">
        <v>194</v>
      </c>
      <c r="B94" s="6" t="s">
        <v>527</v>
      </c>
      <c r="C94" s="6" t="s">
        <v>23</v>
      </c>
      <c r="D94" s="6" t="s">
        <v>246</v>
      </c>
      <c r="E94" s="6" t="s">
        <v>286</v>
      </c>
      <c r="F94" s="6" t="s">
        <v>287</v>
      </c>
      <c r="G94" s="6" t="s">
        <v>288</v>
      </c>
      <c r="H94" s="6" t="s">
        <v>286</v>
      </c>
      <c r="I94" s="7">
        <v>39828.670416666668</v>
      </c>
      <c r="J94" s="7"/>
    </row>
    <row r="95" spans="1:10" x14ac:dyDescent="0.3">
      <c r="A95" s="6">
        <v>158</v>
      </c>
      <c r="B95" s="6" t="s">
        <v>527</v>
      </c>
      <c r="C95" s="6" t="s">
        <v>23</v>
      </c>
      <c r="D95" s="6" t="s">
        <v>246</v>
      </c>
      <c r="E95" s="6" t="s">
        <v>247</v>
      </c>
      <c r="F95" s="6" t="s">
        <v>248</v>
      </c>
      <c r="G95" s="6" t="s">
        <v>249</v>
      </c>
      <c r="H95" s="6" t="s">
        <v>247</v>
      </c>
      <c r="I95" s="7">
        <v>39828.67083333333</v>
      </c>
      <c r="J95" s="7"/>
    </row>
    <row r="96" spans="1:10" x14ac:dyDescent="0.3">
      <c r="A96" s="6">
        <v>311</v>
      </c>
      <c r="B96" s="6" t="s">
        <v>519</v>
      </c>
      <c r="C96" s="6" t="s">
        <v>7</v>
      </c>
      <c r="D96" s="6" t="s">
        <v>498</v>
      </c>
      <c r="E96" s="6" t="s">
        <v>499</v>
      </c>
      <c r="F96" s="6" t="s">
        <v>500</v>
      </c>
      <c r="G96" s="6" t="s">
        <v>501</v>
      </c>
      <c r="H96" s="6" t="s">
        <v>502</v>
      </c>
      <c r="I96" s="7">
        <v>43223</v>
      </c>
      <c r="J96" s="7"/>
    </row>
    <row r="97" spans="1:10" x14ac:dyDescent="0.3">
      <c r="A97" s="6">
        <v>289</v>
      </c>
      <c r="B97" s="6" t="s">
        <v>519</v>
      </c>
      <c r="C97" s="6" t="s">
        <v>7</v>
      </c>
      <c r="D97" s="6" t="s">
        <v>441</v>
      </c>
      <c r="E97" s="6" t="s">
        <v>442</v>
      </c>
      <c r="F97" s="6" t="s">
        <v>443</v>
      </c>
      <c r="G97" s="6" t="s">
        <v>444</v>
      </c>
      <c r="H97" s="6" t="s">
        <v>445</v>
      </c>
      <c r="I97" s="7">
        <v>42502</v>
      </c>
      <c r="J97" s="7"/>
    </row>
    <row r="98" spans="1:10" x14ac:dyDescent="0.3">
      <c r="A98" s="6">
        <v>81</v>
      </c>
      <c r="B98" s="6" t="s">
        <v>519</v>
      </c>
      <c r="C98" s="6" t="s">
        <v>7</v>
      </c>
      <c r="D98" s="6" t="s">
        <v>51</v>
      </c>
      <c r="E98" s="6" t="s">
        <v>52</v>
      </c>
      <c r="F98" s="6" t="s">
        <v>53</v>
      </c>
      <c r="G98" s="6" t="s">
        <v>54</v>
      </c>
      <c r="H98" s="6" t="s">
        <v>55</v>
      </c>
      <c r="I98" s="7">
        <v>38328.599305555559</v>
      </c>
      <c r="J98" s="7"/>
    </row>
    <row r="99" spans="1:10" x14ac:dyDescent="0.3">
      <c r="A99" s="6">
        <v>82</v>
      </c>
      <c r="B99" s="6" t="s">
        <v>519</v>
      </c>
      <c r="C99" s="6" t="s">
        <v>7</v>
      </c>
      <c r="D99" s="6" t="s">
        <v>51</v>
      </c>
      <c r="E99" s="6" t="s">
        <v>56</v>
      </c>
      <c r="F99" s="6" t="s">
        <v>57</v>
      </c>
      <c r="G99" s="6" t="s">
        <v>58</v>
      </c>
      <c r="H99" s="6" t="s">
        <v>59</v>
      </c>
      <c r="I99" s="7">
        <v>38328.599305555559</v>
      </c>
      <c r="J99" s="7"/>
    </row>
    <row r="100" spans="1:10" x14ac:dyDescent="0.3">
      <c r="A100" s="6">
        <v>295</v>
      </c>
      <c r="B100" s="6" t="s">
        <v>519</v>
      </c>
      <c r="C100" s="6" t="s">
        <v>7</v>
      </c>
      <c r="D100" s="6" t="s">
        <v>455</v>
      </c>
      <c r="E100" s="6" t="s">
        <v>456</v>
      </c>
      <c r="F100" s="6" t="s">
        <v>457</v>
      </c>
      <c r="G100" s="6" t="s">
        <v>458</v>
      </c>
      <c r="H100" s="6" t="s">
        <v>459</v>
      </c>
      <c r="I100" s="7">
        <v>42593</v>
      </c>
      <c r="J100" s="7"/>
    </row>
    <row r="101" spans="1:10" x14ac:dyDescent="0.3">
      <c r="A101" s="6">
        <v>300</v>
      </c>
      <c r="B101" s="6" t="s">
        <v>519</v>
      </c>
      <c r="C101" s="6" t="s">
        <v>7</v>
      </c>
      <c r="D101" s="6" t="s">
        <v>468</v>
      </c>
      <c r="E101" s="6" t="s">
        <v>469</v>
      </c>
      <c r="F101" s="6" t="s">
        <v>470</v>
      </c>
      <c r="G101" s="6" t="s">
        <v>471</v>
      </c>
      <c r="H101" s="6" t="s">
        <v>469</v>
      </c>
      <c r="I101" s="7">
        <v>42757</v>
      </c>
      <c r="J101" s="7"/>
    </row>
    <row r="102" spans="1:10" x14ac:dyDescent="0.3">
      <c r="A102" s="6">
        <v>83</v>
      </c>
      <c r="B102" s="6" t="s">
        <v>519</v>
      </c>
      <c r="C102" s="6" t="s">
        <v>7</v>
      </c>
      <c r="D102" s="6" t="s">
        <v>60</v>
      </c>
      <c r="E102" s="6" t="s">
        <v>61</v>
      </c>
      <c r="F102" s="6" t="s">
        <v>62</v>
      </c>
      <c r="G102" s="6" t="s">
        <v>63</v>
      </c>
      <c r="H102" s="6" t="s">
        <v>61</v>
      </c>
      <c r="I102" s="7">
        <v>38328.599305555559</v>
      </c>
      <c r="J102" s="7"/>
    </row>
    <row r="103" spans="1:10" x14ac:dyDescent="0.3">
      <c r="A103" s="6">
        <v>86</v>
      </c>
      <c r="B103" s="6" t="s">
        <v>519</v>
      </c>
      <c r="C103" s="6" t="s">
        <v>7</v>
      </c>
      <c r="D103" s="6" t="s">
        <v>60</v>
      </c>
      <c r="E103" s="6" t="s">
        <v>64</v>
      </c>
      <c r="F103" s="6" t="s">
        <v>65</v>
      </c>
      <c r="G103" s="6" t="s">
        <v>66</v>
      </c>
      <c r="H103" s="6" t="s">
        <v>64</v>
      </c>
      <c r="I103" s="7">
        <v>38328.599305555559</v>
      </c>
      <c r="J103" s="7"/>
    </row>
    <row r="104" spans="1:10" x14ac:dyDescent="0.3">
      <c r="A104" s="6">
        <v>177</v>
      </c>
      <c r="B104" s="6" t="s">
        <v>519</v>
      </c>
      <c r="C104" s="6" t="s">
        <v>7</v>
      </c>
      <c r="D104" s="6" t="s">
        <v>60</v>
      </c>
      <c r="E104" s="6" t="s">
        <v>262</v>
      </c>
      <c r="F104" s="6" t="s">
        <v>263</v>
      </c>
      <c r="G104" s="6" t="s">
        <v>264</v>
      </c>
      <c r="H104" s="6" t="s">
        <v>265</v>
      </c>
      <c r="I104" s="7">
        <v>40179.649710648147</v>
      </c>
      <c r="J104" s="7"/>
    </row>
    <row r="105" spans="1:10" x14ac:dyDescent="0.3">
      <c r="A105" s="6">
        <v>178</v>
      </c>
      <c r="B105" s="6" t="s">
        <v>519</v>
      </c>
      <c r="C105" s="6" t="s">
        <v>7</v>
      </c>
      <c r="D105" s="6" t="s">
        <v>60</v>
      </c>
      <c r="E105" s="6" t="s">
        <v>266</v>
      </c>
      <c r="F105" s="6" t="s">
        <v>267</v>
      </c>
      <c r="G105" s="6" t="s">
        <v>268</v>
      </c>
      <c r="H105" s="6" t="s">
        <v>269</v>
      </c>
      <c r="I105" s="7">
        <v>40179.663460648146</v>
      </c>
      <c r="J105" s="7"/>
    </row>
    <row r="106" spans="1:10" x14ac:dyDescent="0.3">
      <c r="A106" s="6">
        <v>171</v>
      </c>
      <c r="B106" s="6" t="s">
        <v>519</v>
      </c>
      <c r="C106" s="6" t="s">
        <v>7</v>
      </c>
      <c r="D106" s="6" t="s">
        <v>258</v>
      </c>
      <c r="E106" s="6" t="s">
        <v>259</v>
      </c>
      <c r="F106" s="6" t="s">
        <v>260</v>
      </c>
      <c r="G106" s="6" t="s">
        <v>261</v>
      </c>
      <c r="H106" s="6" t="s">
        <v>259</v>
      </c>
      <c r="I106" s="7">
        <v>40672.518750000003</v>
      </c>
      <c r="J106" s="7"/>
    </row>
    <row r="107" spans="1:10" x14ac:dyDescent="0.3">
      <c r="A107" s="6">
        <v>156</v>
      </c>
      <c r="B107" s="6" t="s">
        <v>519</v>
      </c>
      <c r="C107" s="6" t="s">
        <v>7</v>
      </c>
      <c r="D107" s="6" t="s">
        <v>241</v>
      </c>
      <c r="E107" s="6" t="s">
        <v>242</v>
      </c>
      <c r="F107" s="6" t="s">
        <v>243</v>
      </c>
      <c r="G107" s="6" t="s">
        <v>244</v>
      </c>
      <c r="H107" s="6" t="s">
        <v>245</v>
      </c>
      <c r="I107" s="7">
        <v>38966.524305555555</v>
      </c>
      <c r="J107" s="7"/>
    </row>
    <row r="108" spans="1:10" x14ac:dyDescent="0.3">
      <c r="A108" s="6">
        <v>179</v>
      </c>
      <c r="B108" s="6" t="s">
        <v>519</v>
      </c>
      <c r="C108" s="6" t="s">
        <v>7</v>
      </c>
      <c r="D108" s="6" t="s">
        <v>241</v>
      </c>
      <c r="E108" s="6" t="s">
        <v>270</v>
      </c>
      <c r="F108" s="6" t="s">
        <v>271</v>
      </c>
      <c r="G108" s="6" t="s">
        <v>272</v>
      </c>
      <c r="H108" s="6" t="s">
        <v>273</v>
      </c>
      <c r="I108" s="7">
        <v>40179.60015046296</v>
      </c>
      <c r="J108" s="7"/>
    </row>
    <row r="109" spans="1:10" x14ac:dyDescent="0.3">
      <c r="A109" s="6">
        <v>114</v>
      </c>
      <c r="B109" s="6" t="s">
        <v>2</v>
      </c>
      <c r="C109" s="6" t="s">
        <v>21</v>
      </c>
      <c r="D109" s="6" t="s">
        <v>132</v>
      </c>
      <c r="E109" s="6" t="s">
        <v>133</v>
      </c>
      <c r="F109" s="6" t="s">
        <v>134</v>
      </c>
      <c r="G109" s="6" t="s">
        <v>135</v>
      </c>
      <c r="H109" s="6" t="s">
        <v>134</v>
      </c>
      <c r="I109" s="7">
        <v>38328.599305555559</v>
      </c>
      <c r="J109" s="7"/>
    </row>
    <row r="110" spans="1:10" x14ac:dyDescent="0.3">
      <c r="A110" s="6">
        <v>115</v>
      </c>
      <c r="B110" s="6" t="s">
        <v>2</v>
      </c>
      <c r="C110" s="6" t="s">
        <v>21</v>
      </c>
      <c r="D110" s="6" t="s">
        <v>132</v>
      </c>
      <c r="E110" s="6" t="s">
        <v>136</v>
      </c>
      <c r="F110" s="6" t="s">
        <v>137</v>
      </c>
      <c r="G110" s="6" t="s">
        <v>138</v>
      </c>
      <c r="H110" s="6" t="s">
        <v>136</v>
      </c>
      <c r="I110" s="7">
        <v>38328.599305555559</v>
      </c>
      <c r="J110" s="7"/>
    </row>
    <row r="111" spans="1:10" x14ac:dyDescent="0.3">
      <c r="A111" s="6">
        <v>298</v>
      </c>
      <c r="B111" s="6" t="s">
        <v>2</v>
      </c>
      <c r="C111" s="6" t="s">
        <v>21</v>
      </c>
      <c r="D111" s="6" t="s">
        <v>464</v>
      </c>
      <c r="E111" s="6" t="s">
        <v>465</v>
      </c>
      <c r="F111" s="6" t="s">
        <v>466</v>
      </c>
      <c r="G111" s="6" t="s">
        <v>467</v>
      </c>
      <c r="H111" s="6" t="s">
        <v>133</v>
      </c>
      <c r="I111" s="7">
        <v>42672</v>
      </c>
      <c r="J111" s="7"/>
    </row>
    <row r="112" spans="1:10" x14ac:dyDescent="0.3">
      <c r="A112" s="6">
        <v>119</v>
      </c>
      <c r="B112" s="6" t="s">
        <v>2</v>
      </c>
      <c r="C112" s="6" t="s">
        <v>21</v>
      </c>
      <c r="D112" s="6" t="s">
        <v>2</v>
      </c>
      <c r="E112" s="6" t="s">
        <v>139</v>
      </c>
      <c r="F112" s="6" t="s">
        <v>140</v>
      </c>
      <c r="G112" s="6" t="s">
        <v>141</v>
      </c>
      <c r="H112" s="6" t="s">
        <v>139</v>
      </c>
      <c r="I112" s="7">
        <v>38328.599305555559</v>
      </c>
      <c r="J112" s="7"/>
    </row>
    <row r="113" spans="1:10" x14ac:dyDescent="0.3">
      <c r="A113" s="6">
        <v>120</v>
      </c>
      <c r="B113" s="6" t="s">
        <v>2</v>
      </c>
      <c r="C113" s="6" t="s">
        <v>21</v>
      </c>
      <c r="D113" s="6" t="s">
        <v>2</v>
      </c>
      <c r="E113" s="6" t="s">
        <v>142</v>
      </c>
      <c r="F113" s="6" t="s">
        <v>143</v>
      </c>
      <c r="G113" s="6" t="s">
        <v>144</v>
      </c>
      <c r="H113" s="6" t="s">
        <v>142</v>
      </c>
      <c r="I113" s="7">
        <v>38328.599305555559</v>
      </c>
      <c r="J113" s="7"/>
    </row>
    <row r="114" spans="1:10" x14ac:dyDescent="0.3">
      <c r="A114" s="6">
        <v>121</v>
      </c>
      <c r="B114" s="6" t="s">
        <v>2</v>
      </c>
      <c r="C114" s="6" t="s">
        <v>21</v>
      </c>
      <c r="D114" s="6" t="s">
        <v>2</v>
      </c>
      <c r="E114" s="6" t="s">
        <v>145</v>
      </c>
      <c r="F114" s="6" t="s">
        <v>146</v>
      </c>
      <c r="G114" s="6" t="s">
        <v>147</v>
      </c>
      <c r="H114" s="6" t="s">
        <v>145</v>
      </c>
      <c r="I114" s="7">
        <v>38328.599305555559</v>
      </c>
      <c r="J114" s="7"/>
    </row>
    <row r="115" spans="1:10" x14ac:dyDescent="0.3">
      <c r="A115" s="6">
        <v>122</v>
      </c>
      <c r="B115" s="6" t="s">
        <v>2</v>
      </c>
      <c r="C115" s="6" t="s">
        <v>21</v>
      </c>
      <c r="D115" s="6" t="s">
        <v>2</v>
      </c>
      <c r="E115" s="6" t="s">
        <v>148</v>
      </c>
      <c r="F115" s="6" t="s">
        <v>149</v>
      </c>
      <c r="G115" s="6" t="s">
        <v>150</v>
      </c>
      <c r="H115" s="6" t="s">
        <v>148</v>
      </c>
      <c r="I115" s="7">
        <v>38328.599305555559</v>
      </c>
      <c r="J115" s="7"/>
    </row>
    <row r="116" spans="1:10" x14ac:dyDescent="0.3">
      <c r="A116" s="6">
        <v>296</v>
      </c>
      <c r="B116" s="6" t="s">
        <v>528</v>
      </c>
      <c r="C116" s="6" t="s">
        <v>25</v>
      </c>
      <c r="D116" s="6" t="s">
        <v>87</v>
      </c>
      <c r="E116" s="6" t="s">
        <v>460</v>
      </c>
      <c r="F116" s="6" t="s">
        <v>461</v>
      </c>
      <c r="G116" s="6" t="s">
        <v>462</v>
      </c>
      <c r="H116" s="6" t="s">
        <v>463</v>
      </c>
      <c r="I116" s="7">
        <v>42630</v>
      </c>
      <c r="J116" s="7"/>
    </row>
    <row r="117" spans="1:10" x14ac:dyDescent="0.3">
      <c r="A117" s="6">
        <v>94</v>
      </c>
      <c r="B117" s="6" t="s">
        <v>528</v>
      </c>
      <c r="C117" s="6" t="s">
        <v>25</v>
      </c>
      <c r="D117" s="6" t="s">
        <v>87</v>
      </c>
      <c r="E117" s="6" t="s">
        <v>88</v>
      </c>
      <c r="F117" s="6" t="s">
        <v>89</v>
      </c>
      <c r="G117" s="6" t="s">
        <v>90</v>
      </c>
      <c r="H117" s="6" t="s">
        <v>91</v>
      </c>
      <c r="I117" s="7">
        <v>38328.599305555559</v>
      </c>
      <c r="J117" s="7"/>
    </row>
    <row r="118" spans="1:10" x14ac:dyDescent="0.3">
      <c r="A118" s="6">
        <v>95</v>
      </c>
      <c r="B118" s="6" t="s">
        <v>528</v>
      </c>
      <c r="C118" s="6" t="s">
        <v>25</v>
      </c>
      <c r="D118" s="6" t="s">
        <v>87</v>
      </c>
      <c r="E118" s="6" t="s">
        <v>92</v>
      </c>
      <c r="F118" s="6" t="s">
        <v>93</v>
      </c>
      <c r="G118" s="6" t="s">
        <v>94</v>
      </c>
      <c r="H118" s="6" t="s">
        <v>95</v>
      </c>
      <c r="I118" s="7">
        <v>38328.599305555559</v>
      </c>
      <c r="J118" s="7"/>
    </row>
    <row r="119" spans="1:10" x14ac:dyDescent="0.3">
      <c r="A119" s="6">
        <v>144</v>
      </c>
      <c r="B119" s="6" t="s">
        <v>521</v>
      </c>
      <c r="C119" s="6" t="s">
        <v>23</v>
      </c>
      <c r="D119" s="6" t="s">
        <v>211</v>
      </c>
      <c r="E119" s="6" t="s">
        <v>212</v>
      </c>
      <c r="F119" s="6" t="s">
        <v>213</v>
      </c>
      <c r="G119" s="6" t="s">
        <v>214</v>
      </c>
      <c r="H119" s="6" t="s">
        <v>212</v>
      </c>
      <c r="I119" s="7">
        <v>38328.599305555559</v>
      </c>
      <c r="J119" s="7"/>
    </row>
    <row r="120" spans="1:10" x14ac:dyDescent="0.3">
      <c r="A120" s="6">
        <v>145</v>
      </c>
      <c r="B120" s="6" t="s">
        <v>521</v>
      </c>
      <c r="C120" s="6" t="s">
        <v>23</v>
      </c>
      <c r="D120" s="6" t="s">
        <v>211</v>
      </c>
      <c r="E120" s="6" t="s">
        <v>215</v>
      </c>
      <c r="F120" s="6" t="s">
        <v>216</v>
      </c>
      <c r="G120" s="6" t="s">
        <v>217</v>
      </c>
      <c r="H120" s="6" t="s">
        <v>215</v>
      </c>
      <c r="I120" s="7">
        <v>38328.599305555559</v>
      </c>
      <c r="J120" s="7"/>
    </row>
    <row r="121" spans="1:10" x14ac:dyDescent="0.3">
      <c r="A121" s="6">
        <v>146</v>
      </c>
      <c r="B121" s="6" t="s">
        <v>521</v>
      </c>
      <c r="C121" s="6" t="s">
        <v>27</v>
      </c>
      <c r="D121" s="6" t="s">
        <v>211</v>
      </c>
      <c r="E121" s="6" t="s">
        <v>218</v>
      </c>
      <c r="F121" s="6" t="s">
        <v>219</v>
      </c>
      <c r="G121" s="6" t="s">
        <v>220</v>
      </c>
      <c r="H121" s="6" t="s">
        <v>218</v>
      </c>
      <c r="I121" s="7">
        <v>38328.599305555559</v>
      </c>
      <c r="J121" s="7"/>
    </row>
    <row r="122" spans="1:10" x14ac:dyDescent="0.3">
      <c r="A122" s="6">
        <v>293</v>
      </c>
      <c r="B122" s="6" t="s">
        <v>521</v>
      </c>
      <c r="C122" s="6" t="s">
        <v>23</v>
      </c>
      <c r="D122" s="6" t="s">
        <v>446</v>
      </c>
      <c r="E122" s="6" t="s">
        <v>447</v>
      </c>
      <c r="F122" s="6" t="s">
        <v>448</v>
      </c>
      <c r="G122" s="6" t="s">
        <v>449</v>
      </c>
      <c r="H122" s="6" t="s">
        <v>450</v>
      </c>
      <c r="I122" s="7">
        <v>42545</v>
      </c>
      <c r="J122" s="7"/>
    </row>
    <row r="123" spans="1:10" x14ac:dyDescent="0.3">
      <c r="A123" s="6">
        <v>141</v>
      </c>
      <c r="B123" s="6" t="s">
        <v>521</v>
      </c>
      <c r="C123" s="6" t="s">
        <v>23</v>
      </c>
      <c r="D123" s="6" t="s">
        <v>201</v>
      </c>
      <c r="E123" s="6" t="s">
        <v>202</v>
      </c>
      <c r="F123" s="6" t="s">
        <v>203</v>
      </c>
      <c r="G123" s="6" t="s">
        <v>204</v>
      </c>
      <c r="H123" s="6" t="s">
        <v>202</v>
      </c>
      <c r="I123" s="7">
        <v>38328.599305555559</v>
      </c>
      <c r="J123" s="7"/>
    </row>
    <row r="124" spans="1:10" x14ac:dyDescent="0.3">
      <c r="A124" s="6">
        <v>142</v>
      </c>
      <c r="B124" s="6" t="s">
        <v>521</v>
      </c>
      <c r="C124" s="6" t="s">
        <v>23</v>
      </c>
      <c r="D124" s="6" t="s">
        <v>201</v>
      </c>
      <c r="E124" s="6" t="s">
        <v>205</v>
      </c>
      <c r="F124" s="6" t="s">
        <v>206</v>
      </c>
      <c r="G124" s="6" t="s">
        <v>207</v>
      </c>
      <c r="H124" s="6" t="s">
        <v>205</v>
      </c>
      <c r="I124" s="7">
        <v>38328.599305555559</v>
      </c>
      <c r="J124" s="7"/>
    </row>
    <row r="125" spans="1:10" x14ac:dyDescent="0.3">
      <c r="A125" s="6">
        <v>143</v>
      </c>
      <c r="B125" s="6" t="s">
        <v>521</v>
      </c>
      <c r="C125" s="6" t="s">
        <v>23</v>
      </c>
      <c r="D125" s="6" t="s">
        <v>201</v>
      </c>
      <c r="E125" s="6" t="s">
        <v>208</v>
      </c>
      <c r="F125" s="6" t="s">
        <v>209</v>
      </c>
      <c r="G125" s="6" t="s">
        <v>210</v>
      </c>
      <c r="H125" s="6" t="s">
        <v>208</v>
      </c>
      <c r="I125" s="7">
        <v>38328.599305555559</v>
      </c>
      <c r="J125" s="7"/>
    </row>
  </sheetData>
  <conditionalFormatting sqref="A1:A1048576">
    <cfRule type="uniqueValues" dxfId="3" priority="1"/>
    <cfRule type="duplicateValues" dxfId="2" priority="2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I13" sqref="I13"/>
    </sheetView>
  </sheetViews>
  <sheetFormatPr baseColWidth="10" defaultRowHeight="14.4" x14ac:dyDescent="0.3"/>
  <cols>
    <col min="2" max="2" width="11.109375" bestFit="1" customWidth="1"/>
    <col min="3" max="3" width="17.5546875" bestFit="1" customWidth="1"/>
    <col min="4" max="4" width="40.5546875" bestFit="1" customWidth="1"/>
    <col min="5" max="5" width="17.44140625" customWidth="1"/>
    <col min="6" max="7" width="14.5546875" bestFit="1" customWidth="1"/>
    <col min="9" max="10" width="26.77734375" bestFit="1" customWidth="1"/>
  </cols>
  <sheetData>
    <row r="1" spans="1:10" x14ac:dyDescent="0.3">
      <c r="A1" t="s">
        <v>211</v>
      </c>
      <c r="E1" s="7">
        <v>43353.791666666664</v>
      </c>
      <c r="F1" s="7">
        <v>43323.791666666664</v>
      </c>
      <c r="G1" s="7">
        <v>43240.791666666664</v>
      </c>
      <c r="I1" t="s">
        <v>536</v>
      </c>
    </row>
    <row r="2" spans="1:10" x14ac:dyDescent="0.3">
      <c r="B2" s="16" t="s">
        <v>211</v>
      </c>
      <c r="C2" s="16" t="s">
        <v>212</v>
      </c>
      <c r="D2" s="12" t="s">
        <v>214</v>
      </c>
      <c r="E2" s="6">
        <f>_xll.PITimeDat(Auxiliar!D2,Auxiliar!$E$1,"","interpolated")</f>
        <v>29.258384704589844</v>
      </c>
      <c r="F2" s="6">
        <f>_xll.PITimeDat(Auxiliar!D2,Auxiliar!$F$1,"","interpolated")</f>
        <v>25.093954086303711</v>
      </c>
      <c r="G2" s="6">
        <f>_xll.PITimeDat(Auxiliar!D2,Auxiliar!$G$1,"","interpolated")</f>
        <v>25.093954086303711</v>
      </c>
      <c r="I2" t="s">
        <v>539</v>
      </c>
      <c r="J2" t="s">
        <v>538</v>
      </c>
    </row>
    <row r="3" spans="1:10" x14ac:dyDescent="0.3">
      <c r="B3" s="15" t="s">
        <v>211</v>
      </c>
      <c r="C3" s="15" t="s">
        <v>215</v>
      </c>
      <c r="D3" s="10" t="s">
        <v>217</v>
      </c>
      <c r="E3" s="6">
        <f>_xll.PITimeDat(Auxiliar!D3,Auxiliar!$E$1,"\\UIOSEDE-COMBAP","interpolated")</f>
        <v>11.487518310546875</v>
      </c>
      <c r="F3" s="6">
        <f>_xll.PITimeDat(Auxiliar!D3,Auxiliar!$F$1,"","interpolated")</f>
        <v>9.4770650863647461</v>
      </c>
      <c r="G3" s="6">
        <f>_xll.PITimeDat(Auxiliar!D3,Auxiliar!$G$1,"","interpolated")</f>
        <v>9.4770650863647461</v>
      </c>
    </row>
    <row r="4" spans="1:10" x14ac:dyDescent="0.3">
      <c r="B4" s="16" t="s">
        <v>446</v>
      </c>
      <c r="C4" s="16" t="s">
        <v>447</v>
      </c>
      <c r="D4" s="12" t="s">
        <v>449</v>
      </c>
      <c r="E4" s="6">
        <f>_xll.PITimeDat(Auxiliar!D4,Auxiliar!$E$1,"","interpolated")</f>
        <v>13.9515380859375</v>
      </c>
      <c r="F4" s="6">
        <f>_xll.PITimeDat(Auxiliar!D4,Auxiliar!$F$1,"","interpolated")</f>
        <v>13.662686347961426</v>
      </c>
      <c r="G4" s="6">
        <f>_xll.PITimeDat(Auxiliar!D4,Auxiliar!$G$1,"","interpolated")</f>
        <v>12.607064247131348</v>
      </c>
      <c r="I4" t="s">
        <v>526</v>
      </c>
      <c r="J4" t="s">
        <v>533</v>
      </c>
    </row>
    <row r="5" spans="1:10" x14ac:dyDescent="0.3">
      <c r="B5" s="10" t="s">
        <v>201</v>
      </c>
      <c r="C5" s="10" t="s">
        <v>202</v>
      </c>
      <c r="D5" s="10" t="s">
        <v>204</v>
      </c>
      <c r="E5" s="6">
        <f>_xll.PITimeDat(Auxiliar!D5,Auxiliar!$E$1,"\\UIOSEDE-COMBAP","interpolated")</f>
        <v>11.42371940612793</v>
      </c>
      <c r="F5" s="6">
        <f>_xll.PITimeDat(Auxiliar!D5,Auxiliar!$F$1,"","interpolated")</f>
        <v>9.3908348083496094</v>
      </c>
      <c r="G5" s="6">
        <f>_xll.PITimeDat(Auxiliar!D5,Auxiliar!$G$1,"","interpolated")</f>
        <v>10.026473999023438</v>
      </c>
      <c r="I5" t="s">
        <v>528</v>
      </c>
      <c r="J5" t="s">
        <v>537</v>
      </c>
    </row>
    <row r="6" spans="1:10" x14ac:dyDescent="0.3">
      <c r="B6" s="12" t="s">
        <v>201</v>
      </c>
      <c r="C6" s="12" t="s">
        <v>205</v>
      </c>
      <c r="D6" s="12" t="s">
        <v>207</v>
      </c>
      <c r="E6" s="6">
        <f>_xll.PITimeDat(Auxiliar!D6,Auxiliar!$E$1,"","interpolated")</f>
        <v>21.186710357666016</v>
      </c>
      <c r="F6" s="6">
        <f>_xll.PITimeDat(Auxiliar!D6,Auxiliar!$F$1,"","interpolated")</f>
        <v>19.437620162963867</v>
      </c>
      <c r="G6" s="6">
        <f>_xll.PITimeDat(Auxiliar!D6,Auxiliar!$G$1,"","interpolated")</f>
        <v>20.625934600830078</v>
      </c>
      <c r="I6" t="s">
        <v>540</v>
      </c>
      <c r="J6" t="s">
        <v>535</v>
      </c>
    </row>
    <row r="7" spans="1:10" x14ac:dyDescent="0.3">
      <c r="B7" s="10" t="s">
        <v>201</v>
      </c>
      <c r="C7" s="10" t="s">
        <v>208</v>
      </c>
      <c r="D7" s="10" t="s">
        <v>210</v>
      </c>
      <c r="E7" s="6">
        <f>_xll.PITimeDat(Auxiliar!D7,Auxiliar!$E$1,"\\UIOSEDE-COMBAP","interpolated")</f>
        <v>0</v>
      </c>
      <c r="F7" s="6">
        <f>_xll.PITimeDat(Auxiliar!D7,Auxiliar!$F$1,"","interpolated")</f>
        <v>0</v>
      </c>
      <c r="G7" s="6">
        <f>_xll.PITimeDat(Auxiliar!D7,Auxiliar!$G$1,"","interpolated")</f>
        <v>0</v>
      </c>
    </row>
    <row r="8" spans="1:10" x14ac:dyDescent="0.3">
      <c r="B8" s="10" t="s">
        <v>246</v>
      </c>
      <c r="C8" s="10" t="s">
        <v>247</v>
      </c>
      <c r="D8" s="10" t="s">
        <v>249</v>
      </c>
      <c r="E8" s="6">
        <f>_xll.PITimeDat(Auxiliar!D8,Auxiliar!$E$1,"","interpolated")</f>
        <v>0</v>
      </c>
      <c r="F8" s="6">
        <f>_xll.PITimeDat(Auxiliar!D8,Auxiliar!$F$1,"","interpolated")</f>
        <v>2.1800000104121864E-4</v>
      </c>
      <c r="G8" s="6">
        <f>_xll.PITimeDat(Auxiliar!D8,Auxiliar!$G$1,"","interpolated")</f>
        <v>2.1800000104121864E-4</v>
      </c>
    </row>
    <row r="9" spans="1:10" x14ac:dyDescent="0.3">
      <c r="B9" s="12" t="s">
        <v>246</v>
      </c>
      <c r="C9" s="12" t="s">
        <v>286</v>
      </c>
      <c r="D9" s="12" t="s">
        <v>288</v>
      </c>
      <c r="E9" s="6">
        <f>_xll.PITimeDat(Auxiliar!D9,Auxiliar!$E$1,"\\UIOSEDE-COMBAP","interpolated")</f>
        <v>13.426230430603027</v>
      </c>
      <c r="F9" s="6">
        <f>_xll.PITimeDat(Auxiliar!D9,Auxiliar!$F$1,"","interpolated")</f>
        <v>12.240694046020508</v>
      </c>
      <c r="G9" s="6">
        <f>_xll.PITimeDat(Auxiliar!D9,Auxiliar!$G$1,"","interpolated")</f>
        <v>12.700204849243164</v>
      </c>
    </row>
    <row r="10" spans="1:10" x14ac:dyDescent="0.3">
      <c r="B10" s="10" t="s">
        <v>237</v>
      </c>
      <c r="C10" s="10" t="s">
        <v>238</v>
      </c>
      <c r="D10" s="10" t="s">
        <v>240</v>
      </c>
      <c r="E10" s="6">
        <f>_xll.PITimeDat(Auxiliar!D10,Auxiliar!$E$1,"","interpolated")</f>
        <v>6.3215470314025879</v>
      </c>
      <c r="F10" s="6">
        <f>_xll.PITimeDat(Auxiliar!D10,Auxiliar!$F$1,"","interpolated")</f>
        <v>5.4130291938781738</v>
      </c>
      <c r="G10" s="6">
        <f>_xll.PITimeDat(Auxiliar!D10,Auxiliar!$G$1,"","interpolated")</f>
        <v>5.5075569152832031</v>
      </c>
    </row>
    <row r="11" spans="1:10" x14ac:dyDescent="0.3">
      <c r="B11" s="12" t="s">
        <v>237</v>
      </c>
      <c r="C11" s="12" t="s">
        <v>425</v>
      </c>
      <c r="D11" s="12" t="s">
        <v>427</v>
      </c>
      <c r="E11" s="6">
        <f>_xll.PITimeDat(Auxiliar!D11,Auxiliar!$E$1,"\\UIOSEDE-COMBAP","interpolated")</f>
        <v>6.1981348991394043</v>
      </c>
      <c r="F11" s="6">
        <f>_xll.PITimeDat(Auxiliar!D11,Auxiliar!$F$1,"","interpolated")</f>
        <v>5.6966128349304199</v>
      </c>
      <c r="G11" s="6">
        <f>_xll.PITimeDat(Auxiliar!D11,Auxiliar!$G$1,"","interpolated")</f>
        <v>5.2029681205749512</v>
      </c>
    </row>
    <row r="13" spans="1:10" x14ac:dyDescent="0.3">
      <c r="D13" t="s">
        <v>508</v>
      </c>
      <c r="E13">
        <f>SUM(E2:E6)</f>
        <v>87.307870864868164</v>
      </c>
      <c r="F13">
        <f>SUM(F2:F6)</f>
        <v>77.062160491943359</v>
      </c>
      <c r="G13">
        <f>SUM(G2:G6)</f>
        <v>77.83049201965332</v>
      </c>
    </row>
    <row r="14" spans="1:10" x14ac:dyDescent="0.3">
      <c r="D14" t="s">
        <v>507</v>
      </c>
      <c r="E14">
        <f>SUM(E7:E11)</f>
        <v>25.94591236114502</v>
      </c>
      <c r="F14">
        <f>SUM(F7:F11)</f>
        <v>23.350554074830143</v>
      </c>
      <c r="G14">
        <f>SUM(G7:G11)</f>
        <v>23.41094788510236</v>
      </c>
    </row>
    <row r="15" spans="1:10" x14ac:dyDescent="0.3">
      <c r="D15" t="s">
        <v>506</v>
      </c>
      <c r="E15">
        <f>SUM(E13:E14)</f>
        <v>113.25378322601318</v>
      </c>
      <c r="F15">
        <f t="shared" ref="F15:G15" si="0">SUM(F13:F14)</f>
        <v>100.4127145667735</v>
      </c>
      <c r="G15">
        <f t="shared" si="0"/>
        <v>101.24143990475568</v>
      </c>
    </row>
    <row r="17" spans="1:7" x14ac:dyDescent="0.3">
      <c r="D17">
        <f>AVERAGE(E17:G17)</f>
        <v>0.76904003186327152</v>
      </c>
      <c r="E17">
        <f>E13/E15</f>
        <v>0.77090467424504083</v>
      </c>
      <c r="F17">
        <f t="shared" ref="F17:G17" si="1">F13/F15</f>
        <v>0.76745420960308519</v>
      </c>
      <c r="G17">
        <f t="shared" si="1"/>
        <v>0.76876121174168854</v>
      </c>
    </row>
    <row r="18" spans="1:7" x14ac:dyDescent="0.3">
      <c r="D18">
        <f>AVERAGE(E18:G18)</f>
        <v>0.23095996813672848</v>
      </c>
      <c r="E18">
        <f>E14/E15</f>
        <v>0.22909532575495917</v>
      </c>
      <c r="F18">
        <f t="shared" ref="F18:G18" si="2">F14/F15</f>
        <v>0.23254579039691478</v>
      </c>
      <c r="G18">
        <f t="shared" si="2"/>
        <v>0.23123878825831143</v>
      </c>
    </row>
    <row r="20" spans="1:7" x14ac:dyDescent="0.3">
      <c r="A20" t="s">
        <v>509</v>
      </c>
    </row>
    <row r="21" spans="1:7" x14ac:dyDescent="0.3">
      <c r="B21" s="14" t="s">
        <v>175</v>
      </c>
      <c r="C21" s="14" t="s">
        <v>176</v>
      </c>
      <c r="D21" s="14" t="s">
        <v>178</v>
      </c>
      <c r="E21" s="6">
        <f>IF(_xll.PITimeDat(Auxiliar!D21,Auxiliar!$E$1,"","interpolated")&gt;0,_xll.PITimeDat(Auxiliar!D21,Auxiliar!$E$1,"","interpolated"),0)</f>
        <v>0</v>
      </c>
      <c r="F21" s="6">
        <f>IF(_xll.PITimeDat(Auxiliar!D21,Auxiliar!$F$1,"","interpolated")&gt;0,_xll.PITimeDat(Auxiliar!D21,Auxiliar!$F$1,"","interpolated"),0)</f>
        <v>0</v>
      </c>
      <c r="G21" s="6">
        <f>IF(_xll.PITimeDat(Auxiliar!D21,Auxiliar!$G$1,"","interpolated")&gt;0,_xll.PITimeDat(Auxiliar!D21,Auxiliar!$G$1,"","interpolated"),0)</f>
        <v>0</v>
      </c>
    </row>
    <row r="22" spans="1:7" x14ac:dyDescent="0.3">
      <c r="B22" s="17" t="s">
        <v>175</v>
      </c>
      <c r="C22" s="17" t="s">
        <v>179</v>
      </c>
      <c r="D22" s="12" t="s">
        <v>181</v>
      </c>
      <c r="E22" s="6">
        <f>IF(_xll.PITimeDat(Auxiliar!D22,Auxiliar!$E$1,"","interpolated")&gt;0,_xll.PITimeDat(Auxiliar!D22,Auxiliar!$E$1,"","interpolated"),0)</f>
        <v>47.705177307128906</v>
      </c>
      <c r="F22" s="6">
        <f>IF(_xll.PITimeDat(Auxiliar!D22,Auxiliar!$F$1,"","interpolated")&gt;0,_xll.PITimeDat(Auxiliar!D22,Auxiliar!$F$1,"","interpolated"),0)</f>
        <v>42.351436614990234</v>
      </c>
      <c r="G22" s="6">
        <f>IF(_xll.PITimeDat(Auxiliar!D22,Auxiliar!$G$1,"","interpolated")&gt;0,_xll.PITimeDat(Auxiliar!D22,Auxiliar!$G$1,"","interpolated"),0)</f>
        <v>42.733638763427734</v>
      </c>
    </row>
    <row r="23" spans="1:7" x14ac:dyDescent="0.3">
      <c r="B23" s="11" t="s">
        <v>394</v>
      </c>
      <c r="C23" s="11" t="s">
        <v>395</v>
      </c>
      <c r="D23" s="10" t="s">
        <v>397</v>
      </c>
      <c r="E23" s="6">
        <f>IF(_xll.PITimeDat(Auxiliar!D23,Auxiliar!$E$1,"","interpolated")&gt;0,_xll.PITimeDat(Auxiliar!D23,Auxiliar!$E$1,"","interpolated"),0)</f>
        <v>7.8902549743652344</v>
      </c>
      <c r="F23" s="6">
        <f>IF(_xll.PITimeDat(Auxiliar!D23,Auxiliar!$F$1,"","interpolated")&gt;0,_xll.PITimeDat(Auxiliar!D23,Auxiliar!$F$1,"","interpolated"),0)</f>
        <v>8.0933322906494141</v>
      </c>
      <c r="G23" s="6">
        <f>IF(_xll.PITimeDat(Auxiliar!D23,Auxiliar!$G$1,"","interpolated")&gt;0,_xll.PITimeDat(Auxiliar!D23,Auxiliar!$G$1,"","interpolated"),0)</f>
        <v>7.8552417755126953</v>
      </c>
    </row>
    <row r="24" spans="1:7" x14ac:dyDescent="0.3">
      <c r="B24" s="10" t="s">
        <v>253</v>
      </c>
      <c r="C24" s="10" t="s">
        <v>179</v>
      </c>
      <c r="D24" s="10" t="s">
        <v>255</v>
      </c>
      <c r="E24" s="6">
        <f>IF(_xll.PITimeDat(Auxiliar!D24,Auxiliar!$E$1,"","interpolated")&gt;0,_xll.PITimeDat(Auxiliar!D24,Auxiliar!$E$1,"","interpolated"),0)</f>
        <v>24.25689697265625</v>
      </c>
      <c r="F24" s="6">
        <f>IF(_xll.PITimeDat(Auxiliar!D24,Auxiliar!$F$1,"","interpolated")&gt;0,_xll.PITimeDat(Auxiliar!D24,Auxiliar!$F$1,"","interpolated"),0)</f>
        <v>16.472019195556641</v>
      </c>
      <c r="G24" s="6">
        <f>IF(_xll.PITimeDat(Auxiliar!D24,Auxiliar!$G$1,"","interpolated")&gt;0,_xll.PITimeDat(Auxiliar!D24,Auxiliar!$G$1,"","interpolated"),0)</f>
        <v>22.844528198242188</v>
      </c>
    </row>
    <row r="25" spans="1:7" x14ac:dyDescent="0.3">
      <c r="B25" s="12" t="s">
        <v>253</v>
      </c>
      <c r="C25" s="12" t="s">
        <v>176</v>
      </c>
      <c r="D25" s="12" t="s">
        <v>257</v>
      </c>
      <c r="E25" s="6">
        <f>IF(_xll.PITimeDat(Auxiliar!D25,Auxiliar!$E$1,"","interpolated")&gt;0,_xll.PITimeDat(Auxiliar!D25,Auxiliar!$E$1,"","interpolated"),0)</f>
        <v>32.161258697509766</v>
      </c>
      <c r="F25" s="6">
        <f>IF(_xll.PITimeDat(Auxiliar!D25,Auxiliar!$F$1,"","interpolated")&gt;0,_xll.PITimeDat(Auxiliar!D25,Auxiliar!$F$1,"","interpolated"),0)</f>
        <v>27.633102416992188</v>
      </c>
      <c r="G25" s="6">
        <f>IF(_xll.PITimeDat(Auxiliar!D25,Auxiliar!$G$1,"","interpolated")&gt;0,_xll.PITimeDat(Auxiliar!D25,Auxiliar!$G$1,"","interpolated"),0)</f>
        <v>29.514217376708984</v>
      </c>
    </row>
    <row r="26" spans="1:7" x14ac:dyDescent="0.3">
      <c r="B26" s="10" t="s">
        <v>253</v>
      </c>
      <c r="C26" s="10" t="s">
        <v>312</v>
      </c>
      <c r="D26" s="10" t="s">
        <v>314</v>
      </c>
      <c r="E26" s="6">
        <f>IF(_xll.PITimeDat(Auxiliar!D26,Auxiliar!$E$1,"","interpolated")&gt;0,_xll.PITimeDat(Auxiliar!D26,Auxiliar!$E$1,"","interpolated"),0)</f>
        <v>0</v>
      </c>
      <c r="F26" s="6">
        <f>IF(_xll.PITimeDat(Auxiliar!D26,Auxiliar!$F$1,"","interpolated")&gt;0,_xll.PITimeDat(Auxiliar!D26,Auxiliar!$F$1,"","interpolated"),0)</f>
        <v>0.67248499393463135</v>
      </c>
      <c r="G26" s="6">
        <f>IF(_xll.PITimeDat(Auxiliar!D26,Auxiliar!$G$1,"","interpolated")&gt;0,_xll.PITimeDat(Auxiliar!D26,Auxiliar!$G$1,"","interpolated"),0)</f>
        <v>0</v>
      </c>
    </row>
    <row r="27" spans="1:7" x14ac:dyDescent="0.3">
      <c r="B27" s="13" t="s">
        <v>412</v>
      </c>
      <c r="C27" s="13" t="s">
        <v>413</v>
      </c>
      <c r="D27" s="12" t="s">
        <v>415</v>
      </c>
      <c r="E27" s="6">
        <f>IF(_xll.PITimeDat(Auxiliar!D27,Auxiliar!$E$1,"","interpolated")&gt;0,_xll.PITimeDat(Auxiliar!D27,Auxiliar!$E$1,"","interpolated"),0)</f>
        <v>0.69999998807907104</v>
      </c>
      <c r="F27" s="6">
        <f>IF(_xll.PITimeDat(Auxiliar!D27,Auxiliar!$F$1,"","interpolated")&gt;0,_xll.PITimeDat(Auxiliar!D27,Auxiliar!$F$1,"","interpolated"),0)</f>
        <v>1.229388952255249</v>
      </c>
      <c r="G27" s="6">
        <f>IF(_xll.PITimeDat(Auxiliar!D27,Auxiliar!$G$1,"","interpolated")&gt;0,_xll.PITimeDat(Auxiliar!D27,Auxiliar!$G$1,"","interpolated"),0)</f>
        <v>1.2396429777145386</v>
      </c>
    </row>
    <row r="28" spans="1:7" x14ac:dyDescent="0.3">
      <c r="B28" s="11" t="s">
        <v>399</v>
      </c>
      <c r="C28" s="11" t="s">
        <v>400</v>
      </c>
      <c r="D28" s="10" t="s">
        <v>402</v>
      </c>
      <c r="E28" s="6">
        <f>IF(_xll.PITimeDat(Auxiliar!D28,Auxiliar!$E$1,"","interpolated")&gt;0,_xll.PITimeDat(Auxiliar!D28,Auxiliar!$E$1,"","interpolated"),0)</f>
        <v>8.4006624221801758</v>
      </c>
      <c r="F28" s="6">
        <f>IF(_xll.PITimeDat(Auxiliar!D28,Auxiliar!$F$1,"","interpolated")&gt;0,_xll.PITimeDat(Auxiliar!D28,Auxiliar!$F$1,"","interpolated"),0)</f>
        <v>8.2844257354736328</v>
      </c>
      <c r="G28" s="6">
        <f>IF(_xll.PITimeDat(Auxiliar!D28,Auxiliar!$G$1,"","interpolated")&gt;0,_xll.PITimeDat(Auxiliar!D28,Auxiliar!$G$1,"","interpolated"),0)</f>
        <v>8.3855018615722656</v>
      </c>
    </row>
    <row r="29" spans="1:7" x14ac:dyDescent="0.3">
      <c r="B29" s="13" t="s">
        <v>437</v>
      </c>
      <c r="C29" s="13" t="s">
        <v>413</v>
      </c>
      <c r="D29" s="12" t="s">
        <v>439</v>
      </c>
      <c r="E29" s="6">
        <f>IF(_xll.PITimeDat(Auxiliar!D29,Auxiliar!$E$1,"","interpolated")&gt;0,_xll.PITimeDat(Auxiliar!D29,Auxiliar!$E$1,"","interpolated"),0)</f>
        <v>2.5906250476837158</v>
      </c>
      <c r="F29" s="6">
        <f>IF(_xll.PITimeDat(Auxiliar!D29,Auxiliar!$F$1,"","interpolated")&gt;0,_xll.PITimeDat(Auxiliar!D29,Auxiliar!$F$1,"","interpolated"),0)</f>
        <v>2.4645729064941406</v>
      </c>
      <c r="G29" s="6">
        <f>IF(_xll.PITimeDat(Auxiliar!D29,Auxiliar!$G$1,"","interpolated")&gt;0,_xll.PITimeDat(Auxiliar!D29,Auxiliar!$G$1,"","interpolated"),0)</f>
        <v>2.3358950614929199</v>
      </c>
    </row>
    <row r="31" spans="1:7" x14ac:dyDescent="0.3">
      <c r="D31" t="s">
        <v>510</v>
      </c>
      <c r="E31">
        <f>SUM(E21:E26)</f>
        <v>112.01358795166016</v>
      </c>
      <c r="F31">
        <f>SUM(F21:F26)</f>
        <v>95.222375512123108</v>
      </c>
      <c r="G31">
        <f>SUM(G21:G26)</f>
        <v>102.9476261138916</v>
      </c>
    </row>
    <row r="32" spans="1:7" x14ac:dyDescent="0.3">
      <c r="D32" t="s">
        <v>511</v>
      </c>
      <c r="E32">
        <f>SUM(E27:E29)</f>
        <v>11.691287457942963</v>
      </c>
      <c r="F32">
        <f t="shared" ref="F32:G32" si="3">SUM(F27:F29)</f>
        <v>11.978387594223022</v>
      </c>
      <c r="G32">
        <f t="shared" si="3"/>
        <v>11.961039900779724</v>
      </c>
    </row>
    <row r="33" spans="1:7" x14ac:dyDescent="0.3">
      <c r="D33" t="s">
        <v>506</v>
      </c>
      <c r="E33">
        <f>SUM(E31:E32)</f>
        <v>123.70487540960312</v>
      </c>
      <c r="F33">
        <f>SUM(F31:F32)</f>
        <v>107.20076310634613</v>
      </c>
      <c r="G33">
        <f>SUM(G31:G32)</f>
        <v>114.90866601467133</v>
      </c>
    </row>
    <row r="35" spans="1:7" x14ac:dyDescent="0.3">
      <c r="D35">
        <f>AVERAGE(E35:G35)</f>
        <v>0.89655362653566362</v>
      </c>
      <c r="E35">
        <f>E31/E33</f>
        <v>0.90549048758804718</v>
      </c>
      <c r="F35">
        <f t="shared" ref="F35:G35" si="4">F31/F33</f>
        <v>0.88826210516486592</v>
      </c>
      <c r="G35">
        <f t="shared" si="4"/>
        <v>0.89590828685407797</v>
      </c>
    </row>
    <row r="36" spans="1:7" x14ac:dyDescent="0.3">
      <c r="D36">
        <f>AVERAGE(E36:G36)</f>
        <v>0.10344637346433627</v>
      </c>
      <c r="E36">
        <f>E32/E33</f>
        <v>9.4509512411952809E-2</v>
      </c>
      <c r="F36">
        <f t="shared" ref="F36:G36" si="5">F32/F33</f>
        <v>0.11173789483513405</v>
      </c>
      <c r="G36">
        <f t="shared" si="5"/>
        <v>0.104091713145922</v>
      </c>
    </row>
    <row r="38" spans="1:7" x14ac:dyDescent="0.3">
      <c r="A38" t="s">
        <v>37</v>
      </c>
    </row>
    <row r="39" spans="1:7" x14ac:dyDescent="0.3">
      <c r="B39" s="11" t="s">
        <v>1</v>
      </c>
      <c r="C39" s="11" t="s">
        <v>182</v>
      </c>
      <c r="D39" s="10" t="s">
        <v>184</v>
      </c>
      <c r="E39" s="6">
        <f>IF(_xll.PITimeDat(Auxiliar!D39,Auxiliar!$E$1,"","interpolated")&gt;0,_xll.PITimeDat(Auxiliar!D39,Auxiliar!$E$1,"","interpolated"),0)</f>
        <v>7.0262370109558105</v>
      </c>
      <c r="F39" s="6">
        <f>IF(_xll.PITimeDat(Auxiliar!D39,Auxiliar!$F$1,"","interpolated")&gt;0,_xll.PITimeDat(Auxiliar!D39,Auxiliar!$F$1,"","interpolated"),0)</f>
        <v>5.0196781158447266</v>
      </c>
      <c r="G39" s="6">
        <f>IF(_xll.PITimeDat(Auxiliar!D39,Auxiliar!$G$1,"","interpolated")&gt;0,_xll.PITimeDat(Auxiliar!D39,Auxiliar!$G$1,"","interpolated"),0)</f>
        <v>5.0196781158447266</v>
      </c>
    </row>
    <row r="40" spans="1:7" x14ac:dyDescent="0.3">
      <c r="B40" s="13" t="s">
        <v>1</v>
      </c>
      <c r="C40" s="13" t="s">
        <v>185</v>
      </c>
      <c r="D40" s="12" t="s">
        <v>187</v>
      </c>
      <c r="E40" s="6">
        <f>IF(_xll.PITimeDat(Auxiliar!D40,Auxiliar!$E$1,"","interpolated")&gt;0,_xll.PITimeDat(Auxiliar!D40,Auxiliar!$E$1,"","interpolated"),0)</f>
        <v>18.421659469604492</v>
      </c>
      <c r="F40" s="6">
        <f>IF(_xll.PITimeDat(Auxiliar!D40,Auxiliar!$F$1,"","interpolated")&gt;0,_xll.PITimeDat(Auxiliar!D40,Auxiliar!$F$1,"","interpolated"),0)</f>
        <v>18.345623016357422</v>
      </c>
      <c r="G40" s="6">
        <f>IF(_xll.PITimeDat(Auxiliar!D40,Auxiliar!$G$1,"","interpolated")&gt;0,_xll.PITimeDat(Auxiliar!D40,Auxiliar!$G$1,"","interpolated"),0)</f>
        <v>17.364055633544922</v>
      </c>
    </row>
    <row r="41" spans="1:7" x14ac:dyDescent="0.3">
      <c r="B41" s="11" t="s">
        <v>1</v>
      </c>
      <c r="C41" s="11" t="s">
        <v>485</v>
      </c>
      <c r="D41" s="10" t="s">
        <v>487</v>
      </c>
      <c r="E41" s="6">
        <f>IF(_xll.PITimeDat(Auxiliar!D41,Auxiliar!$E$1,"","interpolated")&gt;0,_xll.PITimeDat(Auxiliar!D41,Auxiliar!$E$1,"","interpolated"),0)</f>
        <v>26.288427352905273</v>
      </c>
      <c r="F41" s="6">
        <f>IF(_xll.PITimeDat(Auxiliar!D41,Auxiliar!$F$1,"","interpolated")&gt;0,_xll.PITimeDat(Auxiliar!D41,Auxiliar!$F$1,"","interpolated"),0)</f>
        <v>23.060146331787109</v>
      </c>
      <c r="G41" s="6">
        <f>IF(_xll.PITimeDat(Auxiliar!D41,Auxiliar!$G$1,"","interpolated")&gt;0,_xll.PITimeDat(Auxiliar!D41,Auxiliar!$G$1,"","interpolated"),0)</f>
        <v>10</v>
      </c>
    </row>
    <row r="42" spans="1:7" x14ac:dyDescent="0.3">
      <c r="B42" s="15" t="s">
        <v>428</v>
      </c>
      <c r="C42" s="15" t="s">
        <v>429</v>
      </c>
      <c r="D42" s="10" t="s">
        <v>431</v>
      </c>
      <c r="E42" s="6">
        <f>IF(_xll.PITimeDat(Auxiliar!D42,Auxiliar!$E$1,"","interpolated")&gt;0,_xll.PITimeDat(Auxiliar!D42,Auxiliar!$E$1,"","interpolated"),0)</f>
        <v>7.6116862297058105</v>
      </c>
      <c r="F42" s="6">
        <f>IF(_xll.PITimeDat(Auxiliar!D42,Auxiliar!$F$1,"","interpolated")&gt;0,_xll.PITimeDat(Auxiliar!D42,Auxiliar!$F$1,"","interpolated"),0)</f>
        <v>7.0365738868713379</v>
      </c>
      <c r="G42" s="6">
        <f>IF(_xll.PITimeDat(Auxiliar!D42,Auxiliar!$G$1,"","interpolated")&gt;0,_xll.PITimeDat(Auxiliar!D42,Auxiliar!$G$1,"","interpolated"),0)</f>
        <v>7.1363649368286133</v>
      </c>
    </row>
    <row r="43" spans="1:7" x14ac:dyDescent="0.3">
      <c r="B43" s="16" t="s">
        <v>428</v>
      </c>
      <c r="C43" s="16" t="s">
        <v>433</v>
      </c>
      <c r="D43" s="12" t="s">
        <v>435</v>
      </c>
      <c r="E43" s="6">
        <f>IF(_xll.PITimeDat(Auxiliar!D43,Auxiliar!$E$1,"","interpolated")&gt;0,_xll.PITimeDat(Auxiliar!D43,Auxiliar!$E$1,"","interpolated"),0)</f>
        <v>2.2413570880889893</v>
      </c>
      <c r="F43" s="6">
        <f>IF(_xll.PITimeDat(Auxiliar!D43,Auxiliar!$F$1,"","interpolated")&gt;0,_xll.PITimeDat(Auxiliar!D43,Auxiliar!$F$1,"","interpolated"),0)</f>
        <v>2.0233919620513916</v>
      </c>
      <c r="G43" s="6">
        <f>IF(_xll.PITimeDat(Auxiliar!D43,Auxiliar!$G$1,"","interpolated")&gt;0,_xll.PITimeDat(Auxiliar!D43,Auxiliar!$G$1,"","interpolated"),0)</f>
        <v>2.4330599308013916</v>
      </c>
    </row>
    <row r="45" spans="1:7" x14ac:dyDescent="0.3">
      <c r="D45" t="s">
        <v>510</v>
      </c>
      <c r="E45">
        <f>SUM(E39:E41)</f>
        <v>51.736323833465576</v>
      </c>
      <c r="F45">
        <f t="shared" ref="F45:G45" si="6">SUM(F39:F41)</f>
        <v>46.425447463989258</v>
      </c>
      <c r="G45">
        <f t="shared" si="6"/>
        <v>32.383733749389648</v>
      </c>
    </row>
    <row r="46" spans="1:7" x14ac:dyDescent="0.3">
      <c r="D46" t="s">
        <v>511</v>
      </c>
      <c r="E46">
        <f>SUM(E42:E43)</f>
        <v>9.8530433177947998</v>
      </c>
      <c r="F46">
        <f t="shared" ref="F46:G46" si="7">SUM(F42:F43)</f>
        <v>9.0599658489227295</v>
      </c>
      <c r="G46">
        <f t="shared" si="7"/>
        <v>9.5694248676300049</v>
      </c>
    </row>
    <row r="47" spans="1:7" x14ac:dyDescent="0.3">
      <c r="D47" t="s">
        <v>506</v>
      </c>
      <c r="E47">
        <f>SUM(E45:E46)</f>
        <v>61.589367151260376</v>
      </c>
      <c r="F47">
        <f>SUM(F45:F46)</f>
        <v>55.485413312911987</v>
      </c>
      <c r="G47">
        <f>SUM(G45:G46)</f>
        <v>41.953158617019653</v>
      </c>
    </row>
    <row r="49" spans="1:7" x14ac:dyDescent="0.3">
      <c r="D49">
        <f>AVERAGE(E49:G49)</f>
        <v>0.81621233351347788</v>
      </c>
      <c r="E49">
        <f>E45/E47</f>
        <v>0.84002038381728739</v>
      </c>
      <c r="F49">
        <f t="shared" ref="F49:G49" si="8">F45/F47</f>
        <v>0.8367144568640279</v>
      </c>
      <c r="G49">
        <f t="shared" si="8"/>
        <v>0.77190215985911825</v>
      </c>
    </row>
    <row r="50" spans="1:7" x14ac:dyDescent="0.3">
      <c r="D50">
        <f>AVERAGE(E50:G50)</f>
        <v>0.18378766648652212</v>
      </c>
      <c r="E50">
        <f>E46/E47</f>
        <v>0.15997961618271256</v>
      </c>
      <c r="F50">
        <f t="shared" ref="F50:G50" si="9">F46/F47</f>
        <v>0.16328554313597207</v>
      </c>
      <c r="G50">
        <f t="shared" si="9"/>
        <v>0.22809784014088175</v>
      </c>
    </row>
    <row r="52" spans="1:7" x14ac:dyDescent="0.3">
      <c r="A52" t="s">
        <v>27</v>
      </c>
    </row>
    <row r="53" spans="1:7" x14ac:dyDescent="0.3">
      <c r="B53" s="15" t="s">
        <v>211</v>
      </c>
      <c r="C53" s="15" t="s">
        <v>218</v>
      </c>
      <c r="D53" s="10" t="s">
        <v>220</v>
      </c>
      <c r="E53" s="6">
        <f>IF(_xll.PITimeDat(Auxiliar!D53,Auxiliar!$E$1,"","interpolated")&gt;0,_xll.PITimeDat(Auxiliar!D53,Auxiliar!$E$1,"","interpolated"),0)</f>
        <v>10.94957160949707</v>
      </c>
      <c r="F53" s="6">
        <f>IF(_xll.PITimeDat(Auxiliar!D53,Auxiliar!$F$1,"","interpolated")&gt;0,_xll.PITimeDat(Auxiliar!D53,Auxiliar!$F$1,"","interpolated"),0)</f>
        <v>8.9391183853149414</v>
      </c>
      <c r="G53" s="6">
        <f>IF(_xll.PITimeDat(Auxiliar!D53,Auxiliar!$G$1,"","interpolated")&gt;0,_xll.PITimeDat(Auxiliar!D53,Auxiliar!$G$1,"","interpolated"),0)</f>
        <v>9.2984800338745117</v>
      </c>
    </row>
    <row r="54" spans="1:7" x14ac:dyDescent="0.3">
      <c r="B54" s="12" t="s">
        <v>221</v>
      </c>
      <c r="C54" s="12" t="s">
        <v>295</v>
      </c>
      <c r="D54" s="12" t="s">
        <v>297</v>
      </c>
      <c r="E54" s="6">
        <f>IF(_xll.PITimeDat(Auxiliar!D54,Auxiliar!$E$1,"","interpolated")&gt;0,_xll.PITimeDat(Auxiliar!D54,Auxiliar!$E$1,"","interpolated"),0)</f>
        <v>30.200508117675781</v>
      </c>
      <c r="F54" s="6">
        <f>IF(_xll.PITimeDat(Auxiliar!D54,Auxiliar!$F$1,"","interpolated")&gt;0,_xll.PITimeDat(Auxiliar!D54,Auxiliar!$F$1,"","interpolated"),0)</f>
        <v>7.5008392333984375</v>
      </c>
      <c r="G54" s="6">
        <f>IF(_xll.PITimeDat(Auxiliar!D54,Auxiliar!$G$1,"","interpolated")&gt;0,_xll.PITimeDat(Auxiliar!D54,Auxiliar!$G$1,"","interpolated"),0)</f>
        <v>4.4001622200012207</v>
      </c>
    </row>
    <row r="55" spans="1:7" x14ac:dyDescent="0.3">
      <c r="B55" s="10" t="s">
        <v>221</v>
      </c>
      <c r="C55" s="10" t="s">
        <v>222</v>
      </c>
      <c r="D55" s="10" t="s">
        <v>224</v>
      </c>
      <c r="E55" s="6">
        <f>IF(_xll.PITimeDat(Auxiliar!D55,Auxiliar!$E$1,"","interpolated")&gt;0,_xll.PITimeDat(Auxiliar!D55,Auxiliar!$E$1,"","interpolated"),0)</f>
        <v>39.507537841796875</v>
      </c>
      <c r="F55" s="6">
        <f>IF(_xll.PITimeDat(Auxiliar!D55,Auxiliar!$F$1,"","interpolated")&gt;0,_xll.PITimeDat(Auxiliar!D55,Auxiliar!$F$1,"","interpolated"),0)</f>
        <v>32.409091949462891</v>
      </c>
      <c r="G55" s="6">
        <f>IF(_xll.PITimeDat(Auxiliar!D55,Auxiliar!$G$1,"","interpolated")&gt;0,_xll.PITimeDat(Auxiliar!D55,Auxiliar!$G$1,"","interpolated"),0)</f>
        <v>17.494476318359375</v>
      </c>
    </row>
    <row r="56" spans="1:7" x14ac:dyDescent="0.3">
      <c r="B56" s="16" t="s">
        <v>389</v>
      </c>
      <c r="C56" s="16" t="s">
        <v>390</v>
      </c>
      <c r="D56" s="12" t="s">
        <v>392</v>
      </c>
      <c r="E56" s="6">
        <f>IF(_xll.PITimeDat(Auxiliar!D56,Auxiliar!$E$1,"","interpolated")&gt;0,_xll.PITimeDat(Auxiliar!D56,Auxiliar!$E$1,"","interpolated"),0)</f>
        <v>8.3599996566772461</v>
      </c>
      <c r="F56" s="6">
        <f>IF(_xll.PITimeDat(Auxiliar!D56,Auxiliar!$F$1,"","interpolated")&gt;0,_xll.PITimeDat(Auxiliar!D56,Auxiliar!$F$1,"","interpolated"),0)</f>
        <v>7.559999942779541</v>
      </c>
      <c r="G56" s="6">
        <f>IF(_xll.PITimeDat(Auxiliar!D56,Auxiliar!$G$1,"","interpolated")&gt;0,_xll.PITimeDat(Auxiliar!D56,Auxiliar!$G$1,"","interpolated"),0)</f>
        <v>7.3899998664855957</v>
      </c>
    </row>
    <row r="58" spans="1:7" x14ac:dyDescent="0.3">
      <c r="D58" s="20" t="s">
        <v>508</v>
      </c>
      <c r="E58">
        <f>SUM(E53:E55)</f>
        <v>80.657617568969727</v>
      </c>
      <c r="F58">
        <f t="shared" ref="F58:G58" si="10">SUM(F53:F55)</f>
        <v>48.84904956817627</v>
      </c>
      <c r="G58">
        <f t="shared" si="10"/>
        <v>31.193118572235107</v>
      </c>
    </row>
    <row r="59" spans="1:7" x14ac:dyDescent="0.3">
      <c r="D59" t="s">
        <v>512</v>
      </c>
      <c r="E59">
        <f>E56</f>
        <v>8.3599996566772461</v>
      </c>
      <c r="F59">
        <f t="shared" ref="F59:G59" si="11">F56</f>
        <v>7.559999942779541</v>
      </c>
      <c r="G59">
        <f t="shared" si="11"/>
        <v>7.3899998664855957</v>
      </c>
    </row>
    <row r="60" spans="1:7" x14ac:dyDescent="0.3">
      <c r="D60" t="s">
        <v>506</v>
      </c>
      <c r="E60">
        <f>SUM(E58:E59)</f>
        <v>89.017617225646973</v>
      </c>
      <c r="F60">
        <f>SUM(F58:F59)</f>
        <v>56.409049510955811</v>
      </c>
      <c r="G60">
        <f>SUM(G58:G59)</f>
        <v>38.583118438720703</v>
      </c>
    </row>
    <row r="62" spans="1:7" x14ac:dyDescent="0.3">
      <c r="D62">
        <f>AVERAGE(E62:G62)</f>
        <v>0.86017680689831144</v>
      </c>
      <c r="E62">
        <f>E58/E60</f>
        <v>0.90608600952004992</v>
      </c>
      <c r="F62">
        <f>F58/F60</f>
        <v>0.8659789518114247</v>
      </c>
      <c r="G62">
        <f>G58/G60</f>
        <v>0.8084654593634597</v>
      </c>
    </row>
    <row r="63" spans="1:7" x14ac:dyDescent="0.3">
      <c r="D63">
        <f>AVERAGE(E63:G63)</f>
        <v>0.13982319310168853</v>
      </c>
      <c r="E63">
        <f>E59/E60</f>
        <v>9.3913990479950041E-2</v>
      </c>
      <c r="F63">
        <f t="shared" ref="F63:G63" si="12">F59/F60</f>
        <v>0.13402104818857535</v>
      </c>
      <c r="G63">
        <f t="shared" si="12"/>
        <v>0.19153454063654024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5 1 5 d 6 4 - 6 2 a b - 4 8 7 8 - 9 6 9 b - 4 6 a 6 e f 3 7 d 2 b a "   x m l n s = " h t t p : / / s c h e m a s . m i c r o s o f t . c o m / D a t a M a s h u p " > A A A A A C U F A A B Q S w M E F A A C A A g A F k E z T f t q E j u n A A A A + Q A A A B I A H A B D b 2 5 m a W c v U G F j a 2 F n Z S 5 4 b W w g o h g A K K A U A A A A A A A A A A A A A A A A A A A A A A A A A A A A h Y / N C o J A G E V f R W b v / J h F y O e 4 k H Y J Q R B t h 3 H S I R 3 D G R v f r U W P 1 C s k l O G u 5 b 2 c C + e + H k / I x r Y J 7 q q 3 u j M p Y p i i Q B n Z l d p U K R r c J d y i j M N B y K u o V D D B x i a j 1 S m q n b s l h H j v s V / h r q 9 I R C k j 5 2 J / l L V q R a i N d c J I h X 6 r 8 v 8 K c T h 9 Z H i E o x j H d L P G L K Y M y N x D o c 2 C m Z Q x B b I o I R 8 a N / S K K x v u c i B z B P K 9 w d 9 Q S w M E F A A C A A g A F k E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B M 0 1 d J c N 0 H A I A A P A L A A A T A B w A R m 9 y b X V s Y X M v U 2 V j d G l v b j E u b S C i G A A o o B Q A A A A A A A A A A A A A A A A A A A A A A A A A A A D t V d + P k 0 A Q f m / S / 2 H C 5 X K Q E J L z H g 0 P s N C K V u C g 7 c U Y Y x Z Y e x i O V Z a e 8 b 9 3 t v x s R I 2 a n D 7 Q h C 4 z z H y 7 + 8 1 8 u 4 K l d c 5 L i J v x + v l y s V y I e 1 q x D A g v x b G o 6 T W Y U L B 6 u Q D 8 B V V + Y C V 6 4 s + F 4 d C a J l Q w V b k l 3 t b e 3 9 k O 2 d w o O i i x t w 9 w f H t 7 Z N V X U 4 n d j U u 2 E M b E 8 L K Q i z z F y R A f Z 6 U Z B c / R I Y w M n z 8 k F Y O w 4 o 9 5 m e Z U h 5 3 f O X c + O 3 D M 0 u O d 3 f n i Y 8 J E T S W W D q R P b + H 1 C 7 X 4 o A G k B u F Z f u A 6 b K 2 1 g U / z 4 j C R V v m n J l k u b M X S e 2 r h f k e m T T / S E 8 w q C l 6 D 3 J S R J d w g q / X 7 b h o m + n 0 I m X g K 9 3 z f j e B l 4 P k g Y 9 2 C P b C y 5 n 0 o F + C S A J B 4 H J C S L q D / j g Q 3 Z H 3 3 Z Q q f 0 O p A g V j R g N i 4 T O n s r K n M X Z l n N G u 5 R Z I l Q J P S E Y 4 Y W I X B n k L B Q r h t I Q D r I 0 G a 1 Y 8 q J F s G S 3 f m m 8 L q e A U y w P Q + 3 M / I / B n V W G J w 5 R 9 m p e c Q 0 j 1 i d g p F J r b J b b S 0 T O j f J 1 f e 9 S 3 2 M j R M y I l 7 r y l 7 f O Q 4 Y d y 9 c C M X D q z O a M 1 U D R J W f 2 G s P O 9 I o G U G u S i P R a G e 9 a b e J 2 p t t 1 u + 0 / U 5 b L x X L l x d h g Z W d G 1 d G t b + 6 h Q V R A 6 u 2 3 4 D g 5 a U d 9 p y k Z d j j Y + P g g t l O A z U Z 5 r y J C f C X 4 l / l v 0 s + 1 / L H u C P h P 9 P R f s D y f y O g m + e S M H z n T 6 L e 7 7 T / 6 c 7 / R t Q S w E C L Q A U A A I A C A A W Q T N N + 2 o S O 6 c A A A D 5 A A A A E g A A A A A A A A A A A A A A A A A A A A A A Q 2 9 u Z m l n L 1 B h Y 2 t h Z 2 U u e G 1 s U E s B A i 0 A F A A C A A g A F k E z T Q / K 6 a u k A A A A 6 Q A A A B M A A A A A A A A A A A A A A A A A 8 w A A A F t D b 2 5 0 Z W 5 0 X 1 R 5 c G V z X S 5 4 b W x Q S w E C L Q A U A A I A C A A W Q T N N X S X D d B w C A A D w C w A A E w A A A A A A A A A A A A A A A A D k A Q A A R m 9 y b X V s Y X M v U 2 V j d G l v b j E u b V B L B Q Y A A A A A A w A D A M I A A A B N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O I Q A A A A A A A O w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N v d W 5 0 I i B W Y W x 1 Z T 0 i b D E y N C I g L z 4 8 R W 5 0 c n k g V H l w Z T 0 i R m l s b E V y c m 9 y Q 2 9 1 b n Q i I F Z h b H V l P S J s M C I g L z 4 8 R W 5 0 c n k g V H l w Z T 0 i R m l s b E N v b H V t b l R 5 c G V z I i B W Y W x 1 Z T 0 i c 0 F n W U d C Z 1 l H Q m d Z S E J 3 P T 0 i I C 8 + P E V u d H J 5 I F R 5 c G U 9 I k Z p b G x D b 2 x 1 b W 5 O Y W 1 l c y I g V m F s d W U 9 I n N b J n F 1 b 3 Q 7 S U Q m c X V v d D s s J n F 1 b 3 Q 7 U H J v d m l u Y 2 l h J n F 1 b 3 Q 7 L C Z x d W 9 0 O 1 V O Z W d v Y 2 l v J n F 1 b 3 Q 7 L C Z x d W 9 0 O 1 N 1 Y m V z d G F j a W 9 u J n F 1 b 3 Q 7 L C Z x d W 9 0 O 1 B v c 2 l j a W 9 u J n F 1 b 3 Q 7 L C Z x d W 9 0 O 0 N v Z G l n b y Z x d W 9 0 O y w m c X V v d D t U Q U c m c X V v d D s s J n F 1 b 3 Q 7 R G V z Y 3 J p c G N p b 2 4 m c X V v d D s s J n F 1 b 3 Q 7 R m V j a G F B b H R h J n F 1 b 3 Q 7 L C Z x d W 9 0 O 0 Z l Y 2 h h Q m F q Y S Z x d W 9 0 O 1 0 i I C 8 + P E V u d H J 5 I F R 5 c G U 9 I k Z p b G x U Y X J n Z X Q i I F Z h b H V l P S J z Q 2 9 u c 3 V s d G E x I i A v P j x F b n R y e S B U e X B l P S J G a W x s T G F z d F V w Z G F 0 Z W Q i I F Z h b H V l P S J k M j A x O C 0 w O S 0 x N 1 Q x N T o 1 M D o x M y 4 0 O D Q 5 N j Q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S G 9 q Y T Q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T 3 J p Z 2 V u L n t J R C w w f S Z x d W 9 0 O y w m c X V v d D t T Z W N 0 a W 9 u M S 9 D b 2 5 z d W x 0 Y T E v T 3 J p Z 2 V u L n t Q c m 9 2 a W 5 j a W E s M X 0 m c X V v d D s s J n F 1 b 3 Q 7 U 2 V j d G l v b j E v Q 2 9 u c 3 V s d G E x L 0 9 y a W d l b i 5 7 V U 5 l Z 2 9 j a W 8 s M n 0 m c X V v d D s s J n F 1 b 3 Q 7 U 2 V j d G l v b j E v Q 2 9 u c 3 V s d G E x L 0 9 y a W d l b i 5 7 U 3 V i Z X N 0 Y W N p b 2 4 s M 3 0 m c X V v d D s s J n F 1 b 3 Q 7 U 2 V j d G l v b j E v Q 2 9 u c 3 V s d G E x L 0 9 y a W d l b i 5 7 U G 9 z a W N p b 2 4 s N H 0 m c X V v d D s s J n F 1 b 3 Q 7 U 2 V j d G l v b j E v Q 2 9 u c 3 V s d G E x L 0 9 y a W d l b i 5 7 Q 2 9 k a W d v L D V 9 J n F 1 b 3 Q 7 L C Z x d W 9 0 O 1 N l Y 3 R p b 2 4 x L 0 N v b n N 1 b H R h M S 9 P c m l n Z W 4 u e 1 R B R y w 2 f S Z x d W 9 0 O y w m c X V v d D t T Z W N 0 a W 9 u M S 9 D b 2 5 z d W x 0 Y T E v T 3 J p Z 2 V u L n t E Z X N j c m l w Y 2 l v b i w 3 f S Z x d W 9 0 O y w m c X V v d D t T Z W N 0 a W 9 u M S 9 D b 2 5 z d W x 0 Y T E v T 3 J p Z 2 V u L n t G Z W N o Y U F s d G E s O H 0 m c X V v d D s s J n F 1 b 3 Q 7 U 2 V j d G l v b j E v Q 2 9 u c 3 V s d G E x L 0 9 y a W d l b i 5 7 R m V j a G F C Y W p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b 2 5 z d W x 0 Y T E v T 3 J p Z 2 V u L n t J R C w w f S Z x d W 9 0 O y w m c X V v d D t T Z W N 0 a W 9 u M S 9 D b 2 5 z d W x 0 Y T E v T 3 J p Z 2 V u L n t Q c m 9 2 a W 5 j a W E s M X 0 m c X V v d D s s J n F 1 b 3 Q 7 U 2 V j d G l v b j E v Q 2 9 u c 3 V s d G E x L 0 9 y a W d l b i 5 7 V U 5 l Z 2 9 j a W 8 s M n 0 m c X V v d D s s J n F 1 b 3 Q 7 U 2 V j d G l v b j E v Q 2 9 u c 3 V s d G E x L 0 9 y a W d l b i 5 7 U 3 V i Z X N 0 Y W N p b 2 4 s M 3 0 m c X V v d D s s J n F 1 b 3 Q 7 U 2 V j d G l v b j E v Q 2 9 u c 3 V s d G E x L 0 9 y a W d l b i 5 7 U G 9 z a W N p b 2 4 s N H 0 m c X V v d D s s J n F 1 b 3 Q 7 U 2 V j d G l v b j E v Q 2 9 u c 3 V s d G E x L 0 9 y a W d l b i 5 7 Q 2 9 k a W d v L D V 9 J n F 1 b 3 Q 7 L C Z x d W 9 0 O 1 N l Y 3 R p b 2 4 x L 0 N v b n N 1 b H R h M S 9 P c m l n Z W 4 u e 1 R B R y w 2 f S Z x d W 9 0 O y w m c X V v d D t T Z W N 0 a W 9 u M S 9 D b 2 5 z d W x 0 Y T E v T 3 J p Z 2 V u L n t E Z X N j c m l w Y 2 l v b i w 3 f S Z x d W 9 0 O y w m c X V v d D t T Z W N 0 a W 9 u M S 9 D b 2 5 z d W x 0 Y T E v T 3 J p Z 2 V u L n t G Z W N o Y U F s d G E s O H 0 m c X V v d D s s J n F 1 b 3 Q 7 U 2 V j d G l v b j E v Q 2 9 u c 3 V s d G E x L 0 9 y a W d l b i 5 7 R m V j a G F C Y W p h L D l 9 J n F 1 b 3 Q 7 X S w m c X V v d D t S Z W x h d G l v b n N o a X B J b m Z v J n F 1 b 3 Q 7 O l t d f S I g L z 4 8 R W 5 0 c n k g V H l w Z T 0 i Q n V m Z m V y T m V 4 d F J l Z n J l c 2 g i I F Z h b H V l P S J s M S I g L z 4 8 R W 5 0 c n k g V H l w Z T 0 i U X V l c n l J R C I g V m F s d W U 9 I n M z O G Q 1 Z j k w Y i 0 1 Z D I 1 L T Q 0 N D c t O T R j O S 0 4 Y 2 R h Z D E 0 Y z A y M z Y i I C 8 + P E V u d H J 5 I F R 5 c G U 9 I k Z p b G x T d G F 0 d X M i I F Z h b H V l P S J z Q 2 9 t c G x l d G U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D b 2 5 z d W x 0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y N C I g L z 4 8 R W 5 0 c n k g V H l w Z T 0 i R m l s b E V y c m 9 y Q 2 9 1 b n Q i I F Z h b H V l P S J s M C I g L z 4 8 R W 5 0 c n k g V H l w Z T 0 i R m l s b E N v b H V t b l R 5 c G V z I i B W Y W x 1 Z T 0 i c 0 F n W U d C Z 1 l H Q m d j S C I g L z 4 8 R W 5 0 c n k g V H l w Z T 0 i R m l s b E N v b H V t b k 5 h b W V z I i B W Y W x 1 Z T 0 i c 1 s m c X V v d D t J R C Z x d W 9 0 O y w m c X V v d D t V T m V n b 2 N p b y Z x d W 9 0 O y w m c X V v d D t T d W J l c 3 R h Y 2 l v b i Z x d W 9 0 O y w m c X V v d D t Q b 3 N p Y 2 l v b i Z x d W 9 0 O y w m c X V v d D t D b 2 R p Z 2 8 m c X V v d D s s J n F 1 b 3 Q 7 V E F H J n F 1 b 3 Q 7 L C Z x d W 9 0 O 0 R l c 2 N y a X B j a W 9 u J n F 1 b 3 Q 7 L C Z x d W 9 0 O 0 Z l Y 2 h h Q W x 0 Y S Z x d W 9 0 O y w m c X V v d D t G Z W N o Y U J h a m E m c X V v d D t d I i A v P j x F b n R y e S B U e X B l P S J G a W x s R X J y b 3 J D b 2 R l I i B W Y W x 1 Z T 0 i c 1 V u a 2 5 v d 2 4 i I C 8 + P E V u d H J 5 I F R 5 c G U 9 I k Z p b G x M Y X N 0 V X B k Y X R l Z C I g V m F s d W U 9 I m Q y M D E 4 L T A 5 L T A 2 V D E 5 O j I 1 O j U 5 L j U w O D A 2 N j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9 y a W d l b i 5 7 S U Q s M H 0 m c X V v d D s s J n F 1 b 3 Q 7 U 2 V j d G l v b j E v Q 2 9 u c 3 V s d G E x L 0 9 y a W d l b i 5 7 V U 5 l Z 2 9 j a W 8 s M X 0 m c X V v d D s s J n F 1 b 3 Q 7 U 2 V j d G l v b j E v Q 2 9 u c 3 V s d G E x L 0 9 y a W d l b i 5 7 U 3 V i Z X N 0 Y W N p b 2 4 s M n 0 m c X V v d D s s J n F 1 b 3 Q 7 U 2 V j d G l v b j E v Q 2 9 u c 3 V s d G E x L 0 9 y a W d l b i 5 7 U G 9 z a W N p b 2 4 s M 3 0 m c X V v d D s s J n F 1 b 3 Q 7 U 2 V j d G l v b j E v Q 2 9 u c 3 V s d G E x L 0 9 y a W d l b i 5 7 Q 2 9 k a W d v L D R 9 J n F 1 b 3 Q 7 L C Z x d W 9 0 O 1 N l Y 3 R p b 2 4 x L 0 N v b n N 1 b H R h M S 9 P c m l n Z W 4 u e 1 R B R y w 1 f S Z x d W 9 0 O y w m c X V v d D t T Z W N 0 a W 9 u M S 9 D b 2 5 z d W x 0 Y T E v T 3 J p Z 2 V u L n t E Z X N j c m l w Y 2 l v b i w 2 f S Z x d W 9 0 O y w m c X V v d D t T Z W N 0 a W 9 u M S 9 D b 2 5 z d W x 0 Y T E v T 3 J p Z 2 V u L n t G Z W N o Y U F s d G E s N 3 0 m c X V v d D s s J n F 1 b 3 Q 7 U 2 V j d G l v b j E v Q 2 9 u c 3 V s d G E x L 0 9 y a W d l b i 5 7 R m V j a G F C Y W p h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v b n N 1 b H R h M S 9 P c m l n Z W 4 u e 0 l E L D B 9 J n F 1 b 3 Q 7 L C Z x d W 9 0 O 1 N l Y 3 R p b 2 4 x L 0 N v b n N 1 b H R h M S 9 P c m l n Z W 4 u e 1 V O Z W d v Y 2 l v L D F 9 J n F 1 b 3 Q 7 L C Z x d W 9 0 O 1 N l Y 3 R p b 2 4 x L 0 N v b n N 1 b H R h M S 9 P c m l n Z W 4 u e 1 N 1 Y m V z d G F j a W 9 u L D J 9 J n F 1 b 3 Q 7 L C Z x d W 9 0 O 1 N l Y 3 R p b 2 4 x L 0 N v b n N 1 b H R h M S 9 P c m l n Z W 4 u e 1 B v c 2 l j a W 9 u L D N 9 J n F 1 b 3 Q 7 L C Z x d W 9 0 O 1 N l Y 3 R p b 2 4 x L 0 N v b n N 1 b H R h M S 9 P c m l n Z W 4 u e 0 N v Z G l n b y w 0 f S Z x d W 9 0 O y w m c X V v d D t T Z W N 0 a W 9 u M S 9 D b 2 5 z d W x 0 Y T E v T 3 J p Z 2 V u L n t U Q U c s N X 0 m c X V v d D s s J n F 1 b 3 Q 7 U 2 V j d G l v b j E v Q 2 9 u c 3 V s d G E x L 0 9 y a W d l b i 5 7 R G V z Y 3 J p c G N p b 2 4 s N n 0 m c X V v d D s s J n F 1 b 3 Q 7 U 2 V j d G l v b j E v Q 2 9 u c 3 V s d G E x L 0 9 y a W d l b i 5 7 R m V j a G F B b H R h L D d 9 J n F 1 b 3 Q 7 L C Z x d W 9 0 O 1 N l Y 3 R p b 2 4 x L 0 N v b n N 1 b H R h M S 9 P c m l n Z W 4 u e 0 Z l Y 2 h h Q m F q Y S w 4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M z h k N W Y 5 M G I t N W Q y N S 0 0 N D Q 3 L T k 0 Y z k t O G N k Y W Q x N G M w M j M 2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z d W x 0 Y T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J T I w K D M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V y c m 9 y Q 2 9 1 b n Q i I F Z h b H V l P S J s M C I g L z 4 8 R W 5 0 c n k g V H l w Z T 0 i R m l s b E N v b H V t b l R 5 c G V z I i B W Y W x 1 Z T 0 i c 0 F n W U d C Z 1 l H Q m d Z S E J 3 P T 0 i I C 8 + P E V u d H J 5 I F R 5 c G U 9 I k Z p b G x D b 2 x 1 b W 5 O Y W 1 l c y I g V m F s d W U 9 I n N b J n F 1 b 3 Q 7 S U Q m c X V v d D s s J n F 1 b 3 Q 7 U H J v d m l u Y 2 l h J n F 1 b 3 Q 7 L C Z x d W 9 0 O 1 V O Z W d v Y 2 l v J n F 1 b 3 Q 7 L C Z x d W 9 0 O 1 N 1 Y m V z d G F j a W 9 u J n F 1 b 3 Q 7 L C Z x d W 9 0 O 1 B v c 2 l j a W 9 u J n F 1 b 3 Q 7 L C Z x d W 9 0 O 0 N v Z G l n b y Z x d W 9 0 O y w m c X V v d D t U Q U c m c X V v d D s s J n F 1 b 3 Q 7 R G V z Y 3 J p c G N p b 2 4 m c X V v d D s s J n F 1 b 3 Q 7 R m V j a G F B b H R h J n F 1 b 3 Q 7 L C Z x d W 9 0 O 0 Z l Y 2 h h Q m F q Y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T g t M D k t M T d U M T U 6 N T A 6 M T M u N D g 0 O T Y 0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h v a m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9 y a W d l b i 5 7 S U Q s M H 0 m c X V v d D s s J n F 1 b 3 Q 7 U 2 V j d G l v b j E v Q 2 9 u c 3 V s d G E x L 0 9 y a W d l b i 5 7 U H J v d m l u Y 2 l h L D F 9 J n F 1 b 3 Q 7 L C Z x d W 9 0 O 1 N l Y 3 R p b 2 4 x L 0 N v b n N 1 b H R h M S 9 P c m l n Z W 4 u e 1 V O Z W d v Y 2 l v L D J 9 J n F 1 b 3 Q 7 L C Z x d W 9 0 O 1 N l Y 3 R p b 2 4 x L 0 N v b n N 1 b H R h M S 9 P c m l n Z W 4 u e 1 N 1 Y m V z d G F j a W 9 u L D N 9 J n F 1 b 3 Q 7 L C Z x d W 9 0 O 1 N l Y 3 R p b 2 4 x L 0 N v b n N 1 b H R h M S 9 P c m l n Z W 4 u e 1 B v c 2 l j a W 9 u L D R 9 J n F 1 b 3 Q 7 L C Z x d W 9 0 O 1 N l Y 3 R p b 2 4 x L 0 N v b n N 1 b H R h M S 9 P c m l n Z W 4 u e 0 N v Z G l n b y w 1 f S Z x d W 9 0 O y w m c X V v d D t T Z W N 0 a W 9 u M S 9 D b 2 5 z d W x 0 Y T E v T 3 J p Z 2 V u L n t U Q U c s N n 0 m c X V v d D s s J n F 1 b 3 Q 7 U 2 V j d G l v b j E v Q 2 9 u c 3 V s d G E x L 0 9 y a W d l b i 5 7 R G V z Y 3 J p c G N p b 2 4 s N 3 0 m c X V v d D s s J n F 1 b 3 Q 7 U 2 V j d G l v b j E v Q 2 9 u c 3 V s d G E x L 0 9 y a W d l b i 5 7 R m V j a G F B b H R h L D h 9 J n F 1 b 3 Q 7 L C Z x d W 9 0 O 1 N l Y 3 R p b 2 4 x L 0 N v b n N 1 b H R h M S 9 P c m l n Z W 4 u e 0 Z l Y 2 h h Q m F q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c 3 V s d G E x L 0 9 y a W d l b i 5 7 S U Q s M H 0 m c X V v d D s s J n F 1 b 3 Q 7 U 2 V j d G l v b j E v Q 2 9 u c 3 V s d G E x L 0 9 y a W d l b i 5 7 U H J v d m l u Y 2 l h L D F 9 J n F 1 b 3 Q 7 L C Z x d W 9 0 O 1 N l Y 3 R p b 2 4 x L 0 N v b n N 1 b H R h M S 9 P c m l n Z W 4 u e 1 V O Z W d v Y 2 l v L D J 9 J n F 1 b 3 Q 7 L C Z x d W 9 0 O 1 N l Y 3 R p b 2 4 x L 0 N v b n N 1 b H R h M S 9 P c m l n Z W 4 u e 1 N 1 Y m V z d G F j a W 9 u L D N 9 J n F 1 b 3 Q 7 L C Z x d W 9 0 O 1 N l Y 3 R p b 2 4 x L 0 N v b n N 1 b H R h M S 9 P c m l n Z W 4 u e 1 B v c 2 l j a W 9 u L D R 9 J n F 1 b 3 Q 7 L C Z x d W 9 0 O 1 N l Y 3 R p b 2 4 x L 0 N v b n N 1 b H R h M S 9 P c m l n Z W 4 u e 0 N v Z G l n b y w 1 f S Z x d W 9 0 O y w m c X V v d D t T Z W N 0 a W 9 u M S 9 D b 2 5 z d W x 0 Y T E v T 3 J p Z 2 V u L n t U Q U c s N n 0 m c X V v d D s s J n F 1 b 3 Q 7 U 2 V j d G l v b j E v Q 2 9 u c 3 V s d G E x L 0 9 y a W d l b i 5 7 R G V z Y 3 J p c G N p b 2 4 s N 3 0 m c X V v d D s s J n F 1 b 3 Q 7 U 2 V j d G l v b j E v Q 2 9 u c 3 V s d G E x L 0 9 y a W d l b i 5 7 R m V j a G F B b H R h L D h 9 J n F 1 b 3 Q 7 L C Z x d W 9 0 O 1 N l Y 3 R p b 2 4 x L 0 N v b n N 1 b H R h M S 9 P c m l n Z W 4 u e 0 Z l Y 2 h h Q m F q Y S w 5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M z h k N W Y 5 M G I t N W Q y N S 0 0 N D Q 3 L T k 0 Y z k t O G N k Y W Q x N G M w M j M 2 I i A v P j x F b n R y e S B U e X B l P S J G a W x s Q 2 9 1 b n Q i I F Z h b H V l P S J s M T I 0 I i A v P j x F b n R y e S B U e X B l P S J G a W x s V G F y Z 2 V 0 I i B W Y W x 1 Z T 0 i c 0 N v b n N 1 b H R h M T M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n N 1 b H R h M S U y M C g z K S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U T E 8 2 F z B U O Z e l s n 5 s 2 y k w A A A A A C A A A A A A A D Z g A A w A A A A B A A A A D e A g h o E 7 7 3 d r v r 9 Z 3 K W M N a A A A A A A S A A A C g A A A A E A A A A G C h 8 V p X c j N 8 U Q W r H 8 l A f K J Q A A A A b D d v 5 t X Y M C u C / 7 c 9 / M T I L 4 M X 0 M e 0 / 5 Z M E S + R 1 o M D a H A h I R m t W j D n g R G A U m k d Z e L 3 L Z 1 s F B S K 5 3 W N q x E L G + z I z j V 0 m Z + M s G m b D S R B n w R c S z w U A A A A A D t M C G L C D D Q h n 5 g a G a n E E T x n C V E = < / D a t a M a s h u p > 
</file>

<file path=customXml/itemProps1.xml><?xml version="1.0" encoding="utf-8"?>
<ds:datastoreItem xmlns:ds="http://schemas.openxmlformats.org/officeDocument/2006/customXml" ds:itemID="{90556412-CA97-4FB9-B5E6-83BD6DD83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demanda_empresas</vt:lpstr>
      <vt:lpstr>excepciones_carga</vt:lpstr>
      <vt:lpstr>SQL_cargas_update</vt:lpstr>
      <vt:lpstr>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Sánchez</dc:creator>
  <cp:lastModifiedBy>Roberto Sánchez</cp:lastModifiedBy>
  <dcterms:created xsi:type="dcterms:W3CDTF">2018-04-17T15:09:56Z</dcterms:created>
  <dcterms:modified xsi:type="dcterms:W3CDTF">2018-09-19T17:23:01Z</dcterms:modified>
</cp:coreProperties>
</file>