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etAdmin\Desktop\REPOS\Structural-Analysis\random_vibration\"/>
    </mc:Choice>
  </mc:AlternateContent>
  <xr:revisionPtr revIDLastSave="0" documentId="13_ncr:1_{DA187009-1C20-47EE-ABCD-D103BC2B376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RF" sheetId="1" r:id="rId1"/>
    <sheet name="Random Vi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8" i="2"/>
  <c r="P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37" i="2"/>
  <c r="N28" i="2"/>
  <c r="N29" i="2"/>
  <c r="N30" i="2"/>
  <c r="N31" i="2"/>
  <c r="N32" i="2"/>
  <c r="N33" i="2"/>
  <c r="N34" i="2"/>
  <c r="N35" i="2"/>
  <c r="N36" i="2"/>
  <c r="N27" i="2"/>
  <c r="N8" i="2"/>
  <c r="N9" i="2"/>
  <c r="N10" i="2"/>
  <c r="N11" i="2"/>
  <c r="N12" i="2"/>
  <c r="O12" i="2" s="1"/>
  <c r="N13" i="2"/>
  <c r="N14" i="2"/>
  <c r="N15" i="2"/>
  <c r="N16" i="2"/>
  <c r="N17" i="2"/>
  <c r="N18" i="2"/>
  <c r="N19" i="2"/>
  <c r="N20" i="2"/>
  <c r="O20" i="2" s="1"/>
  <c r="N21" i="2"/>
  <c r="N22" i="2"/>
  <c r="N23" i="2"/>
  <c r="N24" i="2"/>
  <c r="N25" i="2"/>
  <c r="N26" i="2"/>
  <c r="N7" i="2"/>
  <c r="O7" i="2"/>
  <c r="M8" i="2"/>
  <c r="O8" i="2" s="1"/>
  <c r="M9" i="2"/>
  <c r="M10" i="2"/>
  <c r="O10" i="2"/>
  <c r="M11" i="2"/>
  <c r="O11" i="2" s="1"/>
  <c r="M12" i="2"/>
  <c r="M13" i="2"/>
  <c r="M14" i="2"/>
  <c r="O14" i="2"/>
  <c r="M15" i="2"/>
  <c r="O15" i="2" s="1"/>
  <c r="M16" i="2"/>
  <c r="O16" i="2" s="1"/>
  <c r="M17" i="2"/>
  <c r="M18" i="2"/>
  <c r="O18" i="2"/>
  <c r="M19" i="2"/>
  <c r="M20" i="2"/>
  <c r="M21" i="2"/>
  <c r="O21" i="2" s="1"/>
  <c r="M22" i="2"/>
  <c r="O22" i="2"/>
  <c r="M23" i="2"/>
  <c r="M24" i="2"/>
  <c r="O24" i="2" s="1"/>
  <c r="M25" i="2"/>
  <c r="M26" i="2"/>
  <c r="O26" i="2"/>
  <c r="M27" i="2"/>
  <c r="M28" i="2"/>
  <c r="O28" i="2"/>
  <c r="M29" i="2"/>
  <c r="M30" i="2"/>
  <c r="O30" i="2"/>
  <c r="M31" i="2"/>
  <c r="O31" i="2" s="1"/>
  <c r="M32" i="2"/>
  <c r="O32" i="2" s="1"/>
  <c r="M33" i="2"/>
  <c r="M34" i="2"/>
  <c r="O34" i="2"/>
  <c r="M35" i="2"/>
  <c r="M36" i="2"/>
  <c r="O36" i="2"/>
  <c r="M37" i="2"/>
  <c r="M38" i="2"/>
  <c r="O38" i="2"/>
  <c r="M39" i="2"/>
  <c r="O39" i="2" s="1"/>
  <c r="M40" i="2"/>
  <c r="O40" i="2" s="1"/>
  <c r="M41" i="2"/>
  <c r="O41" i="2" s="1"/>
  <c r="M42" i="2"/>
  <c r="O42" i="2"/>
  <c r="M43" i="2"/>
  <c r="O43" i="2" s="1"/>
  <c r="M44" i="2"/>
  <c r="O44" i="2"/>
  <c r="M45" i="2"/>
  <c r="M46" i="2"/>
  <c r="O46" i="2"/>
  <c r="M47" i="2"/>
  <c r="O47" i="2" s="1"/>
  <c r="M48" i="2"/>
  <c r="O48" i="2" s="1"/>
  <c r="M49" i="2"/>
  <c r="O49" i="2" s="1"/>
  <c r="M50" i="2"/>
  <c r="O50" i="2"/>
  <c r="M51" i="2"/>
  <c r="O51" i="2"/>
  <c r="M52" i="2"/>
  <c r="O52" i="2"/>
  <c r="M53" i="2"/>
  <c r="O53" i="2" s="1"/>
  <c r="M54" i="2"/>
  <c r="O54" i="2"/>
  <c r="M55" i="2"/>
  <c r="O55" i="2" s="1"/>
  <c r="M56" i="2"/>
  <c r="O56" i="2" s="1"/>
  <c r="M57" i="2"/>
  <c r="O57" i="2" s="1"/>
  <c r="M58" i="2"/>
  <c r="O58" i="2"/>
  <c r="M59" i="2"/>
  <c r="O59" i="2"/>
  <c r="M60" i="2"/>
  <c r="O60" i="2"/>
  <c r="M61" i="2"/>
  <c r="M62" i="2"/>
  <c r="O62" i="2"/>
  <c r="M63" i="2"/>
  <c r="O63" i="2" s="1"/>
  <c r="M64" i="2"/>
  <c r="O64" i="2" s="1"/>
  <c r="M65" i="2"/>
  <c r="O65" i="2" s="1"/>
  <c r="M66" i="2"/>
  <c r="O66" i="2"/>
  <c r="M67" i="2"/>
  <c r="O67" i="2"/>
  <c r="M68" i="2"/>
  <c r="O68" i="2"/>
  <c r="M69" i="2"/>
  <c r="O69" i="2" s="1"/>
  <c r="M70" i="2"/>
  <c r="O70" i="2"/>
  <c r="M71" i="2"/>
  <c r="O71" i="2" s="1"/>
  <c r="M72" i="2"/>
  <c r="O72" i="2" s="1"/>
  <c r="M73" i="2"/>
  <c r="O73" i="2" s="1"/>
  <c r="M74" i="2"/>
  <c r="O74" i="2"/>
  <c r="M75" i="2"/>
  <c r="O75" i="2"/>
  <c r="M76" i="2"/>
  <c r="O76" i="2"/>
  <c r="M77" i="2"/>
  <c r="M78" i="2"/>
  <c r="O78" i="2"/>
  <c r="M79" i="2"/>
  <c r="O79" i="2" s="1"/>
  <c r="M80" i="2"/>
  <c r="O80" i="2" s="1"/>
  <c r="M81" i="2"/>
  <c r="O81" i="2" s="1"/>
  <c r="M82" i="2"/>
  <c r="O82" i="2"/>
  <c r="M83" i="2"/>
  <c r="O83" i="2"/>
  <c r="M84" i="2"/>
  <c r="O84" i="2"/>
  <c r="M85" i="2"/>
  <c r="O85" i="2" s="1"/>
  <c r="M86" i="2"/>
  <c r="O86" i="2"/>
  <c r="M87" i="2"/>
  <c r="O87" i="2" s="1"/>
  <c r="M88" i="2"/>
  <c r="O88" i="2" s="1"/>
  <c r="M89" i="2"/>
  <c r="O89" i="2" s="1"/>
  <c r="M90" i="2"/>
  <c r="O90" i="2"/>
  <c r="M91" i="2"/>
  <c r="O91" i="2"/>
  <c r="M92" i="2"/>
  <c r="O92" i="2"/>
  <c r="M93" i="2"/>
  <c r="M94" i="2"/>
  <c r="O94" i="2"/>
  <c r="M95" i="2"/>
  <c r="O95" i="2" s="1"/>
  <c r="M96" i="2"/>
  <c r="O96" i="2" s="1"/>
  <c r="M97" i="2"/>
  <c r="O97" i="2" s="1"/>
  <c r="M98" i="2"/>
  <c r="O98" i="2"/>
  <c r="M99" i="2"/>
  <c r="O99" i="2"/>
  <c r="M100" i="2"/>
  <c r="O100" i="2"/>
  <c r="M101" i="2"/>
  <c r="M102" i="2"/>
  <c r="O102" i="2"/>
  <c r="M103" i="2"/>
  <c r="O103" i="2" s="1"/>
  <c r="M104" i="2"/>
  <c r="O104" i="2" s="1"/>
  <c r="M105" i="2"/>
  <c r="O105" i="2" s="1"/>
  <c r="M106" i="2"/>
  <c r="O106" i="2"/>
  <c r="M107" i="2"/>
  <c r="O107" i="2"/>
  <c r="M7" i="2"/>
  <c r="F6" i="2"/>
  <c r="E6" i="2"/>
  <c r="E7" i="2"/>
  <c r="F7" i="2"/>
  <c r="F8" i="2"/>
  <c r="F9" i="2"/>
  <c r="E8" i="2"/>
  <c r="E9" i="2"/>
  <c r="O93" i="2" l="1"/>
  <c r="O77" i="2"/>
  <c r="O61" i="2"/>
  <c r="O45" i="2"/>
  <c r="O101" i="2"/>
  <c r="O37" i="2"/>
  <c r="O35" i="2"/>
  <c r="O29" i="2"/>
  <c r="O33" i="2"/>
  <c r="O27" i="2"/>
  <c r="O17" i="2"/>
  <c r="O23" i="2"/>
  <c r="O9" i="2"/>
  <c r="O25" i="2"/>
  <c r="O19" i="2"/>
  <c r="O13" i="2"/>
</calcChain>
</file>

<file path=xl/sharedStrings.xml><?xml version="1.0" encoding="utf-8"?>
<sst xmlns="http://schemas.openxmlformats.org/spreadsheetml/2006/main" count="240" uniqueCount="129">
  <si>
    <t>Set ID</t>
  </si>
  <si>
    <t>Set Value</t>
  </si>
  <si>
    <t>Set Title</t>
  </si>
  <si>
    <t>Study ID</t>
  </si>
  <si>
    <t>Case 1 Freq 5.</t>
  </si>
  <si>
    <t>Case 1 Freq 6.</t>
  </si>
  <si>
    <t>Case 1 Freq 7.</t>
  </si>
  <si>
    <t>Case 1 Freq 8.</t>
  </si>
  <si>
    <t>Case 1 Freq 9.</t>
  </si>
  <si>
    <t>Case 1 Freq 10.</t>
  </si>
  <si>
    <t>Case 1 Freq 11.</t>
  </si>
  <si>
    <t>Case 1 Freq 12.</t>
  </si>
  <si>
    <t>Case 1 Freq 13.</t>
  </si>
  <si>
    <t>Case 1 Freq 14.</t>
  </si>
  <si>
    <t>Case 1 Freq 15.</t>
  </si>
  <si>
    <t>Case 1 Freq 15.41576</t>
  </si>
  <si>
    <t>Case 1 Freq 16.</t>
  </si>
  <si>
    <t>Case 1 Freq 16.27219</t>
  </si>
  <si>
    <t>Case 1 Freq 17.</t>
  </si>
  <si>
    <t>Case 1 Freq 17.12862</t>
  </si>
  <si>
    <t>Case 1 Freq 17.98506</t>
  </si>
  <si>
    <t>Case 1 Freq 18.</t>
  </si>
  <si>
    <t>Case 1 Freq 18.84149</t>
  </si>
  <si>
    <t>Case 1 Freq 19.</t>
  </si>
  <si>
    <t>Case 1 Freq 20.</t>
  </si>
  <si>
    <t>Case 1 Freq 21.</t>
  </si>
  <si>
    <t>Case 1 Freq 22.</t>
  </si>
  <si>
    <t>Case 1 Freq 23.</t>
  </si>
  <si>
    <t>Case 1 Freq 24.</t>
  </si>
  <si>
    <t>Case 1 Freq 25.</t>
  </si>
  <si>
    <t>Case 1 Freq 26.</t>
  </si>
  <si>
    <t>Case 1 Freq 27.</t>
  </si>
  <si>
    <t>Case 1 Freq 28.</t>
  </si>
  <si>
    <t>Case 1 Freq 29.</t>
  </si>
  <si>
    <t>Case 1 Freq 30.</t>
  </si>
  <si>
    <t>Case 1 Freq 31.</t>
  </si>
  <si>
    <t>Case 1 Freq 32.</t>
  </si>
  <si>
    <t>Case 1 Freq 33.</t>
  </si>
  <si>
    <t>Case 1 Freq 34.</t>
  </si>
  <si>
    <t>Case 1 Freq 35.</t>
  </si>
  <si>
    <t>Case 1 Freq 36.</t>
  </si>
  <si>
    <t>Case 1 Freq 37.</t>
  </si>
  <si>
    <t>Case 1 Freq 38.</t>
  </si>
  <si>
    <t>Case 1 Freq 39.</t>
  </si>
  <si>
    <t>Case 1 Freq 40.</t>
  </si>
  <si>
    <t>Case 1 Freq 41.</t>
  </si>
  <si>
    <t>Case 1 Freq 42.</t>
  </si>
  <si>
    <t>Case 1 Freq 43.</t>
  </si>
  <si>
    <t>Case 1 Freq 44.</t>
  </si>
  <si>
    <t>Case 1 Freq 45.</t>
  </si>
  <si>
    <t>Case 1 Freq 46.</t>
  </si>
  <si>
    <t>Case 1 Freq 47.</t>
  </si>
  <si>
    <t>Case 1 Freq 48.</t>
  </si>
  <si>
    <t>Case 1 Freq 49.</t>
  </si>
  <si>
    <t>Case 1 Freq 50.</t>
  </si>
  <si>
    <t>Case 1 Freq 51.</t>
  </si>
  <si>
    <t>Case 1 Freq 52.</t>
  </si>
  <si>
    <t>Case 1 Freq 53.</t>
  </si>
  <si>
    <t>Case 1 Freq 54.</t>
  </si>
  <si>
    <t>Case 1 Freq 55.</t>
  </si>
  <si>
    <t>Case 1 Freq 56.</t>
  </si>
  <si>
    <t>Case 1 Freq 57.</t>
  </si>
  <si>
    <t>Case 1 Freq 58.</t>
  </si>
  <si>
    <t>Case 1 Freq 59.</t>
  </si>
  <si>
    <t>Case 1 Freq 60.</t>
  </si>
  <si>
    <t>Case 1 Freq 61.</t>
  </si>
  <si>
    <t>Case 1 Freq 62.</t>
  </si>
  <si>
    <t>Case 1 Freq 63.</t>
  </si>
  <si>
    <t>Case 1 Freq 64.</t>
  </si>
  <si>
    <t>Case 1 Freq 65.</t>
  </si>
  <si>
    <t>Case 1 Freq 66.</t>
  </si>
  <si>
    <t>Case 1 Freq 67.</t>
  </si>
  <si>
    <t>Case 1 Freq 68.</t>
  </si>
  <si>
    <t>Case 1 Freq 69.</t>
  </si>
  <si>
    <t>Case 1 Freq 70.</t>
  </si>
  <si>
    <t>Case 1 Freq 71.</t>
  </si>
  <si>
    <t>Case 1 Freq 72.</t>
  </si>
  <si>
    <t>Case 1 Freq 73.</t>
  </si>
  <si>
    <t>Case 1 Freq 74.</t>
  </si>
  <si>
    <t>Case 1 Freq 75.</t>
  </si>
  <si>
    <t>Case 1 Freq 76.</t>
  </si>
  <si>
    <t>Case 1 Freq 77.</t>
  </si>
  <si>
    <t>Case 1 Freq 78.</t>
  </si>
  <si>
    <t>Case 1 Freq 79.</t>
  </si>
  <si>
    <t>Case 1 Freq 80.</t>
  </si>
  <si>
    <t>Case 1 Freq 81.</t>
  </si>
  <si>
    <t>Case 1 Freq 82.</t>
  </si>
  <si>
    <t>Case 1 Freq 83.</t>
  </si>
  <si>
    <t>Case 1 Freq 84.</t>
  </si>
  <si>
    <t>Case 1 Freq 85.</t>
  </si>
  <si>
    <t>Case 1 Freq 86.</t>
  </si>
  <si>
    <t>Case 1 Freq 87.</t>
  </si>
  <si>
    <t>Case 1 Freq 88.</t>
  </si>
  <si>
    <t>Case 1 Freq 89.</t>
  </si>
  <si>
    <t>Case 1 Freq 90.</t>
  </si>
  <si>
    <t>Case 1 Freq 91.</t>
  </si>
  <si>
    <t>Case 1 Freq 92.</t>
  </si>
  <si>
    <t>Case 1 Freq 93.</t>
  </si>
  <si>
    <t>Case 1 Freq 94.</t>
  </si>
  <si>
    <t>Case 1 Freq 95.</t>
  </si>
  <si>
    <t>Case 1 Freq 96.</t>
  </si>
  <si>
    <t>Case 1 Freq 97.</t>
  </si>
  <si>
    <t>Case 1 Freq 98.</t>
  </si>
  <si>
    <t>Case 1 Freq 99.</t>
  </si>
  <si>
    <t>Case 1 Freq 100.</t>
  </si>
  <si>
    <t>Case 1 Freq 689.4138</t>
  </si>
  <si>
    <t>Case 1 Freq 727.7146</t>
  </si>
  <si>
    <t>Case 1 Freq 766.0154</t>
  </si>
  <si>
    <t>Case 1 Freq 804.3161</t>
  </si>
  <si>
    <t>Case 1 Freq 842.6169</t>
  </si>
  <si>
    <t>Node 1, 3..T2 Translation</t>
  </si>
  <si>
    <t>Node 2, 3..T2 Translation</t>
  </si>
  <si>
    <t>Node 1, 23..T2 Acceleration</t>
  </si>
  <si>
    <t>Node 2, 23..T2 Acceleration</t>
  </si>
  <si>
    <t>K</t>
  </si>
  <si>
    <t>Element 2, 3775..Bush Y Force</t>
  </si>
  <si>
    <t>Actual Femap Forc e</t>
  </si>
  <si>
    <t>Frequency</t>
  </si>
  <si>
    <t>G^2/Hz</t>
  </si>
  <si>
    <t>Log(F)</t>
  </si>
  <si>
    <t>Log(G^2/Hz)</t>
  </si>
  <si>
    <t>Spring Force</t>
  </si>
  <si>
    <t>Solution Frequency</t>
  </si>
  <si>
    <t>Femap RMS Bushing Force</t>
  </si>
  <si>
    <t>lbf</t>
  </si>
  <si>
    <t>Log Freq</t>
  </si>
  <si>
    <t>Log PSD Interpolation</t>
  </si>
  <si>
    <t>Spring Force x G^2/Hz*Freq Interval</t>
  </si>
  <si>
    <t>RMS(Spring Force*G^/Hz*Freq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</si>
</sst>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25"/>
      <color rgb="FF000000"/>
      <name val="Segoe UI"/>
      <family val="2"/>
    </font>
    <font>
      <sz val="8.25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1" fontId="3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/>
    <xf numFmtId="164" fontId="0" fillId="0" borderId="2" xfId="0" applyNumberFormat="1" applyBorder="1"/>
    <xf numFmtId="0" fontId="2" fillId="2" borderId="4" xfId="0" applyFont="1" applyFill="1" applyBorder="1" applyAlignment="1">
      <alignment vertical="center" wrapText="1"/>
    </xf>
    <xf numFmtId="164" fontId="0" fillId="0" borderId="5" xfId="0" applyNumberFormat="1" applyBorder="1"/>
    <xf numFmtId="0" fontId="2" fillId="2" borderId="2" xfId="0" applyFont="1" applyFill="1" applyBorder="1" applyAlignment="1">
      <alignment vertical="center" wrapText="1"/>
    </xf>
    <xf numFmtId="165" fontId="0" fillId="0" borderId="2" xfId="0" applyNumberFormat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Log(G^2/Hz) vs. Log(Freq)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Vibe'!$E$6:$E$9</c:f>
              <c:numCache>
                <c:formatCode>General</c:formatCode>
                <c:ptCount val="4"/>
                <c:pt idx="0">
                  <c:v>0.69897000433601886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2</c:v>
                </c:pt>
              </c:numCache>
            </c:numRef>
          </c:xVal>
          <c:yVal>
            <c:numRef>
              <c:f>'Random Vibe'!$F$6:$F$9</c:f>
              <c:numCache>
                <c:formatCode>0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-4</c:v>
                </c:pt>
                <c:pt idx="3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2-47BF-902C-D36BE818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5632"/>
        <c:axId val="588687792"/>
      </c:scatterChart>
      <c:valAx>
        <c:axId val="5886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7792"/>
        <c:crosses val="autoZero"/>
        <c:crossBetween val="midCat"/>
      </c:valAx>
      <c:valAx>
        <c:axId val="5886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Log(G^2/Hz)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17</xdr:row>
      <xdr:rowOff>138112</xdr:rowOff>
    </xdr:from>
    <xdr:to>
      <xdr:col>7</xdr:col>
      <xdr:colOff>114300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439B5-E5EA-9A37-742D-83313AAC5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E5CC4-D4CD-4E28-848D-32C50F2E0FD3}" name="Table1" displayName="Table1" ref="B5:C9" totalsRowShown="0" headerRowDxfId="2" dataDxfId="3">
  <tableColumns count="2">
    <tableColumn id="1" xr3:uid="{8E333B8B-10E0-485D-ADBE-EE9E4680992C}" name="Frequency" dataDxfId="5"/>
    <tableColumn id="2" xr3:uid="{77D852C4-52EE-44D1-8B5A-0DBAA8721F50}" name="G^2/Hz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540DF-9457-4264-8075-C4B4C29DBF29}" name="Table2" displayName="Table2" ref="E5:F9" totalsRowShown="0" headerRowDxfId="0">
  <tableColumns count="2">
    <tableColumn id="1" xr3:uid="{A1FE4F42-6F07-4F68-A15B-1D8B1BAFB213}" name="Log(F)">
      <calculatedColumnFormula>LOG10(B6)</calculatedColumnFormula>
    </tableColumn>
    <tableColumn id="2" xr3:uid="{9DFBEABA-3972-446C-8A46-D9E3DA145DD5}" name="Log(G^2/Hz)" dataDxfId="1">
      <calculatedColumnFormula>LOG(C6)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11"/>
  <sheetViews>
    <sheetView topLeftCell="A85" workbookViewId="0">
      <selection activeCell="Q6" sqref="Q6:Q106"/>
    </sheetView>
  </sheetViews>
  <sheetFormatPr defaultRowHeight="15" x14ac:dyDescent="0.25"/>
  <cols>
    <col min="6" max="7" width="10" bestFit="1" customWidth="1"/>
    <col min="17" max="17" width="19" bestFit="1" customWidth="1"/>
    <col min="30" max="30" width="13" customWidth="1"/>
  </cols>
  <sheetData>
    <row r="3" spans="2:17" x14ac:dyDescent="0.25">
      <c r="B3" t="s">
        <v>114</v>
      </c>
      <c r="C3">
        <v>3000</v>
      </c>
    </row>
    <row r="4" spans="2:17" x14ac:dyDescent="0.25">
      <c r="Q4" t="s">
        <v>116</v>
      </c>
    </row>
    <row r="5" spans="2:17" ht="42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110</v>
      </c>
      <c r="G5" s="1" t="s">
        <v>111</v>
      </c>
      <c r="H5" s="1" t="s">
        <v>112</v>
      </c>
      <c r="I5" s="1" t="s">
        <v>113</v>
      </c>
      <c r="J5" s="1"/>
      <c r="M5" s="1" t="s">
        <v>0</v>
      </c>
      <c r="N5" s="1" t="s">
        <v>1</v>
      </c>
      <c r="O5" s="1" t="s">
        <v>2</v>
      </c>
      <c r="P5" s="1" t="s">
        <v>3</v>
      </c>
      <c r="Q5" s="1" t="s">
        <v>115</v>
      </c>
    </row>
    <row r="6" spans="2:17" ht="21" x14ac:dyDescent="0.25">
      <c r="B6" s="2">
        <v>1</v>
      </c>
      <c r="C6" s="2">
        <v>5</v>
      </c>
      <c r="D6" s="2" t="s">
        <v>4</v>
      </c>
      <c r="E6" s="2">
        <v>1</v>
      </c>
      <c r="F6" s="2">
        <v>0.39118999999999998</v>
      </c>
      <c r="G6" s="2">
        <v>0.427616</v>
      </c>
      <c r="H6" s="2">
        <v>386.089</v>
      </c>
      <c r="I6" s="2">
        <v>422.03989999999999</v>
      </c>
      <c r="J6" s="2"/>
      <c r="M6" s="2">
        <v>1</v>
      </c>
      <c r="N6" s="2">
        <v>5</v>
      </c>
      <c r="O6" s="2" t="s">
        <v>4</v>
      </c>
      <c r="P6" s="2">
        <v>1</v>
      </c>
      <c r="Q6" s="2">
        <v>109.2958</v>
      </c>
    </row>
    <row r="7" spans="2:17" ht="21" x14ac:dyDescent="0.25">
      <c r="B7" s="2">
        <v>2</v>
      </c>
      <c r="C7" s="2">
        <v>6</v>
      </c>
      <c r="D7" s="2" t="s">
        <v>5</v>
      </c>
      <c r="E7" s="2">
        <v>1</v>
      </c>
      <c r="F7" s="2">
        <v>0.27166000000000001</v>
      </c>
      <c r="G7" s="2">
        <v>0.30963499999999999</v>
      </c>
      <c r="H7" s="2">
        <v>386.089</v>
      </c>
      <c r="I7" s="2">
        <v>440.06049999999999</v>
      </c>
      <c r="J7" s="2"/>
      <c r="M7" s="2">
        <v>2</v>
      </c>
      <c r="N7" s="2">
        <v>6</v>
      </c>
      <c r="O7" s="2" t="s">
        <v>5</v>
      </c>
      <c r="P7" s="2">
        <v>1</v>
      </c>
      <c r="Q7" s="2">
        <v>113.95489999999999</v>
      </c>
    </row>
    <row r="8" spans="2:17" ht="21" x14ac:dyDescent="0.25">
      <c r="B8" s="2">
        <v>3</v>
      </c>
      <c r="C8" s="2">
        <v>7</v>
      </c>
      <c r="D8" s="2" t="s">
        <v>6</v>
      </c>
      <c r="E8" s="2">
        <v>1</v>
      </c>
      <c r="F8" s="2">
        <v>0.19958699999999999</v>
      </c>
      <c r="G8" s="2">
        <v>0.23957200000000001</v>
      </c>
      <c r="H8" s="2">
        <v>386.089</v>
      </c>
      <c r="I8" s="2">
        <v>463.43819999999999</v>
      </c>
      <c r="J8" s="2"/>
      <c r="M8" s="2">
        <v>3</v>
      </c>
      <c r="N8" s="2">
        <v>7</v>
      </c>
      <c r="O8" s="2" t="s">
        <v>6</v>
      </c>
      <c r="P8" s="2">
        <v>1</v>
      </c>
      <c r="Q8" s="2">
        <v>119.9991</v>
      </c>
    </row>
    <row r="9" spans="2:17" ht="21" x14ac:dyDescent="0.25">
      <c r="B9" s="2">
        <v>4</v>
      </c>
      <c r="C9" s="2">
        <v>8</v>
      </c>
      <c r="D9" s="2" t="s">
        <v>7</v>
      </c>
      <c r="E9" s="2">
        <v>1</v>
      </c>
      <c r="F9" s="2">
        <v>0.152809</v>
      </c>
      <c r="G9" s="2">
        <v>0.19539400000000001</v>
      </c>
      <c r="H9" s="2">
        <v>386.089</v>
      </c>
      <c r="I9" s="2">
        <v>493.68509999999998</v>
      </c>
      <c r="J9" s="2"/>
      <c r="M9" s="2">
        <v>4</v>
      </c>
      <c r="N9" s="2">
        <v>8</v>
      </c>
      <c r="O9" s="2" t="s">
        <v>7</v>
      </c>
      <c r="P9" s="2">
        <v>1</v>
      </c>
      <c r="Q9" s="2">
        <v>127.8192</v>
      </c>
    </row>
    <row r="10" spans="2:17" ht="21" x14ac:dyDescent="0.25">
      <c r="B10" s="2">
        <v>5</v>
      </c>
      <c r="C10" s="2">
        <v>9</v>
      </c>
      <c r="D10" s="2" t="s">
        <v>8</v>
      </c>
      <c r="E10" s="2">
        <v>1</v>
      </c>
      <c r="F10" s="2">
        <v>0.120738</v>
      </c>
      <c r="G10" s="2">
        <v>0.166709</v>
      </c>
      <c r="H10" s="2">
        <v>386.089</v>
      </c>
      <c r="I10" s="2">
        <v>533.09310000000005</v>
      </c>
      <c r="J10" s="2"/>
      <c r="M10" s="2">
        <v>5</v>
      </c>
      <c r="N10" s="2">
        <v>9</v>
      </c>
      <c r="O10" s="2" t="s">
        <v>8</v>
      </c>
      <c r="P10" s="2">
        <v>1</v>
      </c>
      <c r="Q10" s="2">
        <v>138.00790000000001</v>
      </c>
    </row>
    <row r="11" spans="2:17" ht="21" x14ac:dyDescent="0.25">
      <c r="B11" s="2">
        <v>6</v>
      </c>
      <c r="C11" s="2">
        <v>10</v>
      </c>
      <c r="D11" s="2" t="s">
        <v>9</v>
      </c>
      <c r="E11" s="2">
        <v>1</v>
      </c>
      <c r="F11" s="2">
        <v>9.7797499999999996E-2</v>
      </c>
      <c r="G11" s="2">
        <v>0.14824899999999999</v>
      </c>
      <c r="H11" s="2">
        <v>386.089</v>
      </c>
      <c r="I11" s="2">
        <v>585.26530000000002</v>
      </c>
      <c r="J11" s="2"/>
      <c r="M11" s="2">
        <v>6</v>
      </c>
      <c r="N11" s="2">
        <v>10</v>
      </c>
      <c r="O11" s="2" t="s">
        <v>9</v>
      </c>
      <c r="P11" s="2">
        <v>1</v>
      </c>
      <c r="Q11" s="2">
        <v>151.4967</v>
      </c>
    </row>
    <row r="12" spans="2:17" ht="21" x14ac:dyDescent="0.25">
      <c r="B12" s="2">
        <v>7</v>
      </c>
      <c r="C12" s="2">
        <v>11</v>
      </c>
      <c r="D12" s="2" t="s">
        <v>10</v>
      </c>
      <c r="E12" s="2">
        <v>1</v>
      </c>
      <c r="F12" s="2">
        <v>8.0824400000000005E-2</v>
      </c>
      <c r="G12" s="2">
        <v>0.13736200000000001</v>
      </c>
      <c r="H12" s="2">
        <v>386.089</v>
      </c>
      <c r="I12" s="2">
        <v>656.16219999999998</v>
      </c>
      <c r="J12" s="2"/>
      <c r="M12" s="2">
        <v>7</v>
      </c>
      <c r="N12" s="2">
        <v>11</v>
      </c>
      <c r="O12" s="2" t="s">
        <v>10</v>
      </c>
      <c r="P12" s="2">
        <v>1</v>
      </c>
      <c r="Q12" s="2">
        <v>169.82660000000001</v>
      </c>
    </row>
    <row r="13" spans="2:17" ht="21" x14ac:dyDescent="0.25">
      <c r="B13" s="2">
        <v>8</v>
      </c>
      <c r="C13" s="2">
        <v>12</v>
      </c>
      <c r="D13" s="2" t="s">
        <v>11</v>
      </c>
      <c r="E13" s="2">
        <v>1</v>
      </c>
      <c r="F13" s="2">
        <v>6.79149E-2</v>
      </c>
      <c r="G13" s="2">
        <v>0.133045</v>
      </c>
      <c r="H13" s="2">
        <v>386.089</v>
      </c>
      <c r="I13" s="2">
        <v>756.34519999999998</v>
      </c>
      <c r="J13" s="2"/>
      <c r="M13" s="2">
        <v>8</v>
      </c>
      <c r="N13" s="2">
        <v>12</v>
      </c>
      <c r="O13" s="2" t="s">
        <v>11</v>
      </c>
      <c r="P13" s="2">
        <v>1</v>
      </c>
      <c r="Q13" s="2">
        <v>195.72810000000001</v>
      </c>
    </row>
    <row r="14" spans="2:17" ht="21" x14ac:dyDescent="0.25">
      <c r="B14" s="2">
        <v>9</v>
      </c>
      <c r="C14" s="2">
        <v>13</v>
      </c>
      <c r="D14" s="2" t="s">
        <v>12</v>
      </c>
      <c r="E14" s="2">
        <v>1</v>
      </c>
      <c r="F14" s="2">
        <v>5.7868299999999998E-2</v>
      </c>
      <c r="G14" s="2">
        <v>0.13585</v>
      </c>
      <c r="H14" s="2">
        <v>386.089</v>
      </c>
      <c r="I14" s="2">
        <v>906.37270000000001</v>
      </c>
      <c r="J14" s="2"/>
      <c r="M14" s="2">
        <v>9</v>
      </c>
      <c r="N14" s="2">
        <v>13</v>
      </c>
      <c r="O14" s="2" t="s">
        <v>12</v>
      </c>
      <c r="P14" s="2">
        <v>1</v>
      </c>
      <c r="Q14" s="2">
        <v>234.51660000000001</v>
      </c>
    </row>
    <row r="15" spans="2:17" ht="21" x14ac:dyDescent="0.25">
      <c r="B15" s="2">
        <v>10</v>
      </c>
      <c r="C15" s="2">
        <v>14</v>
      </c>
      <c r="D15" s="2" t="s">
        <v>13</v>
      </c>
      <c r="E15" s="2">
        <v>1</v>
      </c>
      <c r="F15" s="2">
        <v>4.9896700000000002E-2</v>
      </c>
      <c r="G15" s="2">
        <v>0.14888000000000001</v>
      </c>
      <c r="H15" s="2">
        <v>386.089</v>
      </c>
      <c r="I15" s="2">
        <v>1151.999</v>
      </c>
      <c r="J15" s="2"/>
      <c r="M15" s="2">
        <v>10</v>
      </c>
      <c r="N15" s="2">
        <v>14</v>
      </c>
      <c r="O15" s="2" t="s">
        <v>13</v>
      </c>
      <c r="P15" s="2">
        <v>1</v>
      </c>
      <c r="Q15" s="2">
        <v>298.02109999999999</v>
      </c>
    </row>
    <row r="16" spans="2:17" ht="21" x14ac:dyDescent="0.25">
      <c r="B16" s="2">
        <v>11</v>
      </c>
      <c r="C16" s="2">
        <v>15</v>
      </c>
      <c r="D16" s="2" t="s">
        <v>14</v>
      </c>
      <c r="E16" s="2">
        <v>1</v>
      </c>
      <c r="F16" s="2">
        <v>4.34656E-2</v>
      </c>
      <c r="G16" s="2">
        <v>0.18215300000000001</v>
      </c>
      <c r="H16" s="2">
        <v>386.089</v>
      </c>
      <c r="I16" s="2">
        <v>1617.9970000000001</v>
      </c>
      <c r="J16" s="2"/>
      <c r="M16" s="2">
        <v>11</v>
      </c>
      <c r="N16" s="2">
        <v>15</v>
      </c>
      <c r="O16" s="2" t="s">
        <v>14</v>
      </c>
      <c r="P16" s="2">
        <v>1</v>
      </c>
      <c r="Q16" s="2">
        <v>418.50020000000001</v>
      </c>
    </row>
    <row r="17" spans="2:17" ht="31.5" x14ac:dyDescent="0.25">
      <c r="B17" s="2">
        <v>12</v>
      </c>
      <c r="C17" s="2">
        <v>15.415760000000001</v>
      </c>
      <c r="D17" s="2" t="s">
        <v>15</v>
      </c>
      <c r="E17" s="2">
        <v>1</v>
      </c>
      <c r="F17" s="2">
        <v>4.1152599999999998E-2</v>
      </c>
      <c r="G17" s="2">
        <v>0.208645</v>
      </c>
      <c r="H17" s="2">
        <v>386.089</v>
      </c>
      <c r="I17" s="2">
        <v>1957.482</v>
      </c>
      <c r="J17" s="2"/>
      <c r="M17" s="2">
        <v>12</v>
      </c>
      <c r="N17" s="2">
        <v>15.415760000000001</v>
      </c>
      <c r="O17" s="2" t="s">
        <v>15</v>
      </c>
      <c r="P17" s="2">
        <v>1</v>
      </c>
      <c r="Q17" s="2">
        <v>506.26990000000001</v>
      </c>
    </row>
    <row r="18" spans="2:17" ht="21" x14ac:dyDescent="0.25">
      <c r="B18" s="2">
        <v>13</v>
      </c>
      <c r="C18" s="2">
        <v>16</v>
      </c>
      <c r="D18" s="2" t="s">
        <v>16</v>
      </c>
      <c r="E18" s="2">
        <v>1</v>
      </c>
      <c r="F18" s="2">
        <v>3.8202100000000003E-2</v>
      </c>
      <c r="G18" s="2">
        <v>0.27483099999999999</v>
      </c>
      <c r="H18" s="2">
        <v>386.089</v>
      </c>
      <c r="I18" s="2">
        <v>2777.5729999999999</v>
      </c>
      <c r="J18" s="2"/>
      <c r="M18" s="2">
        <v>13</v>
      </c>
      <c r="N18" s="2">
        <v>16</v>
      </c>
      <c r="O18" s="2" t="s">
        <v>16</v>
      </c>
      <c r="P18" s="2">
        <v>1</v>
      </c>
      <c r="Q18" s="2">
        <v>718.29190000000006</v>
      </c>
    </row>
    <row r="19" spans="2:17" ht="31.5" x14ac:dyDescent="0.25">
      <c r="B19" s="2">
        <v>14</v>
      </c>
      <c r="C19" s="2">
        <v>16.272189999999998</v>
      </c>
      <c r="D19" s="2" t="s">
        <v>17</v>
      </c>
      <c r="E19" s="2">
        <v>1</v>
      </c>
      <c r="F19" s="2">
        <v>3.6934799999999997E-2</v>
      </c>
      <c r="G19" s="2">
        <v>0.32756299999999999</v>
      </c>
      <c r="H19" s="2">
        <v>386.089</v>
      </c>
      <c r="I19" s="2">
        <v>3424.0970000000002</v>
      </c>
      <c r="J19" s="2"/>
      <c r="M19" s="2">
        <v>14</v>
      </c>
      <c r="N19" s="2">
        <v>16.272189999999998</v>
      </c>
      <c r="O19" s="2" t="s">
        <v>17</v>
      </c>
      <c r="P19" s="2">
        <v>1</v>
      </c>
      <c r="Q19" s="2">
        <v>885.43820000000005</v>
      </c>
    </row>
    <row r="20" spans="2:17" ht="21" x14ac:dyDescent="0.25">
      <c r="B20" s="2">
        <v>15</v>
      </c>
      <c r="C20" s="2">
        <v>17</v>
      </c>
      <c r="D20" s="2" t="s">
        <v>18</v>
      </c>
      <c r="E20" s="2">
        <v>1</v>
      </c>
      <c r="F20" s="2">
        <v>3.3840000000000002E-2</v>
      </c>
      <c r="G20" s="2">
        <v>0.55211200000000005</v>
      </c>
      <c r="H20" s="2">
        <v>386.089</v>
      </c>
      <c r="I20" s="2">
        <v>6299.1949999999997</v>
      </c>
      <c r="J20" s="2"/>
      <c r="M20" s="2">
        <v>15</v>
      </c>
      <c r="N20" s="2">
        <v>17</v>
      </c>
      <c r="O20" s="2" t="s">
        <v>18</v>
      </c>
      <c r="P20" s="2">
        <v>1</v>
      </c>
      <c r="Q20" s="2">
        <v>1628.6690000000001</v>
      </c>
    </row>
    <row r="21" spans="2:17" ht="31.5" x14ac:dyDescent="0.25">
      <c r="B21" s="2">
        <v>16</v>
      </c>
      <c r="C21" s="2">
        <v>17.128620000000002</v>
      </c>
      <c r="D21" s="2" t="s">
        <v>19</v>
      </c>
      <c r="E21" s="2">
        <v>1</v>
      </c>
      <c r="F21" s="2">
        <v>3.3333700000000001E-2</v>
      </c>
      <c r="G21" s="2">
        <v>0.55656000000000005</v>
      </c>
      <c r="H21" s="2">
        <v>386.089</v>
      </c>
      <c r="I21" s="2">
        <v>6446.3909999999996</v>
      </c>
      <c r="J21" s="2"/>
      <c r="M21" s="2">
        <v>16</v>
      </c>
      <c r="N21" s="2">
        <v>17.128620000000002</v>
      </c>
      <c r="O21" s="2" t="s">
        <v>19</v>
      </c>
      <c r="P21" s="2">
        <v>1</v>
      </c>
      <c r="Q21" s="2">
        <v>1666.682</v>
      </c>
    </row>
    <row r="22" spans="2:17" ht="31.5" x14ac:dyDescent="0.25">
      <c r="B22" s="2">
        <v>17</v>
      </c>
      <c r="C22" s="2">
        <v>17.985060000000001</v>
      </c>
      <c r="D22" s="2" t="s">
        <v>20</v>
      </c>
      <c r="E22" s="2">
        <v>1</v>
      </c>
      <c r="F22" s="2">
        <v>3.02346E-2</v>
      </c>
      <c r="G22" s="2">
        <v>0.25179600000000002</v>
      </c>
      <c r="H22" s="2">
        <v>386.089</v>
      </c>
      <c r="I22" s="2">
        <v>3215.3850000000002</v>
      </c>
      <c r="J22" s="2"/>
      <c r="M22" s="2">
        <v>17</v>
      </c>
      <c r="N22" s="2">
        <v>17.985060000000001</v>
      </c>
      <c r="O22" s="2" t="s">
        <v>20</v>
      </c>
      <c r="P22" s="2">
        <v>1</v>
      </c>
      <c r="Q22" s="2">
        <v>831.16899999999998</v>
      </c>
    </row>
    <row r="23" spans="2:17" ht="21" x14ac:dyDescent="0.25">
      <c r="B23" s="2">
        <v>18</v>
      </c>
      <c r="C23" s="2">
        <v>18</v>
      </c>
      <c r="D23" s="2" t="s">
        <v>21</v>
      </c>
      <c r="E23" s="2">
        <v>1</v>
      </c>
      <c r="F23" s="2">
        <v>3.01844E-2</v>
      </c>
      <c r="G23" s="2">
        <v>0.24809700000000001</v>
      </c>
      <c r="H23" s="2">
        <v>386.089</v>
      </c>
      <c r="I23" s="2">
        <v>3173.4059999999999</v>
      </c>
      <c r="J23" s="2"/>
      <c r="M23" s="2">
        <v>18</v>
      </c>
      <c r="N23" s="2">
        <v>18</v>
      </c>
      <c r="O23" s="2" t="s">
        <v>21</v>
      </c>
      <c r="P23" s="2">
        <v>1</v>
      </c>
      <c r="Q23" s="2">
        <v>820.31479999999999</v>
      </c>
    </row>
    <row r="24" spans="2:17" ht="31.5" x14ac:dyDescent="0.25">
      <c r="B24" s="2">
        <v>19</v>
      </c>
      <c r="C24" s="2">
        <v>18.84149</v>
      </c>
      <c r="D24" s="2" t="s">
        <v>22</v>
      </c>
      <c r="E24" s="2">
        <v>1</v>
      </c>
      <c r="F24" s="2">
        <v>2.75485E-2</v>
      </c>
      <c r="G24" s="2">
        <v>0.12542</v>
      </c>
      <c r="H24" s="2">
        <v>386.089</v>
      </c>
      <c r="I24" s="2">
        <v>1757.749</v>
      </c>
      <c r="J24" s="2"/>
      <c r="M24" s="2">
        <v>19</v>
      </c>
      <c r="N24" s="2">
        <v>18.84149</v>
      </c>
      <c r="O24" s="2" t="s">
        <v>22</v>
      </c>
      <c r="P24" s="2">
        <v>1</v>
      </c>
      <c r="Q24" s="2">
        <v>454.28609999999998</v>
      </c>
    </row>
    <row r="25" spans="2:17" ht="21" x14ac:dyDescent="0.25">
      <c r="B25" s="2">
        <v>20</v>
      </c>
      <c r="C25" s="2">
        <v>19</v>
      </c>
      <c r="D25" s="2" t="s">
        <v>23</v>
      </c>
      <c r="E25" s="2">
        <v>1</v>
      </c>
      <c r="F25" s="2">
        <v>2.7090699999999999E-2</v>
      </c>
      <c r="G25" s="2">
        <v>0.113192</v>
      </c>
      <c r="H25" s="2">
        <v>386.089</v>
      </c>
      <c r="I25" s="2">
        <v>1613.181</v>
      </c>
      <c r="J25" s="2"/>
      <c r="M25" s="2">
        <v>20</v>
      </c>
      <c r="N25" s="2">
        <v>19</v>
      </c>
      <c r="O25" s="2" t="s">
        <v>23</v>
      </c>
      <c r="P25" s="2">
        <v>1</v>
      </c>
      <c r="Q25" s="2">
        <v>416.90750000000003</v>
      </c>
    </row>
    <row r="26" spans="2:17" ht="21" x14ac:dyDescent="0.25">
      <c r="B26" s="2">
        <v>21</v>
      </c>
      <c r="C26" s="2">
        <v>20</v>
      </c>
      <c r="D26" s="2" t="s">
        <v>24</v>
      </c>
      <c r="E26" s="2">
        <v>1</v>
      </c>
      <c r="F26" s="2">
        <v>2.44494E-2</v>
      </c>
      <c r="G26" s="2">
        <v>6.6229499999999997E-2</v>
      </c>
      <c r="H26" s="2">
        <v>386.089</v>
      </c>
      <c r="I26" s="2">
        <v>1045.855</v>
      </c>
      <c r="J26" s="2"/>
      <c r="M26" s="2">
        <v>21</v>
      </c>
      <c r="N26" s="2">
        <v>20</v>
      </c>
      <c r="O26" s="2" t="s">
        <v>24</v>
      </c>
      <c r="P26" s="2">
        <v>1</v>
      </c>
      <c r="Q26" s="2">
        <v>270.22460000000001</v>
      </c>
    </row>
    <row r="27" spans="2:17" ht="21" x14ac:dyDescent="0.25">
      <c r="B27" s="2">
        <v>22</v>
      </c>
      <c r="C27" s="2">
        <v>21</v>
      </c>
      <c r="D27" s="2" t="s">
        <v>25</v>
      </c>
      <c r="E27" s="2">
        <v>1</v>
      </c>
      <c r="F27" s="2">
        <v>2.2176299999999999E-2</v>
      </c>
      <c r="G27" s="2">
        <v>4.3731699999999998E-2</v>
      </c>
      <c r="H27" s="2">
        <v>386.089</v>
      </c>
      <c r="I27" s="2">
        <v>761.3682</v>
      </c>
      <c r="J27" s="2"/>
      <c r="M27" s="2">
        <v>22</v>
      </c>
      <c r="N27" s="2">
        <v>21</v>
      </c>
      <c r="O27" s="2" t="s">
        <v>25</v>
      </c>
      <c r="P27" s="2">
        <v>1</v>
      </c>
      <c r="Q27" s="2">
        <v>196.67060000000001</v>
      </c>
    </row>
    <row r="28" spans="2:17" ht="21" x14ac:dyDescent="0.25">
      <c r="B28" s="2">
        <v>23</v>
      </c>
      <c r="C28" s="2">
        <v>22</v>
      </c>
      <c r="D28" s="2" t="s">
        <v>26</v>
      </c>
      <c r="E28" s="2">
        <v>1</v>
      </c>
      <c r="F28" s="2">
        <v>2.0206100000000001E-2</v>
      </c>
      <c r="G28" s="2">
        <v>3.0976500000000001E-2</v>
      </c>
      <c r="H28" s="2">
        <v>386.089</v>
      </c>
      <c r="I28" s="2">
        <v>591.88589999999999</v>
      </c>
      <c r="J28" s="2"/>
      <c r="M28" s="2">
        <v>23</v>
      </c>
      <c r="N28" s="2">
        <v>22</v>
      </c>
      <c r="O28" s="2" t="s">
        <v>26</v>
      </c>
      <c r="P28" s="2">
        <v>1</v>
      </c>
      <c r="Q28" s="2">
        <v>152.85120000000001</v>
      </c>
    </row>
    <row r="29" spans="2:17" ht="21" x14ac:dyDescent="0.25">
      <c r="B29" s="2">
        <v>24</v>
      </c>
      <c r="C29" s="2">
        <v>23</v>
      </c>
      <c r="D29" s="2" t="s">
        <v>27</v>
      </c>
      <c r="E29" s="2">
        <v>1</v>
      </c>
      <c r="F29" s="2">
        <v>1.8487199999999999E-2</v>
      </c>
      <c r="G29" s="2">
        <v>2.2980199999999999E-2</v>
      </c>
      <c r="H29" s="2">
        <v>386.089</v>
      </c>
      <c r="I29" s="2">
        <v>479.91969999999998</v>
      </c>
      <c r="J29" s="2"/>
      <c r="M29" s="2">
        <v>24</v>
      </c>
      <c r="N29" s="2">
        <v>23</v>
      </c>
      <c r="O29" s="2" t="s">
        <v>27</v>
      </c>
      <c r="P29" s="2">
        <v>1</v>
      </c>
      <c r="Q29" s="2">
        <v>123.9025</v>
      </c>
    </row>
    <row r="30" spans="2:17" ht="21" x14ac:dyDescent="0.25">
      <c r="B30" s="2">
        <v>25</v>
      </c>
      <c r="C30" s="2">
        <v>24</v>
      </c>
      <c r="D30" s="2" t="s">
        <v>28</v>
      </c>
      <c r="E30" s="2">
        <v>1</v>
      </c>
      <c r="F30" s="2">
        <v>1.6978699999999999E-2</v>
      </c>
      <c r="G30" s="2">
        <v>1.7621499999999998E-2</v>
      </c>
      <c r="H30" s="2">
        <v>386.089</v>
      </c>
      <c r="I30" s="2">
        <v>400.70620000000002</v>
      </c>
      <c r="J30" s="2"/>
      <c r="M30" s="2">
        <v>25</v>
      </c>
      <c r="N30" s="2">
        <v>24</v>
      </c>
      <c r="O30" s="2" t="s">
        <v>28</v>
      </c>
      <c r="P30" s="2">
        <v>1</v>
      </c>
      <c r="Q30" s="2">
        <v>103.4221</v>
      </c>
    </row>
    <row r="31" spans="2:17" ht="21" x14ac:dyDescent="0.25">
      <c r="B31" s="2">
        <v>26</v>
      </c>
      <c r="C31" s="2">
        <v>25</v>
      </c>
      <c r="D31" s="2" t="s">
        <v>29</v>
      </c>
      <c r="E31" s="2">
        <v>1</v>
      </c>
      <c r="F31" s="2">
        <v>1.5647600000000001E-2</v>
      </c>
      <c r="G31" s="2">
        <v>1.3855599999999999E-2</v>
      </c>
      <c r="H31" s="2">
        <v>386.089</v>
      </c>
      <c r="I31" s="2">
        <v>341.87220000000002</v>
      </c>
      <c r="J31" s="2"/>
      <c r="M31" s="2">
        <v>26</v>
      </c>
      <c r="N31" s="2">
        <v>25</v>
      </c>
      <c r="O31" s="2" t="s">
        <v>29</v>
      </c>
      <c r="P31" s="2">
        <v>1</v>
      </c>
      <c r="Q31" s="2">
        <v>88.210719999999995</v>
      </c>
    </row>
    <row r="32" spans="2:17" ht="21" x14ac:dyDescent="0.25">
      <c r="B32" s="2">
        <v>27</v>
      </c>
      <c r="C32" s="2">
        <v>26</v>
      </c>
      <c r="D32" s="2" t="s">
        <v>30</v>
      </c>
      <c r="E32" s="2">
        <v>1</v>
      </c>
      <c r="F32" s="2">
        <v>1.44671E-2</v>
      </c>
      <c r="G32" s="2">
        <v>1.11124E-2</v>
      </c>
      <c r="H32" s="2">
        <v>386.089</v>
      </c>
      <c r="I32" s="2">
        <v>296.56040000000002</v>
      </c>
      <c r="J32" s="2"/>
      <c r="M32" s="2">
        <v>27</v>
      </c>
      <c r="N32" s="2">
        <v>26</v>
      </c>
      <c r="O32" s="2" t="s">
        <v>30</v>
      </c>
      <c r="P32" s="2">
        <v>1</v>
      </c>
      <c r="Q32" s="2">
        <v>76.495500000000007</v>
      </c>
    </row>
    <row r="33" spans="2:17" ht="21" x14ac:dyDescent="0.25">
      <c r="B33" s="2">
        <v>28</v>
      </c>
      <c r="C33" s="2">
        <v>27</v>
      </c>
      <c r="D33" s="2" t="s">
        <v>31</v>
      </c>
      <c r="E33" s="2">
        <v>1</v>
      </c>
      <c r="F33" s="2">
        <v>1.34153E-2</v>
      </c>
      <c r="G33" s="2">
        <v>9.0573600000000004E-3</v>
      </c>
      <c r="H33" s="2">
        <v>386.089</v>
      </c>
      <c r="I33" s="2">
        <v>260.66860000000003</v>
      </c>
      <c r="J33" s="2"/>
      <c r="M33" s="2">
        <v>28</v>
      </c>
      <c r="N33" s="2">
        <v>27</v>
      </c>
      <c r="O33" s="2" t="s">
        <v>31</v>
      </c>
      <c r="P33" s="2">
        <v>1</v>
      </c>
      <c r="Q33" s="2">
        <v>67.215829999999997</v>
      </c>
    </row>
    <row r="34" spans="2:17" ht="21" x14ac:dyDescent="0.25">
      <c r="B34" s="2">
        <v>29</v>
      </c>
      <c r="C34" s="2">
        <v>28</v>
      </c>
      <c r="D34" s="2" t="s">
        <v>32</v>
      </c>
      <c r="E34" s="2">
        <v>1</v>
      </c>
      <c r="F34" s="2">
        <v>1.24742E-2</v>
      </c>
      <c r="G34" s="2">
        <v>7.4826099999999998E-3</v>
      </c>
      <c r="H34" s="2">
        <v>386.089</v>
      </c>
      <c r="I34" s="2">
        <v>231.5949</v>
      </c>
      <c r="J34" s="2"/>
      <c r="M34" s="2">
        <v>29</v>
      </c>
      <c r="N34" s="2">
        <v>28</v>
      </c>
      <c r="O34" s="2" t="s">
        <v>32</v>
      </c>
      <c r="P34" s="2">
        <v>1</v>
      </c>
      <c r="Q34" s="2">
        <v>59.69894</v>
      </c>
    </row>
    <row r="35" spans="2:17" ht="21" x14ac:dyDescent="0.25">
      <c r="B35" s="2">
        <v>30</v>
      </c>
      <c r="C35" s="2">
        <v>29</v>
      </c>
      <c r="D35" s="2" t="s">
        <v>33</v>
      </c>
      <c r="E35" s="2">
        <v>1</v>
      </c>
      <c r="F35" s="2">
        <v>1.16287E-2</v>
      </c>
      <c r="G35" s="2">
        <v>6.2530499999999996E-3</v>
      </c>
      <c r="H35" s="2">
        <v>386.089</v>
      </c>
      <c r="I35" s="2">
        <v>207.60980000000001</v>
      </c>
      <c r="J35" s="2"/>
      <c r="M35" s="2">
        <v>30</v>
      </c>
      <c r="N35" s="2">
        <v>29</v>
      </c>
      <c r="O35" s="2" t="s">
        <v>33</v>
      </c>
      <c r="P35" s="2">
        <v>1</v>
      </c>
      <c r="Q35" s="2">
        <v>53.497700000000002</v>
      </c>
    </row>
    <row r="36" spans="2:17" ht="21" x14ac:dyDescent="0.25">
      <c r="B36" s="2">
        <v>31</v>
      </c>
      <c r="C36" s="2">
        <v>30</v>
      </c>
      <c r="D36" s="2" t="s">
        <v>34</v>
      </c>
      <c r="E36" s="2">
        <v>1</v>
      </c>
      <c r="F36" s="2">
        <v>1.08664E-2</v>
      </c>
      <c r="G36" s="2">
        <v>5.2776999999999998E-3</v>
      </c>
      <c r="H36" s="2">
        <v>386.089</v>
      </c>
      <c r="I36" s="2">
        <v>187.51990000000001</v>
      </c>
      <c r="J36" s="2"/>
      <c r="M36" s="2">
        <v>31</v>
      </c>
      <c r="N36" s="2">
        <v>30</v>
      </c>
      <c r="O36" s="2" t="s">
        <v>34</v>
      </c>
      <c r="P36" s="2">
        <v>1</v>
      </c>
      <c r="Q36" s="2">
        <v>48.303539999999998</v>
      </c>
    </row>
    <row r="37" spans="2:17" ht="21" x14ac:dyDescent="0.25">
      <c r="B37" s="2">
        <v>32</v>
      </c>
      <c r="C37" s="2">
        <v>31</v>
      </c>
      <c r="D37" s="2" t="s">
        <v>35</v>
      </c>
      <c r="E37" s="2">
        <v>1</v>
      </c>
      <c r="F37" s="2">
        <v>1.0176599999999999E-2</v>
      </c>
      <c r="G37" s="2">
        <v>4.4934299999999996E-3</v>
      </c>
      <c r="H37" s="2">
        <v>386.089</v>
      </c>
      <c r="I37" s="2">
        <v>170.4751</v>
      </c>
      <c r="J37" s="2"/>
      <c r="M37" s="2">
        <v>32</v>
      </c>
      <c r="N37" s="2">
        <v>31</v>
      </c>
      <c r="O37" s="2" t="s">
        <v>35</v>
      </c>
      <c r="P37" s="2">
        <v>1</v>
      </c>
      <c r="Q37" s="2">
        <v>43.896709999999999</v>
      </c>
    </row>
    <row r="38" spans="2:17" ht="21" x14ac:dyDescent="0.25">
      <c r="B38" s="2">
        <v>33</v>
      </c>
      <c r="C38" s="2">
        <v>32</v>
      </c>
      <c r="D38" s="2" t="s">
        <v>36</v>
      </c>
      <c r="E38" s="2">
        <v>1</v>
      </c>
      <c r="F38" s="2">
        <v>9.5505399999999997E-3</v>
      </c>
      <c r="G38" s="2">
        <v>3.8553099999999998E-3</v>
      </c>
      <c r="H38" s="2">
        <v>386.089</v>
      </c>
      <c r="I38" s="2">
        <v>155.85419999999999</v>
      </c>
      <c r="J38" s="2"/>
      <c r="M38" s="2">
        <v>33</v>
      </c>
      <c r="N38" s="2">
        <v>32</v>
      </c>
      <c r="O38" s="2" t="s">
        <v>36</v>
      </c>
      <c r="P38" s="2">
        <v>1</v>
      </c>
      <c r="Q38" s="2">
        <v>40.11656</v>
      </c>
    </row>
    <row r="39" spans="2:17" ht="21" x14ac:dyDescent="0.25">
      <c r="B39" s="2">
        <v>34</v>
      </c>
      <c r="C39" s="2">
        <v>33</v>
      </c>
      <c r="D39" s="2" t="s">
        <v>37</v>
      </c>
      <c r="E39" s="2">
        <v>1</v>
      </c>
      <c r="F39" s="2">
        <v>8.9804900000000007E-3</v>
      </c>
      <c r="G39" s="2">
        <v>3.3306799999999999E-3</v>
      </c>
      <c r="H39" s="2">
        <v>386.089</v>
      </c>
      <c r="I39" s="2">
        <v>143.1925</v>
      </c>
      <c r="J39" s="2"/>
      <c r="M39" s="2">
        <v>34</v>
      </c>
      <c r="N39" s="2">
        <v>33</v>
      </c>
      <c r="O39" s="2" t="s">
        <v>37</v>
      </c>
      <c r="P39" s="2">
        <v>1</v>
      </c>
      <c r="Q39" s="2">
        <v>36.842950000000002</v>
      </c>
    </row>
    <row r="40" spans="2:17" ht="21" x14ac:dyDescent="0.25">
      <c r="B40" s="2">
        <v>35</v>
      </c>
      <c r="C40" s="2">
        <v>34</v>
      </c>
      <c r="D40" s="2" t="s">
        <v>38</v>
      </c>
      <c r="E40" s="2">
        <v>1</v>
      </c>
      <c r="F40" s="2">
        <v>8.4599900000000006E-3</v>
      </c>
      <c r="G40" s="2">
        <v>2.89536E-3</v>
      </c>
      <c r="H40" s="2">
        <v>386.089</v>
      </c>
      <c r="I40" s="2">
        <v>132.13570000000001</v>
      </c>
      <c r="J40" s="2"/>
      <c r="M40" s="2">
        <v>35</v>
      </c>
      <c r="N40" s="2">
        <v>34</v>
      </c>
      <c r="O40" s="2" t="s">
        <v>38</v>
      </c>
      <c r="P40" s="2">
        <v>1</v>
      </c>
      <c r="Q40" s="2">
        <v>33.984299999999998</v>
      </c>
    </row>
    <row r="41" spans="2:17" ht="21" x14ac:dyDescent="0.25">
      <c r="B41" s="2">
        <v>36</v>
      </c>
      <c r="C41" s="2">
        <v>35</v>
      </c>
      <c r="D41" s="2" t="s">
        <v>39</v>
      </c>
      <c r="E41" s="2">
        <v>1</v>
      </c>
      <c r="F41" s="2">
        <v>7.9834699999999995E-3</v>
      </c>
      <c r="G41" s="2">
        <v>2.5311499999999998E-3</v>
      </c>
      <c r="H41" s="2">
        <v>386.089</v>
      </c>
      <c r="I41" s="2">
        <v>122.4093</v>
      </c>
      <c r="J41" s="2"/>
      <c r="M41" s="2">
        <v>36</v>
      </c>
      <c r="N41" s="2">
        <v>35</v>
      </c>
      <c r="O41" s="2" t="s">
        <v>39</v>
      </c>
      <c r="P41" s="2">
        <v>1</v>
      </c>
      <c r="Q41" s="2">
        <v>31.4696</v>
      </c>
    </row>
    <row r="42" spans="2:17" ht="21" x14ac:dyDescent="0.25">
      <c r="B42" s="2">
        <v>37</v>
      </c>
      <c r="C42" s="2">
        <v>36</v>
      </c>
      <c r="D42" s="2" t="s">
        <v>40</v>
      </c>
      <c r="E42" s="2">
        <v>1</v>
      </c>
      <c r="F42" s="2">
        <v>7.5461E-3</v>
      </c>
      <c r="G42" s="2">
        <v>2.2241600000000002E-3</v>
      </c>
      <c r="H42" s="2">
        <v>386.089</v>
      </c>
      <c r="I42" s="2">
        <v>113.797</v>
      </c>
      <c r="J42" s="2"/>
      <c r="M42" s="2">
        <v>37</v>
      </c>
      <c r="N42" s="2">
        <v>36</v>
      </c>
      <c r="O42" s="2" t="s">
        <v>40</v>
      </c>
      <c r="P42" s="2">
        <v>1</v>
      </c>
      <c r="Q42" s="2">
        <v>29.24296</v>
      </c>
    </row>
    <row r="43" spans="2:17" ht="21" x14ac:dyDescent="0.25">
      <c r="B43" s="2">
        <v>38</v>
      </c>
      <c r="C43" s="2">
        <v>37</v>
      </c>
      <c r="D43" s="2" t="s">
        <v>41</v>
      </c>
      <c r="E43" s="2">
        <v>1</v>
      </c>
      <c r="F43" s="2">
        <v>7.1437200000000001E-3</v>
      </c>
      <c r="G43" s="2">
        <v>1.9636300000000001E-3</v>
      </c>
      <c r="H43" s="2">
        <v>386.089</v>
      </c>
      <c r="I43" s="2">
        <v>106.1264</v>
      </c>
      <c r="J43" s="2"/>
      <c r="M43" s="2">
        <v>38</v>
      </c>
      <c r="N43" s="2">
        <v>37</v>
      </c>
      <c r="O43" s="2" t="s">
        <v>41</v>
      </c>
      <c r="P43" s="2">
        <v>1</v>
      </c>
      <c r="Q43" s="2">
        <v>27.259810000000002</v>
      </c>
    </row>
    <row r="44" spans="2:17" ht="21" x14ac:dyDescent="0.25">
      <c r="B44" s="2">
        <v>39</v>
      </c>
      <c r="C44" s="2">
        <v>38</v>
      </c>
      <c r="D44" s="2" t="s">
        <v>42</v>
      </c>
      <c r="E44" s="2">
        <v>1</v>
      </c>
      <c r="F44" s="2">
        <v>6.7726799999999997E-3</v>
      </c>
      <c r="G44" s="2">
        <v>1.74117E-3</v>
      </c>
      <c r="H44" s="2">
        <v>386.089</v>
      </c>
      <c r="I44" s="2">
        <v>99.258570000000006</v>
      </c>
      <c r="J44" s="2"/>
      <c r="M44" s="2">
        <v>39</v>
      </c>
      <c r="N44" s="2">
        <v>38</v>
      </c>
      <c r="O44" s="2" t="s">
        <v>42</v>
      </c>
      <c r="P44" s="2">
        <v>1</v>
      </c>
      <c r="Q44" s="2">
        <v>25.484179999999999</v>
      </c>
    </row>
    <row r="45" spans="2:17" ht="21" x14ac:dyDescent="0.25">
      <c r="B45" s="2">
        <v>40</v>
      </c>
      <c r="C45" s="2">
        <v>39</v>
      </c>
      <c r="D45" s="2" t="s">
        <v>43</v>
      </c>
      <c r="E45" s="2">
        <v>1</v>
      </c>
      <c r="F45" s="2">
        <v>6.4298200000000002E-3</v>
      </c>
      <c r="G45" s="2">
        <v>1.55013E-3</v>
      </c>
      <c r="H45" s="2">
        <v>386.089</v>
      </c>
      <c r="I45" s="2">
        <v>93.079899999999995</v>
      </c>
      <c r="J45" s="2"/>
      <c r="M45" s="2">
        <v>40</v>
      </c>
      <c r="N45" s="2">
        <v>39</v>
      </c>
      <c r="O45" s="2" t="s">
        <v>43</v>
      </c>
      <c r="P45" s="2">
        <v>1</v>
      </c>
      <c r="Q45" s="2">
        <v>23.886749999999999</v>
      </c>
    </row>
    <row r="46" spans="2:17" ht="21" x14ac:dyDescent="0.25">
      <c r="B46" s="2">
        <v>41</v>
      </c>
      <c r="C46" s="2">
        <v>40</v>
      </c>
      <c r="D46" s="2" t="s">
        <v>44</v>
      </c>
      <c r="E46" s="2">
        <v>1</v>
      </c>
      <c r="F46" s="2">
        <v>6.11234E-3</v>
      </c>
      <c r="G46" s="2">
        <v>1.3852000000000001E-3</v>
      </c>
      <c r="H46" s="2">
        <v>386.089</v>
      </c>
      <c r="I46" s="2">
        <v>87.497039999999998</v>
      </c>
      <c r="J46" s="2"/>
      <c r="M46" s="2">
        <v>41</v>
      </c>
      <c r="N46" s="2">
        <v>40</v>
      </c>
      <c r="O46" s="2" t="s">
        <v>44</v>
      </c>
      <c r="P46" s="2">
        <v>1</v>
      </c>
      <c r="Q46" s="2">
        <v>22.443370000000002</v>
      </c>
    </row>
    <row r="47" spans="2:17" ht="21" x14ac:dyDescent="0.25">
      <c r="B47" s="2">
        <v>42</v>
      </c>
      <c r="C47" s="2">
        <v>41</v>
      </c>
      <c r="D47" s="2" t="s">
        <v>45</v>
      </c>
      <c r="E47" s="2">
        <v>1</v>
      </c>
      <c r="F47" s="2">
        <v>5.8178199999999996E-3</v>
      </c>
      <c r="G47" s="2">
        <v>1.2421400000000001E-3</v>
      </c>
      <c r="H47" s="2">
        <v>386.089</v>
      </c>
      <c r="I47" s="2">
        <v>82.432450000000003</v>
      </c>
      <c r="J47" s="2"/>
      <c r="M47" s="2">
        <v>42</v>
      </c>
      <c r="N47" s="2">
        <v>41</v>
      </c>
      <c r="O47" s="2" t="s">
        <v>45</v>
      </c>
      <c r="P47" s="2">
        <v>1</v>
      </c>
      <c r="Q47" s="2">
        <v>21.133980000000001</v>
      </c>
    </row>
    <row r="48" spans="2:17" ht="21" x14ac:dyDescent="0.25">
      <c r="B48" s="2">
        <v>43</v>
      </c>
      <c r="C48" s="2">
        <v>42</v>
      </c>
      <c r="D48" s="2" t="s">
        <v>46</v>
      </c>
      <c r="E48" s="2">
        <v>1</v>
      </c>
      <c r="F48" s="2">
        <v>5.5440799999999998E-3</v>
      </c>
      <c r="G48" s="2">
        <v>1.1174799999999999E-3</v>
      </c>
      <c r="H48" s="2">
        <v>386.089</v>
      </c>
      <c r="I48" s="2">
        <v>77.821179999999998</v>
      </c>
      <c r="J48" s="2"/>
      <c r="M48" s="2">
        <v>43</v>
      </c>
      <c r="N48" s="2">
        <v>42</v>
      </c>
      <c r="O48" s="2" t="s">
        <v>46</v>
      </c>
      <c r="P48" s="2">
        <v>1</v>
      </c>
      <c r="Q48" s="2">
        <v>19.941800000000001</v>
      </c>
    </row>
    <row r="49" spans="2:17" ht="21" x14ac:dyDescent="0.25">
      <c r="B49" s="2">
        <v>44</v>
      </c>
      <c r="C49" s="2">
        <v>43</v>
      </c>
      <c r="D49" s="2" t="s">
        <v>47</v>
      </c>
      <c r="E49" s="2">
        <v>1</v>
      </c>
      <c r="F49" s="2">
        <v>5.2892099999999999E-3</v>
      </c>
      <c r="G49" s="2">
        <v>1.0084E-3</v>
      </c>
      <c r="H49" s="2">
        <v>386.089</v>
      </c>
      <c r="I49" s="2">
        <v>73.608509999999995</v>
      </c>
      <c r="J49" s="2"/>
      <c r="M49" s="2">
        <v>44</v>
      </c>
      <c r="N49" s="2">
        <v>43</v>
      </c>
      <c r="O49" s="2" t="s">
        <v>47</v>
      </c>
      <c r="P49" s="2">
        <v>1</v>
      </c>
      <c r="Q49" s="2">
        <v>18.85267</v>
      </c>
    </row>
    <row r="50" spans="2:17" ht="21" x14ac:dyDescent="0.25">
      <c r="B50" s="2">
        <v>45</v>
      </c>
      <c r="C50" s="2">
        <v>44</v>
      </c>
      <c r="D50" s="2" t="s">
        <v>48</v>
      </c>
      <c r="E50" s="2">
        <v>1</v>
      </c>
      <c r="F50" s="2">
        <v>5.0515200000000003E-3</v>
      </c>
      <c r="G50" s="2">
        <v>9.1257000000000003E-4</v>
      </c>
      <c r="H50" s="2">
        <v>386.089</v>
      </c>
      <c r="I50" s="2">
        <v>69.747960000000006</v>
      </c>
      <c r="J50" s="2"/>
      <c r="M50" s="2">
        <v>45</v>
      </c>
      <c r="N50" s="2">
        <v>44</v>
      </c>
      <c r="O50" s="2" t="s">
        <v>48</v>
      </c>
      <c r="P50" s="2">
        <v>1</v>
      </c>
      <c r="Q50" s="2">
        <v>17.854590000000002</v>
      </c>
    </row>
    <row r="51" spans="2:17" ht="21" x14ac:dyDescent="0.25">
      <c r="B51" s="2">
        <v>46</v>
      </c>
      <c r="C51" s="2">
        <v>45</v>
      </c>
      <c r="D51" s="2" t="s">
        <v>49</v>
      </c>
      <c r="E51" s="2">
        <v>1</v>
      </c>
      <c r="F51" s="2">
        <v>4.8295100000000004E-3</v>
      </c>
      <c r="G51" s="2">
        <v>8.2808000000000003E-4</v>
      </c>
      <c r="H51" s="2">
        <v>386.089</v>
      </c>
      <c r="I51" s="2">
        <v>66.199860000000001</v>
      </c>
      <c r="J51" s="2"/>
      <c r="M51" s="2">
        <v>46</v>
      </c>
      <c r="N51" s="2">
        <v>45</v>
      </c>
      <c r="O51" s="2" t="s">
        <v>49</v>
      </c>
      <c r="P51" s="2">
        <v>1</v>
      </c>
      <c r="Q51" s="2">
        <v>16.937290000000001</v>
      </c>
    </row>
    <row r="52" spans="2:17" ht="21" x14ac:dyDescent="0.25">
      <c r="B52" s="2">
        <v>47</v>
      </c>
      <c r="C52" s="2">
        <v>46</v>
      </c>
      <c r="D52" s="2" t="s">
        <v>50</v>
      </c>
      <c r="E52" s="2">
        <v>1</v>
      </c>
      <c r="F52" s="2">
        <v>4.6218099999999996E-3</v>
      </c>
      <c r="G52" s="2">
        <v>7.5332700000000003E-4</v>
      </c>
      <c r="H52" s="2">
        <v>386.089</v>
      </c>
      <c r="I52" s="2">
        <v>62.930129999999998</v>
      </c>
      <c r="J52" s="2"/>
      <c r="M52" s="2">
        <v>47</v>
      </c>
      <c r="N52" s="2">
        <v>46</v>
      </c>
      <c r="O52" s="2" t="s">
        <v>50</v>
      </c>
      <c r="P52" s="2">
        <v>1</v>
      </c>
      <c r="Q52" s="2">
        <v>16.09197</v>
      </c>
    </row>
    <row r="53" spans="2:17" ht="21" x14ac:dyDescent="0.25">
      <c r="B53" s="2">
        <v>48</v>
      </c>
      <c r="C53" s="2">
        <v>47</v>
      </c>
      <c r="D53" s="2" t="s">
        <v>51</v>
      </c>
      <c r="E53" s="2">
        <v>1</v>
      </c>
      <c r="F53" s="2">
        <v>4.4272299999999999E-3</v>
      </c>
      <c r="G53" s="2">
        <v>6.8697199999999999E-4</v>
      </c>
      <c r="H53" s="2">
        <v>386.089</v>
      </c>
      <c r="I53" s="2">
        <v>59.909370000000003</v>
      </c>
      <c r="J53" s="2"/>
      <c r="M53" s="2">
        <v>48</v>
      </c>
      <c r="N53" s="2">
        <v>47</v>
      </c>
      <c r="O53" s="2" t="s">
        <v>51</v>
      </c>
      <c r="P53" s="2">
        <v>1</v>
      </c>
      <c r="Q53" s="2">
        <v>15.31101</v>
      </c>
    </row>
    <row r="54" spans="2:17" ht="21" x14ac:dyDescent="0.25">
      <c r="B54" s="2">
        <v>49</v>
      </c>
      <c r="C54" s="2">
        <v>48</v>
      </c>
      <c r="D54" s="2" t="s">
        <v>52</v>
      </c>
      <c r="E54" s="2">
        <v>1</v>
      </c>
      <c r="F54" s="2">
        <v>4.2446799999999998E-3</v>
      </c>
      <c r="G54" s="2">
        <v>6.2789300000000003E-4</v>
      </c>
      <c r="H54" s="2">
        <v>386.089</v>
      </c>
      <c r="I54" s="2">
        <v>57.112029999999997</v>
      </c>
      <c r="J54" s="2"/>
      <c r="M54" s="2">
        <v>49</v>
      </c>
      <c r="N54" s="2">
        <v>48</v>
      </c>
      <c r="O54" s="2" t="s">
        <v>52</v>
      </c>
      <c r="P54" s="2">
        <v>1</v>
      </c>
      <c r="Q54" s="2">
        <v>14.587820000000001</v>
      </c>
    </row>
    <row r="55" spans="2:17" ht="21" x14ac:dyDescent="0.25">
      <c r="B55" s="2">
        <v>50</v>
      </c>
      <c r="C55" s="2">
        <v>49</v>
      </c>
      <c r="D55" s="2" t="s">
        <v>53</v>
      </c>
      <c r="E55" s="2">
        <v>1</v>
      </c>
      <c r="F55" s="2">
        <v>4.0731999999999999E-3</v>
      </c>
      <c r="G55" s="2">
        <v>5.7513699999999998E-4</v>
      </c>
      <c r="H55" s="2">
        <v>386.089</v>
      </c>
      <c r="I55" s="2">
        <v>54.515900000000002</v>
      </c>
      <c r="J55" s="2"/>
      <c r="M55" s="2">
        <v>50</v>
      </c>
      <c r="N55" s="2">
        <v>49</v>
      </c>
      <c r="O55" s="2" t="s">
        <v>53</v>
      </c>
      <c r="P55" s="2">
        <v>1</v>
      </c>
      <c r="Q55" s="2">
        <v>13.916650000000001</v>
      </c>
    </row>
    <row r="56" spans="2:17" ht="21" x14ac:dyDescent="0.25">
      <c r="B56" s="2">
        <v>51</v>
      </c>
      <c r="C56" s="2">
        <v>50</v>
      </c>
      <c r="D56" s="2" t="s">
        <v>54</v>
      </c>
      <c r="E56" s="2">
        <v>1</v>
      </c>
      <c r="F56" s="2">
        <v>3.9119000000000003E-3</v>
      </c>
      <c r="G56" s="2">
        <v>5.2789799999999995E-4</v>
      </c>
      <c r="H56" s="2">
        <v>386.089</v>
      </c>
      <c r="I56" s="2">
        <v>52.101489999999998</v>
      </c>
      <c r="J56" s="2"/>
      <c r="M56" s="2">
        <v>51</v>
      </c>
      <c r="N56" s="2">
        <v>50</v>
      </c>
      <c r="O56" s="2" t="s">
        <v>54</v>
      </c>
      <c r="P56" s="2">
        <v>1</v>
      </c>
      <c r="Q56" s="2">
        <v>13.29247</v>
      </c>
    </row>
    <row r="57" spans="2:17" ht="21" x14ac:dyDescent="0.25">
      <c r="B57" s="2">
        <v>52</v>
      </c>
      <c r="C57" s="2">
        <v>51</v>
      </c>
      <c r="D57" s="2" t="s">
        <v>55</v>
      </c>
      <c r="E57" s="2">
        <v>1</v>
      </c>
      <c r="F57" s="2">
        <v>3.7599999999999999E-3</v>
      </c>
      <c r="G57" s="2">
        <v>4.8548999999999999E-4</v>
      </c>
      <c r="H57" s="2">
        <v>386.089</v>
      </c>
      <c r="I57" s="2">
        <v>49.851700000000001</v>
      </c>
      <c r="J57" s="2"/>
      <c r="M57" s="2">
        <v>52</v>
      </c>
      <c r="N57" s="2">
        <v>51</v>
      </c>
      <c r="O57" s="2" t="s">
        <v>55</v>
      </c>
      <c r="P57" s="2">
        <v>1</v>
      </c>
      <c r="Q57" s="2">
        <v>12.710850000000001</v>
      </c>
    </row>
    <row r="58" spans="2:17" ht="21" x14ac:dyDescent="0.25">
      <c r="B58" s="2">
        <v>53</v>
      </c>
      <c r="C58" s="2">
        <v>52</v>
      </c>
      <c r="D58" s="2" t="s">
        <v>56</v>
      </c>
      <c r="E58" s="2">
        <v>1</v>
      </c>
      <c r="F58" s="2">
        <v>3.6167700000000001E-3</v>
      </c>
      <c r="G58" s="2">
        <v>4.47322E-4</v>
      </c>
      <c r="H58" s="2">
        <v>386.089</v>
      </c>
      <c r="I58" s="2">
        <v>47.751449999999998</v>
      </c>
      <c r="J58" s="2"/>
      <c r="M58" s="2">
        <v>53</v>
      </c>
      <c r="N58" s="2">
        <v>52</v>
      </c>
      <c r="O58" s="2" t="s">
        <v>56</v>
      </c>
      <c r="P58" s="2">
        <v>1</v>
      </c>
      <c r="Q58" s="2">
        <v>12.16789</v>
      </c>
    </row>
    <row r="59" spans="2:17" ht="21" x14ac:dyDescent="0.25">
      <c r="B59" s="2">
        <v>54</v>
      </c>
      <c r="C59" s="2">
        <v>53</v>
      </c>
      <c r="D59" s="2" t="s">
        <v>57</v>
      </c>
      <c r="E59" s="2">
        <v>1</v>
      </c>
      <c r="F59" s="2">
        <v>3.4815800000000002E-3</v>
      </c>
      <c r="G59" s="2">
        <v>4.1289000000000001E-4</v>
      </c>
      <c r="H59" s="2">
        <v>386.089</v>
      </c>
      <c r="I59" s="2">
        <v>45.787370000000003</v>
      </c>
      <c r="J59" s="2"/>
      <c r="M59" s="2">
        <v>54</v>
      </c>
      <c r="N59" s="2">
        <v>53</v>
      </c>
      <c r="O59" s="2" t="s">
        <v>57</v>
      </c>
      <c r="P59" s="2">
        <v>1</v>
      </c>
      <c r="Q59" s="2">
        <v>11.66014</v>
      </c>
    </row>
    <row r="60" spans="2:17" ht="21" x14ac:dyDescent="0.25">
      <c r="B60" s="2">
        <v>55</v>
      </c>
      <c r="C60" s="2">
        <v>54</v>
      </c>
      <c r="D60" s="2" t="s">
        <v>58</v>
      </c>
      <c r="E60" s="2">
        <v>1</v>
      </c>
      <c r="F60" s="2">
        <v>3.35382E-3</v>
      </c>
      <c r="G60" s="2">
        <v>3.81758E-4</v>
      </c>
      <c r="H60" s="2">
        <v>386.089</v>
      </c>
      <c r="I60" s="2">
        <v>43.947609999999997</v>
      </c>
      <c r="J60" s="2"/>
      <c r="M60" s="2">
        <v>55</v>
      </c>
      <c r="N60" s="2">
        <v>54</v>
      </c>
      <c r="O60" s="2" t="s">
        <v>58</v>
      </c>
      <c r="P60" s="2">
        <v>1</v>
      </c>
      <c r="Q60" s="2">
        <v>11.18454</v>
      </c>
    </row>
    <row r="61" spans="2:17" ht="21" x14ac:dyDescent="0.25">
      <c r="B61" s="2">
        <v>56</v>
      </c>
      <c r="C61" s="2">
        <v>55</v>
      </c>
      <c r="D61" s="2" t="s">
        <v>59</v>
      </c>
      <c r="E61" s="2">
        <v>1</v>
      </c>
      <c r="F61" s="2">
        <v>3.2329699999999999E-3</v>
      </c>
      <c r="G61" s="2">
        <v>3.5354899999999999E-4</v>
      </c>
      <c r="H61" s="2">
        <v>386.089</v>
      </c>
      <c r="I61" s="2">
        <v>42.221609999999998</v>
      </c>
      <c r="J61" s="2"/>
      <c r="M61" s="2">
        <v>56</v>
      </c>
      <c r="N61" s="2">
        <v>55</v>
      </c>
      <c r="O61" s="2" t="s">
        <v>59</v>
      </c>
      <c r="P61" s="2">
        <v>1</v>
      </c>
      <c r="Q61" s="2">
        <v>10.738340000000001</v>
      </c>
    </row>
    <row r="62" spans="2:17" ht="21" x14ac:dyDescent="0.25">
      <c r="B62" s="2">
        <v>57</v>
      </c>
      <c r="C62" s="2">
        <v>56</v>
      </c>
      <c r="D62" s="2" t="s">
        <v>60</v>
      </c>
      <c r="E62" s="2">
        <v>1</v>
      </c>
      <c r="F62" s="2">
        <v>3.1185399999999999E-3</v>
      </c>
      <c r="G62" s="2">
        <v>3.2793600000000003E-4</v>
      </c>
      <c r="H62" s="2">
        <v>386.089</v>
      </c>
      <c r="I62" s="2">
        <v>40.599919999999997</v>
      </c>
      <c r="J62" s="2"/>
      <c r="M62" s="2">
        <v>57</v>
      </c>
      <c r="N62" s="2">
        <v>56</v>
      </c>
      <c r="O62" s="2" t="s">
        <v>60</v>
      </c>
      <c r="P62" s="2">
        <v>1</v>
      </c>
      <c r="Q62" s="2">
        <v>10.31912</v>
      </c>
    </row>
    <row r="63" spans="2:17" ht="21" x14ac:dyDescent="0.25">
      <c r="B63" s="2">
        <v>58</v>
      </c>
      <c r="C63" s="2">
        <v>57</v>
      </c>
      <c r="D63" s="2" t="s">
        <v>61</v>
      </c>
      <c r="E63" s="2">
        <v>1</v>
      </c>
      <c r="F63" s="2">
        <v>3.01008E-3</v>
      </c>
      <c r="G63" s="2">
        <v>3.0463499999999999E-4</v>
      </c>
      <c r="H63" s="2">
        <v>386.089</v>
      </c>
      <c r="I63" s="2">
        <v>39.074080000000002</v>
      </c>
      <c r="J63" s="2"/>
      <c r="M63" s="2">
        <v>58</v>
      </c>
      <c r="N63" s="2">
        <v>57</v>
      </c>
      <c r="O63" s="2" t="s">
        <v>61</v>
      </c>
      <c r="P63" s="2">
        <v>1</v>
      </c>
      <c r="Q63" s="2">
        <v>9.9246800000000004</v>
      </c>
    </row>
    <row r="64" spans="2:17" ht="21" x14ac:dyDescent="0.25">
      <c r="B64" s="2">
        <v>59</v>
      </c>
      <c r="C64" s="2">
        <v>58</v>
      </c>
      <c r="D64" s="2" t="s">
        <v>62</v>
      </c>
      <c r="E64" s="2">
        <v>1</v>
      </c>
      <c r="F64" s="2">
        <v>2.9071800000000001E-3</v>
      </c>
      <c r="G64" s="2">
        <v>2.83396E-4</v>
      </c>
      <c r="H64" s="2">
        <v>386.089</v>
      </c>
      <c r="I64" s="2">
        <v>37.636490000000002</v>
      </c>
      <c r="J64" s="2"/>
      <c r="M64" s="2">
        <v>59</v>
      </c>
      <c r="N64" s="2">
        <v>58</v>
      </c>
      <c r="O64" s="2" t="s">
        <v>62</v>
      </c>
      <c r="P64" s="2">
        <v>1</v>
      </c>
      <c r="Q64" s="2">
        <v>9.5530589999999993</v>
      </c>
    </row>
    <row r="65" spans="2:17" ht="21" x14ac:dyDescent="0.25">
      <c r="B65" s="2">
        <v>60</v>
      </c>
      <c r="C65" s="2">
        <v>59</v>
      </c>
      <c r="D65" s="2" t="s">
        <v>63</v>
      </c>
      <c r="E65" s="2">
        <v>1</v>
      </c>
      <c r="F65" s="2">
        <v>2.8094700000000001E-3</v>
      </c>
      <c r="G65" s="2">
        <v>2.64002E-4</v>
      </c>
      <c r="H65" s="2">
        <v>386.089</v>
      </c>
      <c r="I65" s="2">
        <v>36.280320000000003</v>
      </c>
      <c r="J65" s="2"/>
      <c r="M65" s="2">
        <v>60</v>
      </c>
      <c r="N65" s="2">
        <v>59</v>
      </c>
      <c r="O65" s="2" t="s">
        <v>63</v>
      </c>
      <c r="P65" s="2">
        <v>1</v>
      </c>
      <c r="Q65" s="2">
        <v>9.2024860000000004</v>
      </c>
    </row>
    <row r="66" spans="2:17" ht="21" x14ac:dyDescent="0.25">
      <c r="B66" s="2">
        <v>61</v>
      </c>
      <c r="C66" s="2">
        <v>60</v>
      </c>
      <c r="D66" s="2" t="s">
        <v>64</v>
      </c>
      <c r="E66" s="2">
        <v>1</v>
      </c>
      <c r="F66" s="2">
        <v>2.7166E-3</v>
      </c>
      <c r="G66" s="2">
        <v>2.4626200000000002E-4</v>
      </c>
      <c r="H66" s="2">
        <v>386.089</v>
      </c>
      <c r="I66" s="2">
        <v>34.999369999999999</v>
      </c>
      <c r="J66" s="2"/>
      <c r="M66" s="2">
        <v>61</v>
      </c>
      <c r="N66" s="2">
        <v>60</v>
      </c>
      <c r="O66" s="2" t="s">
        <v>64</v>
      </c>
      <c r="P66" s="2">
        <v>1</v>
      </c>
      <c r="Q66" s="2">
        <v>8.8713650000000008</v>
      </c>
    </row>
    <row r="67" spans="2:17" ht="21" x14ac:dyDescent="0.25">
      <c r="B67" s="2">
        <v>62</v>
      </c>
      <c r="C67" s="2">
        <v>61</v>
      </c>
      <c r="D67" s="2" t="s">
        <v>65</v>
      </c>
      <c r="E67" s="2">
        <v>1</v>
      </c>
      <c r="F67" s="2">
        <v>2.6282599999999999E-3</v>
      </c>
      <c r="G67" s="2">
        <v>2.30008E-4</v>
      </c>
      <c r="H67" s="2">
        <v>386.089</v>
      </c>
      <c r="I67" s="2">
        <v>33.788060000000002</v>
      </c>
      <c r="J67" s="2"/>
      <c r="M67" s="2">
        <v>62</v>
      </c>
      <c r="N67" s="2">
        <v>61</v>
      </c>
      <c r="O67" s="2" t="s">
        <v>65</v>
      </c>
      <c r="P67" s="2">
        <v>1</v>
      </c>
      <c r="Q67" s="2">
        <v>8.558249</v>
      </c>
    </row>
    <row r="68" spans="2:17" ht="21" x14ac:dyDescent="0.25">
      <c r="B68" s="2">
        <v>63</v>
      </c>
      <c r="C68" s="2">
        <v>62</v>
      </c>
      <c r="D68" s="2" t="s">
        <v>66</v>
      </c>
      <c r="E68" s="2">
        <v>1</v>
      </c>
      <c r="F68" s="2">
        <v>2.5441600000000002E-3</v>
      </c>
      <c r="G68" s="2">
        <v>2.1509200000000001E-4</v>
      </c>
      <c r="H68" s="2">
        <v>386.089</v>
      </c>
      <c r="I68" s="2">
        <v>32.641309999999997</v>
      </c>
      <c r="J68" s="2"/>
      <c r="M68" s="2">
        <v>63</v>
      </c>
      <c r="N68" s="2">
        <v>62</v>
      </c>
      <c r="O68" s="2" t="s">
        <v>66</v>
      </c>
      <c r="P68" s="2">
        <v>1</v>
      </c>
      <c r="Q68" s="2">
        <v>8.2618259999999992</v>
      </c>
    </row>
    <row r="69" spans="2:17" ht="21" x14ac:dyDescent="0.25">
      <c r="B69" s="2">
        <v>64</v>
      </c>
      <c r="C69" s="2">
        <v>63</v>
      </c>
      <c r="D69" s="2" t="s">
        <v>67</v>
      </c>
      <c r="E69" s="2">
        <v>1</v>
      </c>
      <c r="F69" s="2">
        <v>2.4640299999999999E-3</v>
      </c>
      <c r="G69" s="2">
        <v>2.01382E-4</v>
      </c>
      <c r="H69" s="2">
        <v>386.089</v>
      </c>
      <c r="I69" s="2">
        <v>31.554510000000001</v>
      </c>
      <c r="J69" s="2"/>
      <c r="M69" s="2">
        <v>64</v>
      </c>
      <c r="N69" s="2">
        <v>63</v>
      </c>
      <c r="O69" s="2" t="s">
        <v>67</v>
      </c>
      <c r="P69" s="2">
        <v>1</v>
      </c>
      <c r="Q69" s="2">
        <v>7.9809049999999999</v>
      </c>
    </row>
    <row r="70" spans="2:17" ht="21" x14ac:dyDescent="0.25">
      <c r="B70" s="2">
        <v>65</v>
      </c>
      <c r="C70" s="2">
        <v>64</v>
      </c>
      <c r="D70" s="2" t="s">
        <v>68</v>
      </c>
      <c r="E70" s="2">
        <v>1</v>
      </c>
      <c r="F70" s="2">
        <v>2.38763E-3</v>
      </c>
      <c r="G70" s="2">
        <v>1.8876200000000001E-4</v>
      </c>
      <c r="H70" s="2">
        <v>386.089</v>
      </c>
      <c r="I70" s="2">
        <v>30.52347</v>
      </c>
      <c r="J70" s="2"/>
      <c r="M70" s="2">
        <v>65</v>
      </c>
      <c r="N70" s="2">
        <v>64</v>
      </c>
      <c r="O70" s="2" t="s">
        <v>68</v>
      </c>
      <c r="P70" s="2">
        <v>1</v>
      </c>
      <c r="Q70" s="2">
        <v>7.7144000000000004</v>
      </c>
    </row>
    <row r="71" spans="2:17" ht="21" x14ac:dyDescent="0.25">
      <c r="B71" s="2">
        <v>66</v>
      </c>
      <c r="C71" s="2">
        <v>65</v>
      </c>
      <c r="D71" s="2" t="s">
        <v>69</v>
      </c>
      <c r="E71" s="2">
        <v>1</v>
      </c>
      <c r="F71" s="2">
        <v>2.3147300000000001E-3</v>
      </c>
      <c r="G71" s="2">
        <v>1.77128E-4</v>
      </c>
      <c r="H71" s="2">
        <v>386.089</v>
      </c>
      <c r="I71" s="2">
        <v>29.544360000000001</v>
      </c>
      <c r="J71" s="2"/>
      <c r="M71" s="2">
        <v>66</v>
      </c>
      <c r="N71" s="2">
        <v>65</v>
      </c>
      <c r="O71" s="2" t="s">
        <v>69</v>
      </c>
      <c r="P71" s="2">
        <v>1</v>
      </c>
      <c r="Q71" s="2">
        <v>7.461322</v>
      </c>
    </row>
    <row r="72" spans="2:17" ht="21" x14ac:dyDescent="0.25">
      <c r="B72" s="2">
        <v>67</v>
      </c>
      <c r="C72" s="2">
        <v>66</v>
      </c>
      <c r="D72" s="2" t="s">
        <v>70</v>
      </c>
      <c r="E72" s="2">
        <v>1</v>
      </c>
      <c r="F72" s="2">
        <v>2.2451200000000002E-3</v>
      </c>
      <c r="G72" s="2">
        <v>1.6639000000000001E-4</v>
      </c>
      <c r="H72" s="2">
        <v>386.089</v>
      </c>
      <c r="I72" s="2">
        <v>28.613669999999999</v>
      </c>
      <c r="J72" s="2"/>
      <c r="M72" s="2">
        <v>67</v>
      </c>
      <c r="N72" s="2">
        <v>66</v>
      </c>
      <c r="O72" s="2" t="s">
        <v>70</v>
      </c>
      <c r="P72" s="2">
        <v>1</v>
      </c>
      <c r="Q72" s="2">
        <v>7.2207660000000002</v>
      </c>
    </row>
    <row r="73" spans="2:17" ht="21" x14ac:dyDescent="0.25">
      <c r="B73" s="2">
        <v>68</v>
      </c>
      <c r="C73" s="2">
        <v>67</v>
      </c>
      <c r="D73" s="2" t="s">
        <v>71</v>
      </c>
      <c r="E73" s="2">
        <v>1</v>
      </c>
      <c r="F73" s="2">
        <v>2.1786000000000002E-3</v>
      </c>
      <c r="G73" s="2">
        <v>1.56463E-4</v>
      </c>
      <c r="H73" s="2">
        <v>386.089</v>
      </c>
      <c r="I73" s="2">
        <v>27.728210000000001</v>
      </c>
      <c r="J73" s="2"/>
      <c r="M73" s="2">
        <v>68</v>
      </c>
      <c r="N73" s="2">
        <v>67</v>
      </c>
      <c r="O73" s="2" t="s">
        <v>71</v>
      </c>
      <c r="P73" s="2">
        <v>1</v>
      </c>
      <c r="Q73" s="2">
        <v>6.9919019999999996</v>
      </c>
    </row>
    <row r="74" spans="2:17" ht="21" x14ac:dyDescent="0.25">
      <c r="B74" s="2">
        <v>69</v>
      </c>
      <c r="C74" s="2">
        <v>68</v>
      </c>
      <c r="D74" s="2" t="s">
        <v>72</v>
      </c>
      <c r="E74" s="2">
        <v>1</v>
      </c>
      <c r="F74" s="2">
        <v>2.1150000000000001E-3</v>
      </c>
      <c r="G74" s="2">
        <v>1.47276E-4</v>
      </c>
      <c r="H74" s="2">
        <v>386.089</v>
      </c>
      <c r="I74" s="2">
        <v>26.88503</v>
      </c>
      <c r="J74" s="2"/>
      <c r="M74" s="2">
        <v>69</v>
      </c>
      <c r="N74" s="2">
        <v>68</v>
      </c>
      <c r="O74" s="2" t="s">
        <v>72</v>
      </c>
      <c r="P74" s="2">
        <v>1</v>
      </c>
      <c r="Q74" s="2">
        <v>6.7739710000000004</v>
      </c>
    </row>
    <row r="75" spans="2:17" ht="21" x14ac:dyDescent="0.25">
      <c r="B75" s="2">
        <v>70</v>
      </c>
      <c r="C75" s="2">
        <v>69</v>
      </c>
      <c r="D75" s="2" t="s">
        <v>73</v>
      </c>
      <c r="E75" s="2">
        <v>1</v>
      </c>
      <c r="F75" s="2">
        <v>2.0541399999999999E-3</v>
      </c>
      <c r="G75" s="2">
        <v>1.38763E-4</v>
      </c>
      <c r="H75" s="2">
        <v>386.089</v>
      </c>
      <c r="I75" s="2">
        <v>26.081420000000001</v>
      </c>
      <c r="J75" s="2"/>
      <c r="M75" s="2">
        <v>70</v>
      </c>
      <c r="N75" s="2">
        <v>69</v>
      </c>
      <c r="O75" s="2" t="s">
        <v>73</v>
      </c>
      <c r="P75" s="2">
        <v>1</v>
      </c>
      <c r="Q75" s="2">
        <v>6.5662739999999999</v>
      </c>
    </row>
    <row r="76" spans="2:17" ht="21" x14ac:dyDescent="0.25">
      <c r="B76" s="2">
        <v>71</v>
      </c>
      <c r="C76" s="2">
        <v>70</v>
      </c>
      <c r="D76" s="2" t="s">
        <v>74</v>
      </c>
      <c r="E76" s="2">
        <v>1</v>
      </c>
      <c r="F76" s="2">
        <v>1.9958699999999998E-3</v>
      </c>
      <c r="G76" s="2">
        <v>1.3086400000000001E-4</v>
      </c>
      <c r="H76" s="2">
        <v>386.089</v>
      </c>
      <c r="I76" s="2">
        <v>25.314920000000001</v>
      </c>
      <c r="J76" s="2"/>
      <c r="M76" s="2">
        <v>71</v>
      </c>
      <c r="N76" s="2">
        <v>70</v>
      </c>
      <c r="O76" s="2" t="s">
        <v>74</v>
      </c>
      <c r="P76" s="2">
        <v>1</v>
      </c>
      <c r="Q76" s="2">
        <v>6.3681679999999998</v>
      </c>
    </row>
    <row r="77" spans="2:17" ht="21" x14ac:dyDescent="0.25">
      <c r="B77" s="2">
        <v>72</v>
      </c>
      <c r="C77" s="2">
        <v>71</v>
      </c>
      <c r="D77" s="2" t="s">
        <v>75</v>
      </c>
      <c r="E77" s="2">
        <v>1</v>
      </c>
      <c r="F77" s="2">
        <v>1.9400400000000001E-3</v>
      </c>
      <c r="G77" s="2">
        <v>1.2352700000000001E-4</v>
      </c>
      <c r="H77" s="2">
        <v>386.089</v>
      </c>
      <c r="I77" s="2">
        <v>24.583210000000001</v>
      </c>
      <c r="J77" s="2"/>
      <c r="M77" s="2">
        <v>72</v>
      </c>
      <c r="N77" s="2">
        <v>71</v>
      </c>
      <c r="O77" s="2" t="s">
        <v>75</v>
      </c>
      <c r="P77" s="2">
        <v>1</v>
      </c>
      <c r="Q77" s="2">
        <v>6.1790630000000002</v>
      </c>
    </row>
    <row r="78" spans="2:17" ht="21" x14ac:dyDescent="0.25">
      <c r="B78" s="2">
        <v>73</v>
      </c>
      <c r="C78" s="2">
        <v>72</v>
      </c>
      <c r="D78" s="2" t="s">
        <v>76</v>
      </c>
      <c r="E78" s="2">
        <v>1</v>
      </c>
      <c r="F78" s="2">
        <v>1.88653E-3</v>
      </c>
      <c r="G78" s="2">
        <v>1.16704E-4</v>
      </c>
      <c r="H78" s="2">
        <v>386.089</v>
      </c>
      <c r="I78" s="2">
        <v>23.8842</v>
      </c>
      <c r="J78" s="2"/>
      <c r="M78" s="2">
        <v>73</v>
      </c>
      <c r="N78" s="2">
        <v>72</v>
      </c>
      <c r="O78" s="2" t="s">
        <v>76</v>
      </c>
      <c r="P78" s="2">
        <v>1</v>
      </c>
      <c r="Q78" s="2">
        <v>5.9984109999999999</v>
      </c>
    </row>
    <row r="79" spans="2:17" ht="21" x14ac:dyDescent="0.25">
      <c r="B79" s="2">
        <v>74</v>
      </c>
      <c r="C79" s="2">
        <v>73</v>
      </c>
      <c r="D79" s="2" t="s">
        <v>77</v>
      </c>
      <c r="E79" s="2">
        <v>1</v>
      </c>
      <c r="F79" s="2">
        <v>1.83519E-3</v>
      </c>
      <c r="G79" s="2">
        <v>1.10352E-4</v>
      </c>
      <c r="H79" s="2">
        <v>386.089</v>
      </c>
      <c r="I79" s="2">
        <v>23.21593</v>
      </c>
      <c r="J79" s="2"/>
      <c r="M79" s="2">
        <v>74</v>
      </c>
      <c r="N79" s="2">
        <v>73</v>
      </c>
      <c r="O79" s="2" t="s">
        <v>77</v>
      </c>
      <c r="P79" s="2">
        <v>1</v>
      </c>
      <c r="Q79" s="2">
        <v>5.8257070000000004</v>
      </c>
    </row>
    <row r="80" spans="2:17" ht="21" x14ac:dyDescent="0.25">
      <c r="B80" s="2">
        <v>75</v>
      </c>
      <c r="C80" s="2">
        <v>74</v>
      </c>
      <c r="D80" s="2" t="s">
        <v>78</v>
      </c>
      <c r="E80" s="2">
        <v>1</v>
      </c>
      <c r="F80" s="2">
        <v>1.78593E-3</v>
      </c>
      <c r="G80" s="2">
        <v>1.0443200000000001E-4</v>
      </c>
      <c r="H80" s="2">
        <v>386.089</v>
      </c>
      <c r="I80" s="2">
        <v>22.576599999999999</v>
      </c>
      <c r="J80" s="2"/>
      <c r="M80" s="2">
        <v>75</v>
      </c>
      <c r="N80" s="2">
        <v>74</v>
      </c>
      <c r="O80" s="2" t="s">
        <v>78</v>
      </c>
      <c r="P80" s="2">
        <v>1</v>
      </c>
      <c r="Q80" s="2">
        <v>5.6604850000000004</v>
      </c>
    </row>
    <row r="81" spans="2:17" ht="21" x14ac:dyDescent="0.25">
      <c r="B81" s="2">
        <v>76</v>
      </c>
      <c r="C81" s="2">
        <v>75</v>
      </c>
      <c r="D81" s="2" t="s">
        <v>79</v>
      </c>
      <c r="E81" s="2">
        <v>1</v>
      </c>
      <c r="F81" s="2">
        <v>1.73862E-3</v>
      </c>
      <c r="G81" s="2">
        <v>9.89098E-5</v>
      </c>
      <c r="H81" s="2">
        <v>386.089</v>
      </c>
      <c r="I81" s="2">
        <v>21.96452</v>
      </c>
      <c r="J81" s="2"/>
      <c r="M81" s="2">
        <v>76</v>
      </c>
      <c r="N81" s="2">
        <v>75</v>
      </c>
      <c r="O81" s="2" t="s">
        <v>79</v>
      </c>
      <c r="P81" s="2">
        <v>1</v>
      </c>
      <c r="Q81" s="2">
        <v>5.5023119999999999</v>
      </c>
    </row>
    <row r="82" spans="2:17" ht="21" x14ac:dyDescent="0.25">
      <c r="B82" s="2">
        <v>77</v>
      </c>
      <c r="C82" s="2">
        <v>76</v>
      </c>
      <c r="D82" s="2" t="s">
        <v>80</v>
      </c>
      <c r="E82" s="2">
        <v>1</v>
      </c>
      <c r="F82" s="2">
        <v>1.6931699999999999E-3</v>
      </c>
      <c r="G82" s="2">
        <v>9.3752599999999994E-5</v>
      </c>
      <c r="H82" s="2">
        <v>386.089</v>
      </c>
      <c r="I82" s="2">
        <v>21.378150000000002</v>
      </c>
      <c r="J82" s="2"/>
      <c r="M82" s="2">
        <v>77</v>
      </c>
      <c r="N82" s="2">
        <v>76</v>
      </c>
      <c r="O82" s="2" t="s">
        <v>80</v>
      </c>
      <c r="P82" s="2">
        <v>1</v>
      </c>
      <c r="Q82" s="2">
        <v>5.3507850000000001</v>
      </c>
    </row>
    <row r="83" spans="2:17" ht="21" x14ac:dyDescent="0.25">
      <c r="B83" s="2">
        <v>78</v>
      </c>
      <c r="C83" s="2">
        <v>77</v>
      </c>
      <c r="D83" s="2" t="s">
        <v>81</v>
      </c>
      <c r="E83" s="2">
        <v>1</v>
      </c>
      <c r="F83" s="2">
        <v>1.64948E-3</v>
      </c>
      <c r="G83" s="2">
        <v>8.8931799999999994E-5</v>
      </c>
      <c r="H83" s="2">
        <v>386.089</v>
      </c>
      <c r="I83" s="2">
        <v>20.816040000000001</v>
      </c>
      <c r="J83" s="2"/>
      <c r="M83" s="2">
        <v>78</v>
      </c>
      <c r="N83" s="2">
        <v>77</v>
      </c>
      <c r="O83" s="2" t="s">
        <v>81</v>
      </c>
      <c r="P83" s="2">
        <v>1</v>
      </c>
      <c r="Q83" s="2">
        <v>5.205533</v>
      </c>
    </row>
    <row r="84" spans="2:17" ht="21" x14ac:dyDescent="0.25">
      <c r="B84" s="2">
        <v>79</v>
      </c>
      <c r="C84" s="2">
        <v>78</v>
      </c>
      <c r="D84" s="2" t="s">
        <v>82</v>
      </c>
      <c r="E84" s="2">
        <v>1</v>
      </c>
      <c r="F84" s="2">
        <v>1.6074500000000001E-3</v>
      </c>
      <c r="G84" s="2">
        <v>8.4421199999999997E-5</v>
      </c>
      <c r="H84" s="2">
        <v>386.089</v>
      </c>
      <c r="I84" s="2">
        <v>20.27685</v>
      </c>
      <c r="J84" s="2"/>
      <c r="M84" s="2">
        <v>79</v>
      </c>
      <c r="N84" s="2">
        <v>78</v>
      </c>
      <c r="O84" s="2" t="s">
        <v>82</v>
      </c>
      <c r="P84" s="2">
        <v>1</v>
      </c>
      <c r="Q84" s="2">
        <v>5.0662079999999996</v>
      </c>
    </row>
    <row r="85" spans="2:17" ht="21" x14ac:dyDescent="0.25">
      <c r="B85" s="2">
        <v>80</v>
      </c>
      <c r="C85" s="2">
        <v>79</v>
      </c>
      <c r="D85" s="2" t="s">
        <v>83</v>
      </c>
      <c r="E85" s="2">
        <v>1</v>
      </c>
      <c r="F85" s="2">
        <v>1.5670199999999999E-3</v>
      </c>
      <c r="G85" s="2">
        <v>8.0197099999999998E-5</v>
      </c>
      <c r="H85" s="2">
        <v>386.089</v>
      </c>
      <c r="I85" s="2">
        <v>19.759340000000002</v>
      </c>
      <c r="J85" s="2"/>
      <c r="M85" s="2">
        <v>80</v>
      </c>
      <c r="N85" s="2">
        <v>79</v>
      </c>
      <c r="O85" s="2" t="s">
        <v>83</v>
      </c>
      <c r="P85" s="2">
        <v>1</v>
      </c>
      <c r="Q85" s="2">
        <v>4.9324870000000001</v>
      </c>
    </row>
    <row r="86" spans="2:17" ht="21" x14ac:dyDescent="0.25">
      <c r="B86" s="2">
        <v>81</v>
      </c>
      <c r="C86" s="2">
        <v>80</v>
      </c>
      <c r="D86" s="2" t="s">
        <v>84</v>
      </c>
      <c r="E86" s="2">
        <v>1</v>
      </c>
      <c r="F86" s="2">
        <v>1.52809E-3</v>
      </c>
      <c r="G86" s="2">
        <v>7.6237599999999997E-5</v>
      </c>
      <c r="H86" s="2">
        <v>386.089</v>
      </c>
      <c r="I86" s="2">
        <v>19.262339999999998</v>
      </c>
      <c r="J86" s="2"/>
      <c r="M86" s="2">
        <v>81</v>
      </c>
      <c r="N86" s="2">
        <v>80</v>
      </c>
      <c r="O86" s="2" t="s">
        <v>84</v>
      </c>
      <c r="P86" s="2">
        <v>1</v>
      </c>
      <c r="Q86" s="2">
        <v>4.8040700000000003</v>
      </c>
    </row>
    <row r="87" spans="2:17" ht="21" x14ac:dyDescent="0.25">
      <c r="B87" s="2">
        <v>82</v>
      </c>
      <c r="C87" s="2">
        <v>81</v>
      </c>
      <c r="D87" s="2" t="s">
        <v>85</v>
      </c>
      <c r="E87" s="2">
        <v>1</v>
      </c>
      <c r="F87" s="2">
        <v>1.49059E-3</v>
      </c>
      <c r="G87" s="2">
        <v>7.2522999999999997E-5</v>
      </c>
      <c r="H87" s="2">
        <v>386.089</v>
      </c>
      <c r="I87" s="2">
        <v>18.784759999999999</v>
      </c>
      <c r="J87" s="2"/>
      <c r="M87" s="2">
        <v>82</v>
      </c>
      <c r="N87" s="2">
        <v>81</v>
      </c>
      <c r="O87" s="2" t="s">
        <v>85</v>
      </c>
      <c r="P87" s="2">
        <v>1</v>
      </c>
      <c r="Q87" s="2">
        <v>4.6806770000000002</v>
      </c>
    </row>
    <row r="88" spans="2:17" ht="21" x14ac:dyDescent="0.25">
      <c r="B88" s="2">
        <v>83</v>
      </c>
      <c r="C88" s="2">
        <v>82</v>
      </c>
      <c r="D88" s="2" t="s">
        <v>86</v>
      </c>
      <c r="E88" s="2">
        <v>1</v>
      </c>
      <c r="F88" s="2">
        <v>1.4544499999999999E-3</v>
      </c>
      <c r="G88" s="2">
        <v>6.9035200000000006E-5</v>
      </c>
      <c r="H88" s="2">
        <v>386.089</v>
      </c>
      <c r="I88" s="2">
        <v>18.325600000000001</v>
      </c>
      <c r="J88" s="2"/>
      <c r="M88" s="2">
        <v>83</v>
      </c>
      <c r="N88" s="2">
        <v>82</v>
      </c>
      <c r="O88" s="2" t="s">
        <v>86</v>
      </c>
      <c r="P88" s="2">
        <v>1</v>
      </c>
      <c r="Q88" s="2">
        <v>4.5620440000000002</v>
      </c>
    </row>
    <row r="89" spans="2:17" ht="21" x14ac:dyDescent="0.25">
      <c r="B89" s="2">
        <v>84</v>
      </c>
      <c r="C89" s="2">
        <v>83</v>
      </c>
      <c r="D89" s="2" t="s">
        <v>87</v>
      </c>
      <c r="E89" s="2">
        <v>1</v>
      </c>
      <c r="F89" s="2">
        <v>1.4196199999999999E-3</v>
      </c>
      <c r="G89" s="2">
        <v>6.5757600000000002E-5</v>
      </c>
      <c r="H89" s="2">
        <v>386.089</v>
      </c>
      <c r="I89" s="2">
        <v>17.883890000000001</v>
      </c>
      <c r="J89" s="2"/>
      <c r="M89" s="2">
        <v>84</v>
      </c>
      <c r="N89" s="2">
        <v>83</v>
      </c>
      <c r="O89" s="2" t="s">
        <v>87</v>
      </c>
      <c r="P89" s="2">
        <v>1</v>
      </c>
      <c r="Q89" s="2">
        <v>4.447927</v>
      </c>
    </row>
    <row r="90" spans="2:17" ht="21" x14ac:dyDescent="0.25">
      <c r="B90" s="2">
        <v>85</v>
      </c>
      <c r="C90" s="2">
        <v>84</v>
      </c>
      <c r="D90" s="2" t="s">
        <v>88</v>
      </c>
      <c r="E90" s="2">
        <v>1</v>
      </c>
      <c r="F90" s="2">
        <v>1.38602E-3</v>
      </c>
      <c r="G90" s="2">
        <v>6.2675099999999999E-5</v>
      </c>
      <c r="H90" s="2">
        <v>386.089</v>
      </c>
      <c r="I90" s="2">
        <v>17.458760000000002</v>
      </c>
      <c r="J90" s="2"/>
      <c r="M90" s="2">
        <v>85</v>
      </c>
      <c r="N90" s="2">
        <v>84</v>
      </c>
      <c r="O90" s="2" t="s">
        <v>88</v>
      </c>
      <c r="P90" s="2">
        <v>1</v>
      </c>
      <c r="Q90" s="2">
        <v>4.3380970000000003</v>
      </c>
    </row>
    <row r="91" spans="2:17" ht="21" x14ac:dyDescent="0.25">
      <c r="B91" s="2">
        <v>86</v>
      </c>
      <c r="C91" s="2">
        <v>85</v>
      </c>
      <c r="D91" s="2" t="s">
        <v>89</v>
      </c>
      <c r="E91" s="2">
        <v>1</v>
      </c>
      <c r="F91" s="2">
        <v>1.3535999999999999E-3</v>
      </c>
      <c r="G91" s="2">
        <v>5.97738E-5</v>
      </c>
      <c r="H91" s="2">
        <v>386.089</v>
      </c>
      <c r="I91" s="2">
        <v>17.049379999999999</v>
      </c>
      <c r="J91" s="2"/>
      <c r="M91" s="2">
        <v>86</v>
      </c>
      <c r="N91" s="2">
        <v>85</v>
      </c>
      <c r="O91" s="2" t="s">
        <v>89</v>
      </c>
      <c r="P91" s="2">
        <v>1</v>
      </c>
      <c r="Q91" s="2">
        <v>4.2323380000000004</v>
      </c>
    </row>
    <row r="92" spans="2:17" ht="21" x14ac:dyDescent="0.25">
      <c r="B92" s="2">
        <v>87</v>
      </c>
      <c r="C92" s="2">
        <v>86</v>
      </c>
      <c r="D92" s="2" t="s">
        <v>90</v>
      </c>
      <c r="E92" s="2">
        <v>1</v>
      </c>
      <c r="F92" s="2">
        <v>1.3223E-3</v>
      </c>
      <c r="G92" s="2">
        <v>5.7040999999999998E-5</v>
      </c>
      <c r="H92" s="2">
        <v>386.089</v>
      </c>
      <c r="I92" s="2">
        <v>16.654969999999999</v>
      </c>
      <c r="J92" s="2"/>
      <c r="M92" s="2">
        <v>87</v>
      </c>
      <c r="N92" s="2">
        <v>86</v>
      </c>
      <c r="O92" s="2" t="s">
        <v>90</v>
      </c>
      <c r="P92" s="2">
        <v>1</v>
      </c>
      <c r="Q92" s="2">
        <v>4.1304499999999997</v>
      </c>
    </row>
    <row r="93" spans="2:17" ht="21" x14ac:dyDescent="0.25">
      <c r="B93" s="2">
        <v>88</v>
      </c>
      <c r="C93" s="2">
        <v>87</v>
      </c>
      <c r="D93" s="2" t="s">
        <v>91</v>
      </c>
      <c r="E93" s="2">
        <v>1</v>
      </c>
      <c r="F93" s="2">
        <v>1.2920799999999999E-3</v>
      </c>
      <c r="G93" s="2">
        <v>5.4464900000000001E-5</v>
      </c>
      <c r="H93" s="2">
        <v>386.089</v>
      </c>
      <c r="I93" s="2">
        <v>16.274789999999999</v>
      </c>
      <c r="J93" s="2"/>
      <c r="M93" s="2">
        <v>88</v>
      </c>
      <c r="N93" s="2">
        <v>87</v>
      </c>
      <c r="O93" s="2" t="s">
        <v>91</v>
      </c>
      <c r="P93" s="2">
        <v>1</v>
      </c>
      <c r="Q93" s="2">
        <v>4.0322430000000002</v>
      </c>
    </row>
    <row r="94" spans="2:17" ht="21" x14ac:dyDescent="0.25">
      <c r="B94" s="2">
        <v>89</v>
      </c>
      <c r="C94" s="2">
        <v>88</v>
      </c>
      <c r="D94" s="2" t="s">
        <v>92</v>
      </c>
      <c r="E94" s="2">
        <v>1</v>
      </c>
      <c r="F94" s="2">
        <v>1.2628800000000001E-3</v>
      </c>
      <c r="G94" s="2">
        <v>5.2034899999999999E-5</v>
      </c>
      <c r="H94" s="2">
        <v>386.089</v>
      </c>
      <c r="I94" s="2">
        <v>15.908160000000001</v>
      </c>
      <c r="J94" s="2"/>
      <c r="M94" s="2">
        <v>89</v>
      </c>
      <c r="N94" s="2">
        <v>88</v>
      </c>
      <c r="O94" s="2" t="s">
        <v>92</v>
      </c>
      <c r="P94" s="2">
        <v>1</v>
      </c>
      <c r="Q94" s="2">
        <v>3.937541</v>
      </c>
    </row>
    <row r="95" spans="2:17" ht="21" x14ac:dyDescent="0.25">
      <c r="B95" s="2">
        <v>90</v>
      </c>
      <c r="C95" s="2">
        <v>89</v>
      </c>
      <c r="D95" s="2" t="s">
        <v>93</v>
      </c>
      <c r="E95" s="2">
        <v>1</v>
      </c>
      <c r="F95" s="2">
        <v>1.2346600000000001E-3</v>
      </c>
      <c r="G95" s="2">
        <v>4.9740999999999997E-5</v>
      </c>
      <c r="H95" s="2">
        <v>386.089</v>
      </c>
      <c r="I95" s="2">
        <v>15.55444</v>
      </c>
      <c r="J95" s="2"/>
      <c r="M95" s="2">
        <v>90</v>
      </c>
      <c r="N95" s="2">
        <v>89</v>
      </c>
      <c r="O95" s="2" t="s">
        <v>93</v>
      </c>
      <c r="P95" s="2">
        <v>1</v>
      </c>
      <c r="Q95" s="2">
        <v>3.846177</v>
      </c>
    </row>
    <row r="96" spans="2:17" ht="21" x14ac:dyDescent="0.25">
      <c r="B96" s="2">
        <v>91</v>
      </c>
      <c r="C96" s="2">
        <v>90</v>
      </c>
      <c r="D96" s="2" t="s">
        <v>94</v>
      </c>
      <c r="E96" s="2">
        <v>1</v>
      </c>
      <c r="F96" s="2">
        <v>1.2073800000000001E-3</v>
      </c>
      <c r="G96" s="2">
        <v>4.7574100000000002E-5</v>
      </c>
      <c r="H96" s="2">
        <v>386.089</v>
      </c>
      <c r="I96" s="2">
        <v>15.21302</v>
      </c>
      <c r="J96" s="2"/>
      <c r="M96" s="2">
        <v>91</v>
      </c>
      <c r="N96" s="2">
        <v>90</v>
      </c>
      <c r="O96" s="2" t="s">
        <v>94</v>
      </c>
      <c r="P96" s="2">
        <v>1</v>
      </c>
      <c r="Q96" s="2">
        <v>3.7579929999999999</v>
      </c>
    </row>
    <row r="97" spans="2:17" ht="21" x14ac:dyDescent="0.25">
      <c r="B97" s="2">
        <v>92</v>
      </c>
      <c r="C97" s="2">
        <v>91</v>
      </c>
      <c r="D97" s="2" t="s">
        <v>95</v>
      </c>
      <c r="E97" s="2">
        <v>1</v>
      </c>
      <c r="F97" s="2">
        <v>1.18099E-3</v>
      </c>
      <c r="G97" s="2">
        <v>4.5525799999999997E-5</v>
      </c>
      <c r="H97" s="2">
        <v>386.089</v>
      </c>
      <c r="I97" s="2">
        <v>14.883319999999999</v>
      </c>
      <c r="J97" s="2"/>
      <c r="M97" s="2">
        <v>92</v>
      </c>
      <c r="N97" s="2">
        <v>91</v>
      </c>
      <c r="O97" s="2" t="s">
        <v>95</v>
      </c>
      <c r="P97" s="2">
        <v>1</v>
      </c>
      <c r="Q97" s="2">
        <v>3.6728429999999999</v>
      </c>
    </row>
    <row r="98" spans="2:17" ht="21" x14ac:dyDescent="0.25">
      <c r="B98" s="2">
        <v>93</v>
      </c>
      <c r="C98" s="2">
        <v>92</v>
      </c>
      <c r="D98" s="2" t="s">
        <v>96</v>
      </c>
      <c r="E98" s="2">
        <v>1</v>
      </c>
      <c r="F98" s="2">
        <v>1.1554499999999999E-3</v>
      </c>
      <c r="G98" s="2">
        <v>4.3588299999999997E-5</v>
      </c>
      <c r="H98" s="2">
        <v>386.089</v>
      </c>
      <c r="I98" s="2">
        <v>14.564819999999999</v>
      </c>
      <c r="J98" s="2"/>
      <c r="M98" s="2">
        <v>93</v>
      </c>
      <c r="N98" s="2">
        <v>92</v>
      </c>
      <c r="O98" s="2" t="s">
        <v>96</v>
      </c>
      <c r="P98" s="2">
        <v>1</v>
      </c>
      <c r="Q98" s="2">
        <v>3.5905860000000001</v>
      </c>
    </row>
    <row r="99" spans="2:17" ht="21" x14ac:dyDescent="0.25">
      <c r="B99" s="2">
        <v>94</v>
      </c>
      <c r="C99" s="2">
        <v>93</v>
      </c>
      <c r="D99" s="2" t="s">
        <v>97</v>
      </c>
      <c r="E99" s="2">
        <v>1</v>
      </c>
      <c r="F99" s="2">
        <v>1.1307400000000001E-3</v>
      </c>
      <c r="G99" s="2">
        <v>4.1754400000000001E-5</v>
      </c>
      <c r="H99" s="2">
        <v>386.089</v>
      </c>
      <c r="I99" s="2">
        <v>14.257</v>
      </c>
      <c r="J99" s="2"/>
      <c r="M99" s="2">
        <v>94</v>
      </c>
      <c r="N99" s="2">
        <v>93</v>
      </c>
      <c r="O99" s="2" t="s">
        <v>97</v>
      </c>
      <c r="P99" s="2">
        <v>1</v>
      </c>
      <c r="Q99" s="2">
        <v>3.5110929999999998</v>
      </c>
    </row>
    <row r="100" spans="2:17" ht="21" x14ac:dyDescent="0.25">
      <c r="B100" s="2">
        <v>95</v>
      </c>
      <c r="C100" s="2">
        <v>94</v>
      </c>
      <c r="D100" s="2" t="s">
        <v>98</v>
      </c>
      <c r="E100" s="2">
        <v>1</v>
      </c>
      <c r="F100" s="2">
        <v>1.10681E-3</v>
      </c>
      <c r="G100" s="2">
        <v>4.0017600000000001E-5</v>
      </c>
      <c r="H100" s="2">
        <v>386.089</v>
      </c>
      <c r="I100" s="2">
        <v>13.959390000000001</v>
      </c>
      <c r="J100" s="2"/>
      <c r="M100" s="2">
        <v>95</v>
      </c>
      <c r="N100" s="2">
        <v>94</v>
      </c>
      <c r="O100" s="2" t="s">
        <v>98</v>
      </c>
      <c r="P100" s="2">
        <v>1</v>
      </c>
      <c r="Q100" s="2">
        <v>3.43424</v>
      </c>
    </row>
    <row r="101" spans="2:17" ht="21" x14ac:dyDescent="0.25">
      <c r="B101" s="2">
        <v>96</v>
      </c>
      <c r="C101" s="2">
        <v>95</v>
      </c>
      <c r="D101" s="2" t="s">
        <v>99</v>
      </c>
      <c r="E101" s="2">
        <v>1</v>
      </c>
      <c r="F101" s="2">
        <v>1.0836299999999999E-3</v>
      </c>
      <c r="G101" s="2">
        <v>3.8371599999999997E-5</v>
      </c>
      <c r="H101" s="2">
        <v>386.089</v>
      </c>
      <c r="I101" s="2">
        <v>13.671530000000001</v>
      </c>
      <c r="J101" s="2"/>
      <c r="M101" s="2">
        <v>96</v>
      </c>
      <c r="N101" s="2">
        <v>95</v>
      </c>
      <c r="O101" s="2" t="s">
        <v>99</v>
      </c>
      <c r="P101" s="2">
        <v>1</v>
      </c>
      <c r="Q101" s="2">
        <v>3.359909</v>
      </c>
    </row>
    <row r="102" spans="2:17" ht="21" x14ac:dyDescent="0.25">
      <c r="B102" s="2">
        <v>97</v>
      </c>
      <c r="C102" s="2">
        <v>96</v>
      </c>
      <c r="D102" s="2" t="s">
        <v>100</v>
      </c>
      <c r="E102" s="2">
        <v>1</v>
      </c>
      <c r="F102" s="2">
        <v>1.06117E-3</v>
      </c>
      <c r="G102" s="2">
        <v>3.6810800000000003E-5</v>
      </c>
      <c r="H102" s="2">
        <v>386.089</v>
      </c>
      <c r="I102" s="2">
        <v>13.393000000000001</v>
      </c>
      <c r="J102" s="2"/>
      <c r="M102" s="2">
        <v>97</v>
      </c>
      <c r="N102" s="2">
        <v>96</v>
      </c>
      <c r="O102" s="2" t="s">
        <v>100</v>
      </c>
      <c r="P102" s="2">
        <v>1</v>
      </c>
      <c r="Q102" s="2">
        <v>3.2879900000000002</v>
      </c>
    </row>
    <row r="103" spans="2:17" ht="21" x14ac:dyDescent="0.25">
      <c r="B103" s="2">
        <v>98</v>
      </c>
      <c r="C103" s="2">
        <v>97</v>
      </c>
      <c r="D103" s="2" t="s">
        <v>101</v>
      </c>
      <c r="E103" s="2">
        <v>1</v>
      </c>
      <c r="F103" s="2">
        <v>1.0394E-3</v>
      </c>
      <c r="G103" s="2">
        <v>3.5329900000000002E-5</v>
      </c>
      <c r="H103" s="2">
        <v>386.089</v>
      </c>
      <c r="I103" s="2">
        <v>13.123390000000001</v>
      </c>
      <c r="J103" s="2"/>
      <c r="M103" s="2">
        <v>98</v>
      </c>
      <c r="N103" s="2">
        <v>97</v>
      </c>
      <c r="O103" s="2" t="s">
        <v>101</v>
      </c>
      <c r="P103" s="2">
        <v>1</v>
      </c>
      <c r="Q103" s="2">
        <v>3.2183790000000001</v>
      </c>
    </row>
    <row r="104" spans="2:17" ht="21" x14ac:dyDescent="0.25">
      <c r="B104" s="2">
        <v>99</v>
      </c>
      <c r="C104" s="2">
        <v>98</v>
      </c>
      <c r="D104" s="2" t="s">
        <v>102</v>
      </c>
      <c r="E104" s="2">
        <v>1</v>
      </c>
      <c r="F104" s="2">
        <v>1.0183E-3</v>
      </c>
      <c r="G104" s="2">
        <v>3.3924100000000003E-5</v>
      </c>
      <c r="H104" s="2">
        <v>386.089</v>
      </c>
      <c r="I104" s="2">
        <v>12.86233</v>
      </c>
      <c r="J104" s="2"/>
      <c r="M104" s="2">
        <v>99</v>
      </c>
      <c r="N104" s="2">
        <v>98</v>
      </c>
      <c r="O104" s="2" t="s">
        <v>102</v>
      </c>
      <c r="P104" s="2">
        <v>1</v>
      </c>
      <c r="Q104" s="2">
        <v>3.1509779999999998</v>
      </c>
    </row>
    <row r="105" spans="2:17" ht="21" x14ac:dyDescent="0.25">
      <c r="B105" s="2">
        <v>100</v>
      </c>
      <c r="C105" s="2">
        <v>99</v>
      </c>
      <c r="D105" s="2" t="s">
        <v>103</v>
      </c>
      <c r="E105" s="2">
        <v>1</v>
      </c>
      <c r="F105" s="2">
        <v>9.9783199999999993E-4</v>
      </c>
      <c r="G105" s="2">
        <v>3.2588600000000002E-5</v>
      </c>
      <c r="H105" s="2">
        <v>386.089</v>
      </c>
      <c r="I105" s="2">
        <v>12.609439999999999</v>
      </c>
      <c r="J105" s="2"/>
      <c r="M105" s="2">
        <v>100</v>
      </c>
      <c r="N105" s="2">
        <v>99</v>
      </c>
      <c r="O105" s="2" t="s">
        <v>103</v>
      </c>
      <c r="P105" s="2">
        <v>1</v>
      </c>
      <c r="Q105" s="2">
        <v>3.085693</v>
      </c>
    </row>
    <row r="106" spans="2:17" ht="21" x14ac:dyDescent="0.25">
      <c r="B106" s="2">
        <v>101</v>
      </c>
      <c r="C106" s="2">
        <v>100</v>
      </c>
      <c r="D106" s="2" t="s">
        <v>104</v>
      </c>
      <c r="E106" s="2">
        <v>1</v>
      </c>
      <c r="F106" s="2">
        <v>9.7797500000000007E-4</v>
      </c>
      <c r="G106" s="2">
        <v>3.1319399999999997E-5</v>
      </c>
      <c r="H106" s="2">
        <v>386.089</v>
      </c>
      <c r="I106" s="2">
        <v>12.3644</v>
      </c>
      <c r="J106" s="2"/>
      <c r="M106" s="2">
        <v>101</v>
      </c>
      <c r="N106" s="2">
        <v>100</v>
      </c>
      <c r="O106" s="2" t="s">
        <v>104</v>
      </c>
      <c r="P106" s="2">
        <v>1</v>
      </c>
      <c r="Q106" s="2">
        <v>3.0224350000000002</v>
      </c>
    </row>
    <row r="107" spans="2:17" ht="31.5" x14ac:dyDescent="0.25">
      <c r="B107" s="2">
        <v>102</v>
      </c>
      <c r="C107" s="2">
        <v>689.41380000000004</v>
      </c>
      <c r="D107" s="2" t="s">
        <v>105</v>
      </c>
      <c r="E107" s="2">
        <v>1</v>
      </c>
      <c r="F107" s="2">
        <v>2.0576300000000002E-5</v>
      </c>
      <c r="G107" s="3">
        <v>3.3219600000000001E-8</v>
      </c>
      <c r="H107" s="2">
        <v>386.089</v>
      </c>
      <c r="I107" s="2">
        <v>0.62332399999999999</v>
      </c>
      <c r="J107" s="2"/>
      <c r="M107" s="2">
        <v>102</v>
      </c>
      <c r="N107" s="2">
        <v>689.41380000000004</v>
      </c>
      <c r="O107" s="2" t="s">
        <v>105</v>
      </c>
      <c r="P107" s="2">
        <v>1</v>
      </c>
      <c r="Q107" s="2">
        <v>6.1767000000000002E-2</v>
      </c>
    </row>
    <row r="108" spans="2:17" ht="31.5" x14ac:dyDescent="0.25">
      <c r="B108" s="2">
        <v>103</v>
      </c>
      <c r="C108" s="2">
        <v>727.71460000000002</v>
      </c>
      <c r="D108" s="2" t="s">
        <v>106</v>
      </c>
      <c r="E108" s="2">
        <v>1</v>
      </c>
      <c r="F108" s="2">
        <v>1.8467399999999999E-5</v>
      </c>
      <c r="G108" s="3">
        <v>2.8031169999999999E-8</v>
      </c>
      <c r="H108" s="2">
        <v>386.089</v>
      </c>
      <c r="I108" s="2">
        <v>0.58603499999999997</v>
      </c>
      <c r="J108" s="2"/>
      <c r="M108" s="2">
        <v>103</v>
      </c>
      <c r="N108" s="2">
        <v>727.71460000000002</v>
      </c>
      <c r="O108" s="2" t="s">
        <v>106</v>
      </c>
      <c r="P108" s="2">
        <v>1</v>
      </c>
      <c r="Q108" s="2">
        <v>5.5432799999999997E-2</v>
      </c>
    </row>
    <row r="109" spans="2:17" ht="31.5" x14ac:dyDescent="0.25">
      <c r="B109" s="2">
        <v>104</v>
      </c>
      <c r="C109" s="2">
        <v>766.0154</v>
      </c>
      <c r="D109" s="2" t="s">
        <v>107</v>
      </c>
      <c r="E109" s="2">
        <v>1</v>
      </c>
      <c r="F109" s="2">
        <v>1.6666800000000001E-5</v>
      </c>
      <c r="G109" s="3">
        <v>2.3875170000000002E-8</v>
      </c>
      <c r="H109" s="2">
        <v>386.089</v>
      </c>
      <c r="I109" s="2">
        <v>0.55307099999999998</v>
      </c>
      <c r="J109" s="2"/>
      <c r="M109" s="2">
        <v>104</v>
      </c>
      <c r="N109" s="2">
        <v>766.0154</v>
      </c>
      <c r="O109" s="2" t="s">
        <v>107</v>
      </c>
      <c r="P109" s="2">
        <v>1</v>
      </c>
      <c r="Q109" s="2">
        <v>5.0025399999999998E-2</v>
      </c>
    </row>
    <row r="110" spans="2:17" ht="31.5" x14ac:dyDescent="0.25">
      <c r="B110" s="2">
        <v>105</v>
      </c>
      <c r="C110" s="2">
        <v>804.31610000000001</v>
      </c>
      <c r="D110" s="2" t="s">
        <v>108</v>
      </c>
      <c r="E110" s="2">
        <v>1</v>
      </c>
      <c r="F110" s="2">
        <v>1.51173E-5</v>
      </c>
      <c r="G110" s="3">
        <v>2.0506070000000001E-8</v>
      </c>
      <c r="H110" s="2">
        <v>386.089</v>
      </c>
      <c r="I110" s="2">
        <v>0.52371599999999996</v>
      </c>
      <c r="J110" s="2"/>
      <c r="M110" s="2">
        <v>105</v>
      </c>
      <c r="N110" s="2">
        <v>804.31610000000001</v>
      </c>
      <c r="O110" s="2" t="s">
        <v>108</v>
      </c>
      <c r="P110" s="2">
        <v>1</v>
      </c>
      <c r="Q110" s="2">
        <v>4.53724E-2</v>
      </c>
    </row>
    <row r="111" spans="2:17" ht="31.5" x14ac:dyDescent="0.25">
      <c r="B111" s="2">
        <v>106</v>
      </c>
      <c r="C111" s="2">
        <v>842.61689999999999</v>
      </c>
      <c r="D111" s="2" t="s">
        <v>109</v>
      </c>
      <c r="E111" s="2">
        <v>1</v>
      </c>
      <c r="F111" s="2">
        <v>1.3774199999999999E-5</v>
      </c>
      <c r="G111" s="3">
        <v>1.774539E-8</v>
      </c>
      <c r="H111" s="2">
        <v>386.089</v>
      </c>
      <c r="I111" s="2">
        <v>0.49740000000000001</v>
      </c>
      <c r="J111" s="2"/>
      <c r="M111" s="2">
        <v>106</v>
      </c>
      <c r="N111" s="2">
        <v>842.61689999999999</v>
      </c>
      <c r="O111" s="2" t="s">
        <v>109</v>
      </c>
      <c r="P111" s="2">
        <v>1</v>
      </c>
      <c r="Q111" s="2">
        <v>4.13397E-2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603A-3503-4A42-9BCB-4F1F8FA6B294}">
  <dimension ref="B5:Q107"/>
  <sheetViews>
    <sheetView tabSelected="1" workbookViewId="0">
      <selection activeCell="S7" sqref="S7"/>
    </sheetView>
  </sheetViews>
  <sheetFormatPr defaultRowHeight="15" x14ac:dyDescent="0.25"/>
  <cols>
    <col min="2" max="2" width="12.5703125" customWidth="1"/>
    <col min="3" max="3" width="9.5703125" customWidth="1"/>
    <col min="6" max="6" width="14" customWidth="1"/>
    <col min="10" max="10" width="20" bestFit="1" customWidth="1"/>
    <col min="11" max="11" width="13.5703125" customWidth="1"/>
    <col min="13" max="13" width="16.7109375" bestFit="1" customWidth="1"/>
    <col min="14" max="14" width="20.28515625" bestFit="1" customWidth="1"/>
    <col min="16" max="16" width="16.85546875" bestFit="1" customWidth="1"/>
    <col min="17" max="17" width="24.5703125" bestFit="1" customWidth="1"/>
    <col min="19" max="19" width="32" customWidth="1"/>
  </cols>
  <sheetData>
    <row r="5" spans="2:17" x14ac:dyDescent="0.25">
      <c r="B5" s="4" t="s">
        <v>117</v>
      </c>
      <c r="C5" s="4" t="s">
        <v>118</v>
      </c>
      <c r="E5" s="6" t="s">
        <v>119</v>
      </c>
      <c r="F5" s="6" t="s">
        <v>120</v>
      </c>
    </row>
    <row r="6" spans="2:17" ht="42" x14ac:dyDescent="0.25">
      <c r="B6" s="5">
        <v>5</v>
      </c>
      <c r="C6" s="5">
        <v>1E-3</v>
      </c>
      <c r="E6">
        <f>LOG10(B6)</f>
        <v>0.69897000433601886</v>
      </c>
      <c r="F6" s="7">
        <f>LOG(C6)</f>
        <v>-3</v>
      </c>
      <c r="J6" s="9" t="s">
        <v>122</v>
      </c>
      <c r="K6" s="9" t="s">
        <v>121</v>
      </c>
      <c r="M6" s="9" t="s">
        <v>125</v>
      </c>
      <c r="N6" s="9" t="s">
        <v>126</v>
      </c>
      <c r="O6" s="13" t="s">
        <v>118</v>
      </c>
      <c r="P6" s="15" t="s">
        <v>127</v>
      </c>
      <c r="Q6" s="15" t="s">
        <v>128</v>
      </c>
    </row>
    <row r="7" spans="2:17" x14ac:dyDescent="0.25">
      <c r="B7" s="5">
        <v>20</v>
      </c>
      <c r="C7" s="5">
        <v>1E-3</v>
      </c>
      <c r="E7">
        <f>LOG10(B7)</f>
        <v>1.3010299956639813</v>
      </c>
      <c r="F7" s="7">
        <f t="shared" ref="F7:F9" si="0">LOG(C7)</f>
        <v>-3</v>
      </c>
      <c r="J7" s="10">
        <v>5</v>
      </c>
      <c r="K7" s="11">
        <v>109.2958</v>
      </c>
      <c r="M7" s="12">
        <f>LOG(J7)</f>
        <v>0.69897000433601886</v>
      </c>
      <c r="N7" s="12">
        <f>$F$6+($F$7-$F$6)/($E$7-$E$6)*(M7-$E$6)</f>
        <v>-3</v>
      </c>
      <c r="O7" s="12">
        <f>10^N7</f>
        <v>1E-3</v>
      </c>
      <c r="P7" s="14">
        <f>K7^2*O7*(J7-0)</f>
        <v>59.727859488200004</v>
      </c>
      <c r="Q7" s="16">
        <f>SQRT(SUM(P7:P107))</f>
        <v>66.161919816641685</v>
      </c>
    </row>
    <row r="8" spans="2:17" x14ac:dyDescent="0.25">
      <c r="B8" s="5">
        <v>30</v>
      </c>
      <c r="C8" s="5">
        <v>1E-4</v>
      </c>
      <c r="E8">
        <f t="shared" ref="E8:E9" si="1">LOG10(B8)</f>
        <v>1.4771212547196624</v>
      </c>
      <c r="F8" s="7">
        <f t="shared" si="0"/>
        <v>-4</v>
      </c>
      <c r="J8" s="10">
        <v>6</v>
      </c>
      <c r="K8" s="11">
        <v>113.95489999999999</v>
      </c>
      <c r="M8" s="12">
        <f t="shared" ref="M8:M71" si="2">LOG(J8)</f>
        <v>0.77815125038364363</v>
      </c>
      <c r="N8" s="12">
        <f t="shared" ref="N8:N27" si="3">$F$6+($F$7-$F$6)/($E$7-$E$6)*(M8-$E$6)</f>
        <v>-3</v>
      </c>
      <c r="O8" s="12">
        <f t="shared" ref="O8:O71" si="4">10^N8</f>
        <v>1E-3</v>
      </c>
      <c r="P8" s="12">
        <f>K8^2*O8*(J8-J7)</f>
        <v>12.98571923401</v>
      </c>
    </row>
    <row r="9" spans="2:17" x14ac:dyDescent="0.25">
      <c r="B9" s="5">
        <v>100</v>
      </c>
      <c r="C9" s="5">
        <v>1E-4</v>
      </c>
      <c r="E9">
        <f t="shared" si="1"/>
        <v>2</v>
      </c>
      <c r="F9" s="7">
        <f t="shared" si="0"/>
        <v>-4</v>
      </c>
      <c r="J9" s="10">
        <v>7</v>
      </c>
      <c r="K9" s="11">
        <v>119.9991</v>
      </c>
      <c r="M9" s="12">
        <f t="shared" si="2"/>
        <v>0.84509804001425681</v>
      </c>
      <c r="N9" s="12">
        <f t="shared" si="3"/>
        <v>-3</v>
      </c>
      <c r="O9" s="12">
        <f t="shared" si="4"/>
        <v>1E-3</v>
      </c>
      <c r="P9" s="12">
        <f>K9^2*O9*(J9-J8)</f>
        <v>14.39978400081</v>
      </c>
    </row>
    <row r="10" spans="2:17" x14ac:dyDescent="0.25">
      <c r="J10" s="10">
        <v>8</v>
      </c>
      <c r="K10" s="11">
        <v>127.8192</v>
      </c>
      <c r="M10" s="12">
        <f t="shared" si="2"/>
        <v>0.90308998699194354</v>
      </c>
      <c r="N10" s="12">
        <f t="shared" si="3"/>
        <v>-3</v>
      </c>
      <c r="O10" s="12">
        <f t="shared" si="4"/>
        <v>1E-3</v>
      </c>
      <c r="P10" s="12">
        <f>K10^2*O10*(J10-J9)</f>
        <v>16.337747888639999</v>
      </c>
    </row>
    <row r="11" spans="2:17" x14ac:dyDescent="0.25">
      <c r="J11" s="10">
        <v>9</v>
      </c>
      <c r="K11" s="11">
        <v>138.00790000000001</v>
      </c>
      <c r="M11" s="12">
        <f t="shared" si="2"/>
        <v>0.95424250943932487</v>
      </c>
      <c r="N11" s="12">
        <f t="shared" si="3"/>
        <v>-3</v>
      </c>
      <c r="O11" s="12">
        <f t="shared" si="4"/>
        <v>1E-3</v>
      </c>
      <c r="P11" s="12">
        <f>K11^2*O11*(J11-J10)</f>
        <v>19.04618046241</v>
      </c>
    </row>
    <row r="12" spans="2:17" x14ac:dyDescent="0.25">
      <c r="J12" s="10">
        <v>10</v>
      </c>
      <c r="K12" s="11">
        <v>151.4967</v>
      </c>
      <c r="M12" s="12">
        <f t="shared" si="2"/>
        <v>1</v>
      </c>
      <c r="N12" s="12">
        <f t="shared" si="3"/>
        <v>-3</v>
      </c>
      <c r="O12" s="12">
        <f t="shared" si="4"/>
        <v>1E-3</v>
      </c>
      <c r="P12" s="12">
        <f>K12^2*O12*(J12-J11)</f>
        <v>22.951250110890001</v>
      </c>
    </row>
    <row r="13" spans="2:17" x14ac:dyDescent="0.25">
      <c r="J13" s="10">
        <v>11</v>
      </c>
      <c r="K13" s="11">
        <v>169.82660000000001</v>
      </c>
      <c r="M13" s="12">
        <f t="shared" si="2"/>
        <v>1.0413926851582251</v>
      </c>
      <c r="N13" s="12">
        <f t="shared" si="3"/>
        <v>-3</v>
      </c>
      <c r="O13" s="12">
        <f t="shared" si="4"/>
        <v>1E-3</v>
      </c>
      <c r="P13" s="12">
        <f>K13^2*O13*(J13-J12)</f>
        <v>28.841074067560005</v>
      </c>
    </row>
    <row r="14" spans="2:17" x14ac:dyDescent="0.25">
      <c r="B14" s="6" t="s">
        <v>123</v>
      </c>
      <c r="J14" s="10">
        <v>12</v>
      </c>
      <c r="K14" s="11">
        <v>195.72810000000001</v>
      </c>
      <c r="M14" s="12">
        <f t="shared" si="2"/>
        <v>1.0791812460476249</v>
      </c>
      <c r="N14" s="12">
        <f t="shared" si="3"/>
        <v>-3</v>
      </c>
      <c r="O14" s="12">
        <f t="shared" si="4"/>
        <v>1E-3</v>
      </c>
      <c r="P14" s="12">
        <f>K14^2*O14*(J14-J13)</f>
        <v>38.309489129610007</v>
      </c>
    </row>
    <row r="15" spans="2:17" x14ac:dyDescent="0.25">
      <c r="B15" s="8">
        <v>67.81</v>
      </c>
      <c r="C15" t="s">
        <v>124</v>
      </c>
      <c r="J15" s="10">
        <v>13</v>
      </c>
      <c r="K15" s="11">
        <v>234.51660000000001</v>
      </c>
      <c r="M15" s="12">
        <f t="shared" si="2"/>
        <v>1.1139433523068367</v>
      </c>
      <c r="N15" s="12">
        <f t="shared" si="3"/>
        <v>-3</v>
      </c>
      <c r="O15" s="12">
        <f t="shared" si="4"/>
        <v>1E-3</v>
      </c>
      <c r="P15" s="12">
        <f>K15^2*O15*(J15-J14)</f>
        <v>54.998035675560011</v>
      </c>
    </row>
    <row r="16" spans="2:17" x14ac:dyDescent="0.25">
      <c r="J16" s="10">
        <v>14</v>
      </c>
      <c r="K16" s="11">
        <v>298.02109999999999</v>
      </c>
      <c r="M16" s="12">
        <f t="shared" si="2"/>
        <v>1.146128035678238</v>
      </c>
      <c r="N16" s="12">
        <f t="shared" si="3"/>
        <v>-3</v>
      </c>
      <c r="O16" s="12">
        <f t="shared" si="4"/>
        <v>1E-3</v>
      </c>
      <c r="P16" s="12">
        <f>K16^2*O16*(J16-J15)</f>
        <v>88.816576045209999</v>
      </c>
    </row>
    <row r="17" spans="10:16" x14ac:dyDescent="0.25">
      <c r="J17" s="10">
        <v>15</v>
      </c>
      <c r="K17" s="11">
        <v>418.50020000000001</v>
      </c>
      <c r="M17" s="12">
        <f t="shared" si="2"/>
        <v>1.1760912590556813</v>
      </c>
      <c r="N17" s="12">
        <f t="shared" si="3"/>
        <v>-3</v>
      </c>
      <c r="O17" s="12">
        <f t="shared" si="4"/>
        <v>1E-3</v>
      </c>
      <c r="P17" s="12">
        <f>K17^2*O17*(J17-J16)</f>
        <v>175.14241740003999</v>
      </c>
    </row>
    <row r="18" spans="10:16" x14ac:dyDescent="0.25">
      <c r="J18" s="10">
        <v>15.415760000000001</v>
      </c>
      <c r="K18" s="11">
        <v>506.26990000000001</v>
      </c>
      <c r="M18" s="12">
        <f t="shared" si="2"/>
        <v>1.1879649403936985</v>
      </c>
      <c r="N18" s="12">
        <f t="shared" si="3"/>
        <v>-3</v>
      </c>
      <c r="O18" s="12">
        <f t="shared" si="4"/>
        <v>1E-3</v>
      </c>
      <c r="P18" s="12">
        <f>K18^2*O18*(J18-J17)</f>
        <v>106.56311783394527</v>
      </c>
    </row>
    <row r="19" spans="10:16" x14ac:dyDescent="0.25">
      <c r="J19" s="10">
        <v>16</v>
      </c>
      <c r="K19" s="11">
        <v>718.29190000000006</v>
      </c>
      <c r="M19" s="12">
        <f t="shared" si="2"/>
        <v>1.2041199826559248</v>
      </c>
      <c r="N19" s="12">
        <f t="shared" si="3"/>
        <v>-3</v>
      </c>
      <c r="O19" s="12">
        <f t="shared" si="4"/>
        <v>1E-3</v>
      </c>
      <c r="P19" s="12">
        <f>K19^2*O19*(J19-J18)</f>
        <v>301.4346864865413</v>
      </c>
    </row>
    <row r="20" spans="10:16" x14ac:dyDescent="0.25">
      <c r="J20" s="10">
        <v>16.272189999999998</v>
      </c>
      <c r="K20" s="11">
        <v>885.43820000000005</v>
      </c>
      <c r="M20" s="12">
        <f t="shared" si="2"/>
        <v>1.2114460065883681</v>
      </c>
      <c r="N20" s="12">
        <f t="shared" si="3"/>
        <v>-3</v>
      </c>
      <c r="O20" s="12">
        <f t="shared" si="4"/>
        <v>1E-3</v>
      </c>
      <c r="P20" s="12">
        <f>K20^2*O20*(J20-J19)</f>
        <v>213.39717939037567</v>
      </c>
    </row>
    <row r="21" spans="10:16" x14ac:dyDescent="0.25">
      <c r="J21" s="10">
        <v>17</v>
      </c>
      <c r="K21" s="11">
        <v>1628.6690000000001</v>
      </c>
      <c r="M21" s="12">
        <f t="shared" si="2"/>
        <v>1.2304489213782739</v>
      </c>
      <c r="N21" s="12">
        <f t="shared" si="3"/>
        <v>-3</v>
      </c>
      <c r="O21" s="12">
        <f t="shared" si="4"/>
        <v>1E-3</v>
      </c>
      <c r="P21" s="12">
        <f>K21^2*O21*(J21-J20)</f>
        <v>1930.561667101216</v>
      </c>
    </row>
    <row r="22" spans="10:16" x14ac:dyDescent="0.25">
      <c r="J22" s="10">
        <v>17.128620000000002</v>
      </c>
      <c r="K22" s="11">
        <v>1666.682</v>
      </c>
      <c r="M22" s="12">
        <f t="shared" si="2"/>
        <v>1.2337223746101507</v>
      </c>
      <c r="N22" s="12">
        <f t="shared" si="3"/>
        <v>-3</v>
      </c>
      <c r="O22" s="12">
        <f t="shared" si="4"/>
        <v>1E-3</v>
      </c>
      <c r="P22" s="12">
        <f>K22^2*O22*(J22-J21)</f>
        <v>357.28435171913304</v>
      </c>
    </row>
    <row r="23" spans="10:16" x14ac:dyDescent="0.25">
      <c r="J23" s="10">
        <v>17.985060000000001</v>
      </c>
      <c r="K23" s="11">
        <v>831.16899999999998</v>
      </c>
      <c r="M23" s="12">
        <f t="shared" si="2"/>
        <v>1.2549118910077659</v>
      </c>
      <c r="N23" s="12">
        <f t="shared" si="3"/>
        <v>-3</v>
      </c>
      <c r="O23" s="12">
        <f t="shared" si="4"/>
        <v>1E-3</v>
      </c>
      <c r="P23" s="12">
        <f>K23^2*O23*(J23-J22)</f>
        <v>591.66464245510224</v>
      </c>
    </row>
    <row r="24" spans="10:16" x14ac:dyDescent="0.25">
      <c r="J24" s="10">
        <v>18</v>
      </c>
      <c r="K24" s="11">
        <v>820.31479999999999</v>
      </c>
      <c r="M24" s="12">
        <f t="shared" si="2"/>
        <v>1.255272505103306</v>
      </c>
      <c r="N24" s="12">
        <f t="shared" si="3"/>
        <v>-3</v>
      </c>
      <c r="O24" s="12">
        <f t="shared" si="4"/>
        <v>1E-3</v>
      </c>
      <c r="P24" s="12">
        <f>K24^2*O24*(J24-J23)</f>
        <v>10.053370584219179</v>
      </c>
    </row>
    <row r="25" spans="10:16" x14ac:dyDescent="0.25">
      <c r="J25" s="10">
        <v>18.84149</v>
      </c>
      <c r="K25" s="11">
        <v>454.28609999999998</v>
      </c>
      <c r="M25" s="12">
        <f t="shared" si="2"/>
        <v>1.2751152441676239</v>
      </c>
      <c r="N25" s="12">
        <f t="shared" si="3"/>
        <v>-3</v>
      </c>
      <c r="O25" s="12">
        <f t="shared" si="4"/>
        <v>1E-3</v>
      </c>
      <c r="P25" s="12">
        <f>K25^2*O25*(J25-J24)</f>
        <v>173.66322298106971</v>
      </c>
    </row>
    <row r="26" spans="10:16" x14ac:dyDescent="0.25">
      <c r="J26" s="10">
        <v>19</v>
      </c>
      <c r="K26" s="11">
        <v>416.90750000000003</v>
      </c>
      <c r="M26" s="12">
        <f t="shared" si="2"/>
        <v>1.2787536009528289</v>
      </c>
      <c r="N26" s="12">
        <f t="shared" si="3"/>
        <v>-3</v>
      </c>
      <c r="O26" s="12">
        <f t="shared" si="4"/>
        <v>1E-3</v>
      </c>
      <c r="P26" s="12">
        <f>K26^2*O26*(J26-J25)</f>
        <v>27.55091849230114</v>
      </c>
    </row>
    <row r="27" spans="10:16" x14ac:dyDescent="0.25">
      <c r="J27" s="10">
        <v>20</v>
      </c>
      <c r="K27" s="11">
        <v>270.22460000000001</v>
      </c>
      <c r="M27" s="12">
        <f t="shared" si="2"/>
        <v>1.3010299956639813</v>
      </c>
      <c r="N27" s="12">
        <f>$F$7+($F$8-$F$7)/($E$8-$E$7)*(M27-$E$7)</f>
        <v>-3</v>
      </c>
      <c r="O27" s="12">
        <f t="shared" si="4"/>
        <v>1E-3</v>
      </c>
      <c r="P27" s="12">
        <f>K27^2*O27*(J27-J26)</f>
        <v>73.021334445159994</v>
      </c>
    </row>
    <row r="28" spans="10:16" x14ac:dyDescent="0.25">
      <c r="J28" s="10">
        <v>21</v>
      </c>
      <c r="K28" s="11">
        <v>196.67060000000001</v>
      </c>
      <c r="M28" s="12">
        <f t="shared" si="2"/>
        <v>1.3222192947339193</v>
      </c>
      <c r="N28" s="12">
        <f t="shared" ref="N28:N37" si="5">$F$7+($F$8-$F$7)/($E$8-$E$7)*(M28-$E$7)</f>
        <v>-3.1203313508209845</v>
      </c>
      <c r="O28" s="12">
        <f t="shared" si="4"/>
        <v>7.5799902879002557E-4</v>
      </c>
      <c r="P28" s="12">
        <f>K28^2*O28*(J28-J27)</f>
        <v>29.31889071175873</v>
      </c>
    </row>
    <row r="29" spans="10:16" x14ac:dyDescent="0.25">
      <c r="J29" s="10">
        <v>22</v>
      </c>
      <c r="K29" s="11">
        <v>152.85120000000001</v>
      </c>
      <c r="M29" s="12">
        <f t="shared" si="2"/>
        <v>1.3424226808222062</v>
      </c>
      <c r="N29" s="12">
        <f t="shared" si="5"/>
        <v>-3.235063826451126</v>
      </c>
      <c r="O29" s="12">
        <f t="shared" si="4"/>
        <v>5.8201767477157574E-4</v>
      </c>
      <c r="P29" s="12">
        <f>K29^2*O29*(J29-J28)</f>
        <v>13.597963741055404</v>
      </c>
    </row>
    <row r="30" spans="10:16" x14ac:dyDescent="0.25">
      <c r="J30" s="10">
        <v>23</v>
      </c>
      <c r="K30" s="11">
        <v>123.9025</v>
      </c>
      <c r="M30" s="12">
        <f t="shared" si="2"/>
        <v>1.3617278360175928</v>
      </c>
      <c r="N30" s="12">
        <f t="shared" si="5"/>
        <v>-3.3446953623883089</v>
      </c>
      <c r="O30" s="12">
        <f t="shared" si="4"/>
        <v>4.5217301173620901E-4</v>
      </c>
      <c r="P30" s="12">
        <f>K30^2*O30*(J30-J29)</f>
        <v>6.9416829835018614</v>
      </c>
    </row>
    <row r="31" spans="10:16" x14ac:dyDescent="0.25">
      <c r="J31" s="10">
        <v>24</v>
      </c>
      <c r="K31" s="11">
        <v>103.4221</v>
      </c>
      <c r="M31" s="12">
        <f t="shared" si="2"/>
        <v>1.3802112417116059</v>
      </c>
      <c r="N31" s="12">
        <f t="shared" si="5"/>
        <v>-3.4496602867867909</v>
      </c>
      <c r="O31" s="12">
        <f t="shared" si="4"/>
        <v>3.5509103943670621E-4</v>
      </c>
      <c r="P31" s="12">
        <f>K31^2*O31*(J31-J30)</f>
        <v>3.7981001925056419</v>
      </c>
    </row>
    <row r="32" spans="10:16" x14ac:dyDescent="0.25">
      <c r="J32" s="10">
        <v>25</v>
      </c>
      <c r="K32" s="11">
        <v>88.210719999999995</v>
      </c>
      <c r="M32" s="12">
        <f t="shared" si="2"/>
        <v>1.3979400086720377</v>
      </c>
      <c r="N32" s="12">
        <f t="shared" si="5"/>
        <v>-3.5503397132132091</v>
      </c>
      <c r="O32" s="12">
        <f t="shared" si="4"/>
        <v>2.8161792017797289E-4</v>
      </c>
      <c r="P32" s="12">
        <f>K32^2*O32*(J32-J31)</f>
        <v>2.1913059634683743</v>
      </c>
    </row>
    <row r="33" spans="10:16" x14ac:dyDescent="0.25">
      <c r="J33" s="10">
        <v>26</v>
      </c>
      <c r="K33" s="11">
        <v>76.495500000000007</v>
      </c>
      <c r="M33" s="12">
        <f t="shared" si="2"/>
        <v>1.414973347970818</v>
      </c>
      <c r="N33" s="12">
        <f t="shared" si="5"/>
        <v>-3.647069893860019</v>
      </c>
      <c r="O33" s="12">
        <f t="shared" si="4"/>
        <v>2.2538764518392998E-4</v>
      </c>
      <c r="P33" s="12">
        <f>K33^2*O33*(J33-J32)</f>
        <v>1.3188696716980453</v>
      </c>
    </row>
    <row r="34" spans="10:16" x14ac:dyDescent="0.25">
      <c r="J34" s="10">
        <v>27</v>
      </c>
      <c r="K34" s="11">
        <v>67.215829999999997</v>
      </c>
      <c r="M34" s="12">
        <f t="shared" si="2"/>
        <v>1.4313637641589874</v>
      </c>
      <c r="N34" s="12">
        <f t="shared" si="5"/>
        <v>-3.7401489954353373</v>
      </c>
      <c r="O34" s="12">
        <f t="shared" si="4"/>
        <v>1.8190766724188089E-4</v>
      </c>
      <c r="P34" s="12">
        <f>K34^2*O34*(J34-J33)</f>
        <v>0.8218529836428734</v>
      </c>
    </row>
    <row r="35" spans="10:16" x14ac:dyDescent="0.25">
      <c r="J35" s="10">
        <v>28</v>
      </c>
      <c r="K35" s="11">
        <v>59.69894</v>
      </c>
      <c r="M35" s="12">
        <f t="shared" si="2"/>
        <v>1.4471580313422192</v>
      </c>
      <c r="N35" s="12">
        <f t="shared" si="5"/>
        <v>-3.8298426421724394</v>
      </c>
      <c r="O35" s="12">
        <f t="shared" si="4"/>
        <v>1.4796444102994598E-4</v>
      </c>
      <c r="P35" s="12">
        <f>K35^2*O35*(J35-J34)</f>
        <v>0.52733985782515858</v>
      </c>
    </row>
    <row r="36" spans="10:16" x14ac:dyDescent="0.25">
      <c r="J36" s="10">
        <v>29</v>
      </c>
      <c r="K36" s="11">
        <v>53.497700000000002</v>
      </c>
      <c r="M36" s="12">
        <f t="shared" si="2"/>
        <v>1.4623979978989561</v>
      </c>
      <c r="N36" s="12">
        <f t="shared" si="5"/>
        <v>-3.9163884857223339</v>
      </c>
      <c r="O36" s="12">
        <f t="shared" si="4"/>
        <v>1.212303933444673E-4</v>
      </c>
      <c r="P36" s="12">
        <f>K36^2*O36*(J36-J35)</f>
        <v>0.34696185919170824</v>
      </c>
    </row>
    <row r="37" spans="10:16" x14ac:dyDescent="0.25">
      <c r="J37" s="10">
        <v>30</v>
      </c>
      <c r="K37" s="11">
        <v>48.303539999999998</v>
      </c>
      <c r="M37" s="12">
        <f t="shared" si="2"/>
        <v>1.4771212547196624</v>
      </c>
      <c r="N37" s="12">
        <f>$F$8+($F$9-$F$8)/($E$9-$E$8)*(M37-$E$8)</f>
        <v>-4</v>
      </c>
      <c r="O37" s="12">
        <f t="shared" si="4"/>
        <v>1E-4</v>
      </c>
      <c r="P37" s="12">
        <f>K37^2*O37*(J37-J36)</f>
        <v>0.23332319765315998</v>
      </c>
    </row>
    <row r="38" spans="10:16" x14ac:dyDescent="0.25">
      <c r="J38" s="10">
        <v>31</v>
      </c>
      <c r="K38" s="11">
        <v>43.896709999999999</v>
      </c>
      <c r="M38" s="12">
        <f t="shared" si="2"/>
        <v>1.4913616938342726</v>
      </c>
      <c r="N38" s="12">
        <f t="shared" ref="N38:N101" si="6">$F$8+($F$9-$F$8)/($E$9-$E$8)*(M38-$E$8)</f>
        <v>-4</v>
      </c>
      <c r="O38" s="12">
        <f t="shared" si="4"/>
        <v>1E-4</v>
      </c>
      <c r="P38" s="12">
        <f>K38^2*O38*(J38-J37)</f>
        <v>0.19269211488241</v>
      </c>
    </row>
    <row r="39" spans="10:16" x14ac:dyDescent="0.25">
      <c r="J39" s="10">
        <v>32</v>
      </c>
      <c r="K39" s="11">
        <v>40.11656</v>
      </c>
      <c r="M39" s="12">
        <f t="shared" si="2"/>
        <v>1.505149978319906</v>
      </c>
      <c r="N39" s="12">
        <f t="shared" si="6"/>
        <v>-4</v>
      </c>
      <c r="O39" s="12">
        <f t="shared" si="4"/>
        <v>1E-4</v>
      </c>
      <c r="P39" s="12">
        <f>K39^2*O39*(J39-J38)</f>
        <v>0.16093383862336</v>
      </c>
    </row>
    <row r="40" spans="10:16" x14ac:dyDescent="0.25">
      <c r="J40" s="10">
        <v>33</v>
      </c>
      <c r="K40" s="11">
        <v>36.842950000000002</v>
      </c>
      <c r="M40" s="12">
        <f t="shared" si="2"/>
        <v>1.5185139398778875</v>
      </c>
      <c r="N40" s="12">
        <f t="shared" si="6"/>
        <v>-4</v>
      </c>
      <c r="O40" s="12">
        <f t="shared" si="4"/>
        <v>1E-4</v>
      </c>
      <c r="P40" s="12">
        <f>K40^2*O40*(J40-J39)</f>
        <v>0.13574029647025002</v>
      </c>
    </row>
    <row r="41" spans="10:16" x14ac:dyDescent="0.25">
      <c r="J41" s="10">
        <v>34</v>
      </c>
      <c r="K41" s="11">
        <v>33.984299999999998</v>
      </c>
      <c r="M41" s="12">
        <f t="shared" si="2"/>
        <v>1.5314789170422551</v>
      </c>
      <c r="N41" s="12">
        <f t="shared" si="6"/>
        <v>-4</v>
      </c>
      <c r="O41" s="12">
        <f t="shared" si="4"/>
        <v>1E-4</v>
      </c>
      <c r="P41" s="12">
        <f>K41^2*O41*(J41-J40)</f>
        <v>0.11549326464899999</v>
      </c>
    </row>
    <row r="42" spans="10:16" x14ac:dyDescent="0.25">
      <c r="J42" s="10">
        <v>35</v>
      </c>
      <c r="K42" s="11">
        <v>31.4696</v>
      </c>
      <c r="M42" s="12">
        <f t="shared" si="2"/>
        <v>1.5440680443502757</v>
      </c>
      <c r="N42" s="12">
        <f t="shared" si="6"/>
        <v>-4</v>
      </c>
      <c r="O42" s="12">
        <f t="shared" si="4"/>
        <v>1E-4</v>
      </c>
      <c r="P42" s="12">
        <f>K42^2*O42*(J42-J41)</f>
        <v>9.9033572416000012E-2</v>
      </c>
    </row>
    <row r="43" spans="10:16" x14ac:dyDescent="0.25">
      <c r="J43" s="10">
        <v>36</v>
      </c>
      <c r="K43" s="11">
        <v>29.24296</v>
      </c>
      <c r="M43" s="12">
        <f t="shared" si="2"/>
        <v>1.5563025007672873</v>
      </c>
      <c r="N43" s="12">
        <f t="shared" si="6"/>
        <v>-4</v>
      </c>
      <c r="O43" s="12">
        <f t="shared" si="4"/>
        <v>1E-4</v>
      </c>
      <c r="P43" s="12">
        <f>K43^2*O43*(J43-J42)</f>
        <v>8.5515070956160011E-2</v>
      </c>
    </row>
    <row r="44" spans="10:16" x14ac:dyDescent="0.25">
      <c r="J44" s="10">
        <v>37</v>
      </c>
      <c r="K44" s="11">
        <v>27.259810000000002</v>
      </c>
      <c r="M44" s="12">
        <f t="shared" si="2"/>
        <v>1.568201724066995</v>
      </c>
      <c r="N44" s="12">
        <f t="shared" si="6"/>
        <v>-4</v>
      </c>
      <c r="O44" s="12">
        <f t="shared" si="4"/>
        <v>1E-4</v>
      </c>
      <c r="P44" s="12">
        <f>K44^2*O44*(J44-J43)</f>
        <v>7.4309724123610019E-2</v>
      </c>
    </row>
    <row r="45" spans="10:16" x14ac:dyDescent="0.25">
      <c r="J45" s="10">
        <v>38</v>
      </c>
      <c r="K45" s="11">
        <v>25.484179999999999</v>
      </c>
      <c r="M45" s="12">
        <f t="shared" si="2"/>
        <v>1.5797835966168101</v>
      </c>
      <c r="N45" s="12">
        <f t="shared" si="6"/>
        <v>-4</v>
      </c>
      <c r="O45" s="12">
        <f t="shared" si="4"/>
        <v>1E-4</v>
      </c>
      <c r="P45" s="12">
        <f>K45^2*O45*(J45-J44)</f>
        <v>6.4944343027240004E-2</v>
      </c>
    </row>
    <row r="46" spans="10:16" x14ac:dyDescent="0.25">
      <c r="J46" s="10">
        <v>39</v>
      </c>
      <c r="K46" s="11">
        <v>23.886749999999999</v>
      </c>
      <c r="M46" s="12">
        <f t="shared" si="2"/>
        <v>1.5910646070264991</v>
      </c>
      <c r="N46" s="12">
        <f t="shared" si="6"/>
        <v>-4</v>
      </c>
      <c r="O46" s="12">
        <f t="shared" si="4"/>
        <v>1E-4</v>
      </c>
      <c r="P46" s="12">
        <f>K46^2*O46*(J46-J45)</f>
        <v>5.7057682556249996E-2</v>
      </c>
    </row>
    <row r="47" spans="10:16" x14ac:dyDescent="0.25">
      <c r="J47" s="10">
        <v>40</v>
      </c>
      <c r="K47" s="11">
        <v>22.443370000000002</v>
      </c>
      <c r="M47" s="12">
        <f t="shared" si="2"/>
        <v>1.6020599913279623</v>
      </c>
      <c r="N47" s="12">
        <f t="shared" si="6"/>
        <v>-4</v>
      </c>
      <c r="O47" s="12">
        <f t="shared" si="4"/>
        <v>1E-4</v>
      </c>
      <c r="P47" s="12">
        <f>K47^2*O47*(J47-J46)</f>
        <v>5.0370485695690012E-2</v>
      </c>
    </row>
    <row r="48" spans="10:16" x14ac:dyDescent="0.25">
      <c r="J48" s="10">
        <v>41</v>
      </c>
      <c r="K48" s="11">
        <v>21.133980000000001</v>
      </c>
      <c r="M48" s="12">
        <f t="shared" si="2"/>
        <v>1.6127838567197355</v>
      </c>
      <c r="N48" s="12">
        <f t="shared" si="6"/>
        <v>-4</v>
      </c>
      <c r="O48" s="12">
        <f t="shared" si="4"/>
        <v>1E-4</v>
      </c>
      <c r="P48" s="12">
        <f>K48^2*O48*(J48-J47)</f>
        <v>4.4664511064040006E-2</v>
      </c>
    </row>
    <row r="49" spans="10:16" x14ac:dyDescent="0.25">
      <c r="J49" s="10">
        <v>42</v>
      </c>
      <c r="K49" s="11">
        <v>19.941800000000001</v>
      </c>
      <c r="M49" s="12">
        <f t="shared" si="2"/>
        <v>1.6232492903979006</v>
      </c>
      <c r="N49" s="12">
        <f t="shared" si="6"/>
        <v>-4</v>
      </c>
      <c r="O49" s="12">
        <f t="shared" si="4"/>
        <v>1E-4</v>
      </c>
      <c r="P49" s="12">
        <f>K49^2*O49*(J49-J48)</f>
        <v>3.9767538724000004E-2</v>
      </c>
    </row>
    <row r="50" spans="10:16" x14ac:dyDescent="0.25">
      <c r="J50" s="10">
        <v>43</v>
      </c>
      <c r="K50" s="11">
        <v>18.85267</v>
      </c>
      <c r="M50" s="12">
        <f t="shared" si="2"/>
        <v>1.6334684555795864</v>
      </c>
      <c r="N50" s="12">
        <f t="shared" si="6"/>
        <v>-4</v>
      </c>
      <c r="O50" s="12">
        <f t="shared" si="4"/>
        <v>1E-4</v>
      </c>
      <c r="P50" s="12">
        <f>K50^2*O50*(J50-J49)</f>
        <v>3.554231661289E-2</v>
      </c>
    </row>
    <row r="51" spans="10:16" x14ac:dyDescent="0.25">
      <c r="J51" s="10">
        <v>44</v>
      </c>
      <c r="K51" s="11">
        <v>17.854590000000002</v>
      </c>
      <c r="M51" s="12">
        <f t="shared" si="2"/>
        <v>1.6434526764861874</v>
      </c>
      <c r="N51" s="12">
        <f t="shared" si="6"/>
        <v>-4</v>
      </c>
      <c r="O51" s="12">
        <f t="shared" si="4"/>
        <v>1E-4</v>
      </c>
      <c r="P51" s="12">
        <f>K51^2*O51*(J51-J50)</f>
        <v>3.187863840681001E-2</v>
      </c>
    </row>
    <row r="52" spans="10:16" x14ac:dyDescent="0.25">
      <c r="J52" s="10">
        <v>45</v>
      </c>
      <c r="K52" s="11">
        <v>16.937290000000001</v>
      </c>
      <c r="M52" s="12">
        <f t="shared" si="2"/>
        <v>1.6532125137753437</v>
      </c>
      <c r="N52" s="12">
        <f t="shared" si="6"/>
        <v>-4</v>
      </c>
      <c r="O52" s="12">
        <f t="shared" si="4"/>
        <v>1E-4</v>
      </c>
      <c r="P52" s="12">
        <f>K52^2*O52*(J52-J51)</f>
        <v>2.868717925441E-2</v>
      </c>
    </row>
    <row r="53" spans="10:16" x14ac:dyDescent="0.25">
      <c r="J53" s="10">
        <v>46</v>
      </c>
      <c r="K53" s="11">
        <v>16.09197</v>
      </c>
      <c r="M53" s="12">
        <f t="shared" si="2"/>
        <v>1.6627578316815741</v>
      </c>
      <c r="N53" s="12">
        <f t="shared" si="6"/>
        <v>-4</v>
      </c>
      <c r="O53" s="12">
        <f t="shared" si="4"/>
        <v>1E-4</v>
      </c>
      <c r="P53" s="12">
        <f>K53^2*O53*(J53-J52)</f>
        <v>2.589514984809E-2</v>
      </c>
    </row>
    <row r="54" spans="10:16" x14ac:dyDescent="0.25">
      <c r="J54" s="10">
        <v>47</v>
      </c>
      <c r="K54" s="11">
        <v>15.31101</v>
      </c>
      <c r="M54" s="12">
        <f t="shared" si="2"/>
        <v>1.6720978579357175</v>
      </c>
      <c r="N54" s="12">
        <f t="shared" si="6"/>
        <v>-4</v>
      </c>
      <c r="O54" s="12">
        <f t="shared" si="4"/>
        <v>1E-4</v>
      </c>
      <c r="P54" s="12">
        <f>K54^2*O54*(J54-J53)</f>
        <v>2.344270272201E-2</v>
      </c>
    </row>
    <row r="55" spans="10:16" x14ac:dyDescent="0.25">
      <c r="J55" s="10">
        <v>48</v>
      </c>
      <c r="K55" s="11">
        <v>14.587820000000001</v>
      </c>
      <c r="M55" s="12">
        <f t="shared" si="2"/>
        <v>1.6812412373755872</v>
      </c>
      <c r="N55" s="12">
        <f t="shared" si="6"/>
        <v>-4</v>
      </c>
      <c r="O55" s="12">
        <f t="shared" si="4"/>
        <v>1E-4</v>
      </c>
      <c r="P55" s="12">
        <f>K55^2*O55*(J55-J54)</f>
        <v>2.1280449235240004E-2</v>
      </c>
    </row>
    <row r="56" spans="10:16" x14ac:dyDescent="0.25">
      <c r="J56" s="10">
        <v>49</v>
      </c>
      <c r="K56" s="11">
        <v>13.916650000000001</v>
      </c>
      <c r="M56" s="12">
        <f t="shared" si="2"/>
        <v>1.6901960800285136</v>
      </c>
      <c r="N56" s="12">
        <f t="shared" si="6"/>
        <v>-4</v>
      </c>
      <c r="O56" s="12">
        <f t="shared" si="4"/>
        <v>1E-4</v>
      </c>
      <c r="P56" s="12">
        <f>K56^2*O56*(J56-J55)</f>
        <v>1.9367314722250003E-2</v>
      </c>
    </row>
    <row r="57" spans="10:16" x14ac:dyDescent="0.25">
      <c r="J57" s="10">
        <v>50</v>
      </c>
      <c r="K57" s="11">
        <v>13.29247</v>
      </c>
      <c r="M57" s="12">
        <f t="shared" si="2"/>
        <v>1.6989700043360187</v>
      </c>
      <c r="N57" s="12">
        <f t="shared" si="6"/>
        <v>-4</v>
      </c>
      <c r="O57" s="12">
        <f t="shared" si="4"/>
        <v>1E-4</v>
      </c>
      <c r="P57" s="12">
        <f>K57^2*O57*(J57-J56)</f>
        <v>1.766897587009E-2</v>
      </c>
    </row>
    <row r="58" spans="10:16" x14ac:dyDescent="0.25">
      <c r="J58" s="10">
        <v>51</v>
      </c>
      <c r="K58" s="11">
        <v>12.710850000000001</v>
      </c>
      <c r="M58" s="12">
        <f t="shared" si="2"/>
        <v>1.7075701760979363</v>
      </c>
      <c r="N58" s="12">
        <f t="shared" si="6"/>
        <v>-4</v>
      </c>
      <c r="O58" s="12">
        <f t="shared" si="4"/>
        <v>1E-4</v>
      </c>
      <c r="P58" s="12">
        <f>K58^2*O58*(J58-J57)</f>
        <v>1.6156570772250002E-2</v>
      </c>
    </row>
    <row r="59" spans="10:16" x14ac:dyDescent="0.25">
      <c r="J59" s="10">
        <v>52</v>
      </c>
      <c r="K59" s="11">
        <v>12.16789</v>
      </c>
      <c r="M59" s="12">
        <f t="shared" si="2"/>
        <v>1.7160033436347992</v>
      </c>
      <c r="N59" s="12">
        <f t="shared" si="6"/>
        <v>-4</v>
      </c>
      <c r="O59" s="12">
        <f t="shared" si="4"/>
        <v>1E-4</v>
      </c>
      <c r="P59" s="12">
        <f>K59^2*O59*(J59-J58)</f>
        <v>1.4805754705210001E-2</v>
      </c>
    </row>
    <row r="60" spans="10:16" x14ac:dyDescent="0.25">
      <c r="J60" s="10">
        <v>53</v>
      </c>
      <c r="K60" s="11">
        <v>11.66014</v>
      </c>
      <c r="M60" s="12">
        <f t="shared" si="2"/>
        <v>1.7242758696007889</v>
      </c>
      <c r="N60" s="12">
        <f t="shared" si="6"/>
        <v>-4</v>
      </c>
      <c r="O60" s="12">
        <f t="shared" si="4"/>
        <v>1E-4</v>
      </c>
      <c r="P60" s="12">
        <f>K60^2*O60*(J60-J59)</f>
        <v>1.3595886481959999E-2</v>
      </c>
    </row>
    <row r="61" spans="10:16" x14ac:dyDescent="0.25">
      <c r="J61" s="10">
        <v>54</v>
      </c>
      <c r="K61" s="11">
        <v>11.18454</v>
      </c>
      <c r="M61" s="12">
        <f t="shared" si="2"/>
        <v>1.7323937598229686</v>
      </c>
      <c r="N61" s="12">
        <f t="shared" si="6"/>
        <v>-4</v>
      </c>
      <c r="O61" s="12">
        <f t="shared" si="4"/>
        <v>1E-4</v>
      </c>
      <c r="P61" s="12">
        <f>K61^2*O61*(J61-J60)</f>
        <v>1.2509393501160001E-2</v>
      </c>
    </row>
    <row r="62" spans="10:16" x14ac:dyDescent="0.25">
      <c r="J62" s="10">
        <v>55</v>
      </c>
      <c r="K62" s="11">
        <v>10.738340000000001</v>
      </c>
      <c r="M62" s="12">
        <f t="shared" si="2"/>
        <v>1.7403626894942439</v>
      </c>
      <c r="N62" s="12">
        <f t="shared" si="6"/>
        <v>-4</v>
      </c>
      <c r="O62" s="12">
        <f t="shared" si="4"/>
        <v>1E-4</v>
      </c>
      <c r="P62" s="12">
        <f>K62^2*O62*(J62-J61)</f>
        <v>1.1531194595560002E-2</v>
      </c>
    </row>
    <row r="63" spans="10:16" x14ac:dyDescent="0.25">
      <c r="J63" s="10">
        <v>56</v>
      </c>
      <c r="K63" s="11">
        <v>10.31912</v>
      </c>
      <c r="M63" s="12">
        <f t="shared" si="2"/>
        <v>1.7481880270062005</v>
      </c>
      <c r="N63" s="12">
        <f t="shared" si="6"/>
        <v>-4</v>
      </c>
      <c r="O63" s="12">
        <f t="shared" si="4"/>
        <v>1E-4</v>
      </c>
      <c r="P63" s="12">
        <f>K63^2*O63*(J63-J62)</f>
        <v>1.064842375744E-2</v>
      </c>
    </row>
    <row r="64" spans="10:16" x14ac:dyDescent="0.25">
      <c r="J64" s="10">
        <v>57</v>
      </c>
      <c r="K64" s="11">
        <v>9.9246800000000004</v>
      </c>
      <c r="M64" s="12">
        <f t="shared" si="2"/>
        <v>1.7558748556724915</v>
      </c>
      <c r="N64" s="12">
        <f t="shared" si="6"/>
        <v>-4</v>
      </c>
      <c r="O64" s="12">
        <f t="shared" si="4"/>
        <v>1E-4</v>
      </c>
      <c r="P64" s="12">
        <f>K64^2*O64*(J64-J63)</f>
        <v>9.8499273102400017E-3</v>
      </c>
    </row>
    <row r="65" spans="10:16" x14ac:dyDescent="0.25">
      <c r="J65" s="10">
        <v>58</v>
      </c>
      <c r="K65" s="11">
        <v>9.5530589999999993</v>
      </c>
      <c r="M65" s="12">
        <f t="shared" si="2"/>
        <v>1.7634279935629373</v>
      </c>
      <c r="N65" s="12">
        <f t="shared" si="6"/>
        <v>-4</v>
      </c>
      <c r="O65" s="12">
        <f t="shared" si="4"/>
        <v>1E-4</v>
      </c>
      <c r="P65" s="12">
        <f>K65^2*O65*(J65-J64)</f>
        <v>9.1260936257480992E-3</v>
      </c>
    </row>
    <row r="66" spans="10:16" x14ac:dyDescent="0.25">
      <c r="J66" s="10">
        <v>59</v>
      </c>
      <c r="K66" s="11">
        <v>9.2024860000000004</v>
      </c>
      <c r="M66" s="12">
        <f t="shared" si="2"/>
        <v>1.7708520116421442</v>
      </c>
      <c r="N66" s="12">
        <f t="shared" si="6"/>
        <v>-4</v>
      </c>
      <c r="O66" s="12">
        <f t="shared" si="4"/>
        <v>1E-4</v>
      </c>
      <c r="P66" s="12">
        <f>K66^2*O66*(J66-J65)</f>
        <v>8.4685748580196011E-3</v>
      </c>
    </row>
    <row r="67" spans="10:16" x14ac:dyDescent="0.25">
      <c r="J67" s="10">
        <v>60</v>
      </c>
      <c r="K67" s="11">
        <v>8.8713650000000008</v>
      </c>
      <c r="M67" s="12">
        <f t="shared" si="2"/>
        <v>1.7781512503836436</v>
      </c>
      <c r="N67" s="12">
        <f t="shared" si="6"/>
        <v>-4</v>
      </c>
      <c r="O67" s="12">
        <f t="shared" si="4"/>
        <v>1E-4</v>
      </c>
      <c r="P67" s="12">
        <f>K67^2*O67*(J67-J66)</f>
        <v>7.8701116963225022E-3</v>
      </c>
    </row>
    <row r="68" spans="10:16" x14ac:dyDescent="0.25">
      <c r="J68" s="10">
        <v>61</v>
      </c>
      <c r="K68" s="11">
        <v>8.558249</v>
      </c>
      <c r="M68" s="12">
        <f t="shared" si="2"/>
        <v>1.7853298350107671</v>
      </c>
      <c r="N68" s="12">
        <f t="shared" si="6"/>
        <v>-4</v>
      </c>
      <c r="O68" s="12">
        <f t="shared" si="4"/>
        <v>1E-4</v>
      </c>
      <c r="P68" s="12">
        <f>K68^2*O68*(J68-J67)</f>
        <v>7.324362594600101E-3</v>
      </c>
    </row>
    <row r="69" spans="10:16" x14ac:dyDescent="0.25">
      <c r="J69" s="10">
        <v>62</v>
      </c>
      <c r="K69" s="11">
        <v>8.2618259999999992</v>
      </c>
      <c r="M69" s="12">
        <f t="shared" si="2"/>
        <v>1.7923916894982539</v>
      </c>
      <c r="N69" s="12">
        <f t="shared" si="6"/>
        <v>-4</v>
      </c>
      <c r="O69" s="12">
        <f t="shared" si="4"/>
        <v>1E-4</v>
      </c>
      <c r="P69" s="12">
        <f>K69^2*O69*(J69-J68)</f>
        <v>6.825776885427598E-3</v>
      </c>
    </row>
    <row r="70" spans="10:16" x14ac:dyDescent="0.25">
      <c r="J70" s="10">
        <v>63</v>
      </c>
      <c r="K70" s="11">
        <v>7.9809049999999999</v>
      </c>
      <c r="M70" s="12">
        <f t="shared" si="2"/>
        <v>1.7993405494535817</v>
      </c>
      <c r="N70" s="12">
        <f t="shared" si="6"/>
        <v>-4</v>
      </c>
      <c r="O70" s="12">
        <f t="shared" si="4"/>
        <v>1E-4</v>
      </c>
      <c r="P70" s="12">
        <f>K70^2*O70*(J70-J69)</f>
        <v>6.3694844619025005E-3</v>
      </c>
    </row>
    <row r="71" spans="10:16" x14ac:dyDescent="0.25">
      <c r="J71" s="10">
        <v>64</v>
      </c>
      <c r="K71" s="11">
        <v>7.7144000000000004</v>
      </c>
      <c r="M71" s="12">
        <f t="shared" si="2"/>
        <v>1.8061799739838871</v>
      </c>
      <c r="N71" s="12">
        <f t="shared" si="6"/>
        <v>-4</v>
      </c>
      <c r="O71" s="12">
        <f t="shared" si="4"/>
        <v>1E-4</v>
      </c>
      <c r="P71" s="12">
        <f>K71^2*O71*(J71-J70)</f>
        <v>5.9511967360000011E-3</v>
      </c>
    </row>
    <row r="72" spans="10:16" x14ac:dyDescent="0.25">
      <c r="J72" s="10">
        <v>65</v>
      </c>
      <c r="K72" s="11">
        <v>7.461322</v>
      </c>
      <c r="M72" s="12">
        <f t="shared" ref="M72:M107" si="7">LOG(J72)</f>
        <v>1.8129133566428555</v>
      </c>
      <c r="N72" s="12">
        <f t="shared" si="6"/>
        <v>-4</v>
      </c>
      <c r="O72" s="12">
        <f t="shared" ref="O72:O107" si="8">10^N72</f>
        <v>1E-4</v>
      </c>
      <c r="P72" s="12">
        <f>K72^2*O72*(J72-J71)</f>
        <v>5.5671325987684001E-3</v>
      </c>
    </row>
    <row r="73" spans="10:16" x14ac:dyDescent="0.25">
      <c r="J73" s="10">
        <v>66</v>
      </c>
      <c r="K73" s="11">
        <v>7.2207660000000002</v>
      </c>
      <c r="M73" s="12">
        <f t="shared" si="7"/>
        <v>1.8195439355418688</v>
      </c>
      <c r="N73" s="12">
        <f t="shared" si="6"/>
        <v>-4</v>
      </c>
      <c r="O73" s="12">
        <f t="shared" si="8"/>
        <v>1E-4</v>
      </c>
      <c r="P73" s="12">
        <f>K73^2*O73*(J73-J72)</f>
        <v>5.2139461626756001E-3</v>
      </c>
    </row>
    <row r="74" spans="10:16" x14ac:dyDescent="0.25">
      <c r="J74" s="10">
        <v>67</v>
      </c>
      <c r="K74" s="11">
        <v>6.9919019999999996</v>
      </c>
      <c r="M74" s="12">
        <f t="shared" si="7"/>
        <v>1.8260748027008264</v>
      </c>
      <c r="N74" s="12">
        <f t="shared" si="6"/>
        <v>-4</v>
      </c>
      <c r="O74" s="12">
        <f t="shared" si="8"/>
        <v>1E-4</v>
      </c>
      <c r="P74" s="12">
        <f>K74^2*O74*(J74-J73)</f>
        <v>4.8886693577603994E-3</v>
      </c>
    </row>
    <row r="75" spans="10:16" x14ac:dyDescent="0.25">
      <c r="J75" s="10">
        <v>68</v>
      </c>
      <c r="K75" s="11">
        <v>6.7739710000000004</v>
      </c>
      <c r="M75" s="12">
        <f t="shared" si="7"/>
        <v>1.8325089127062364</v>
      </c>
      <c r="N75" s="12">
        <f t="shared" si="6"/>
        <v>-4</v>
      </c>
      <c r="O75" s="12">
        <f t="shared" si="8"/>
        <v>1E-4</v>
      </c>
      <c r="P75" s="12">
        <f>K75^2*O75*(J75-J74)</f>
        <v>4.5886683108841003E-3</v>
      </c>
    </row>
    <row r="76" spans="10:16" x14ac:dyDescent="0.25">
      <c r="J76" s="10">
        <v>69</v>
      </c>
      <c r="K76" s="11">
        <v>6.5662739999999999</v>
      </c>
      <c r="M76" s="12">
        <f t="shared" si="7"/>
        <v>1.8388490907372552</v>
      </c>
      <c r="N76" s="12">
        <f t="shared" si="6"/>
        <v>-4</v>
      </c>
      <c r="O76" s="12">
        <f t="shared" si="8"/>
        <v>1E-4</v>
      </c>
      <c r="P76" s="12">
        <f>K76^2*O76*(J76-J75)</f>
        <v>4.3115954243076E-3</v>
      </c>
    </row>
    <row r="77" spans="10:16" x14ac:dyDescent="0.25">
      <c r="J77" s="10">
        <v>70</v>
      </c>
      <c r="K77" s="11">
        <v>6.3681679999999998</v>
      </c>
      <c r="M77" s="12">
        <f t="shared" si="7"/>
        <v>1.8450980400142569</v>
      </c>
      <c r="N77" s="12">
        <f t="shared" si="6"/>
        <v>-4</v>
      </c>
      <c r="O77" s="12">
        <f t="shared" si="8"/>
        <v>1E-4</v>
      </c>
      <c r="P77" s="12">
        <f>K77^2*O77*(J77-J76)</f>
        <v>4.0553563676223999E-3</v>
      </c>
    </row>
    <row r="78" spans="10:16" x14ac:dyDescent="0.25">
      <c r="J78" s="10">
        <v>71</v>
      </c>
      <c r="K78" s="11">
        <v>6.1790630000000002</v>
      </c>
      <c r="M78" s="12">
        <f t="shared" si="7"/>
        <v>1.8512583487190752</v>
      </c>
      <c r="N78" s="12">
        <f t="shared" si="6"/>
        <v>-4</v>
      </c>
      <c r="O78" s="12">
        <f t="shared" si="8"/>
        <v>1E-4</v>
      </c>
      <c r="P78" s="12">
        <f>K78^2*O78*(J78-J77)</f>
        <v>3.8180819557969005E-3</v>
      </c>
    </row>
    <row r="79" spans="10:16" x14ac:dyDescent="0.25">
      <c r="J79" s="10">
        <v>72</v>
      </c>
      <c r="K79" s="11">
        <v>5.9984109999999999</v>
      </c>
      <c r="M79" s="12">
        <f t="shared" si="7"/>
        <v>1.8573324964312685</v>
      </c>
      <c r="N79" s="12">
        <f t="shared" si="6"/>
        <v>-4</v>
      </c>
      <c r="O79" s="12">
        <f t="shared" si="8"/>
        <v>1E-4</v>
      </c>
      <c r="P79" s="12">
        <f>K79^2*O79*(J79-J78)</f>
        <v>3.5980934524920999E-3</v>
      </c>
    </row>
    <row r="80" spans="10:16" x14ac:dyDescent="0.25">
      <c r="J80" s="10">
        <v>73</v>
      </c>
      <c r="K80" s="11">
        <v>5.8257070000000004</v>
      </c>
      <c r="M80" s="12">
        <f t="shared" si="7"/>
        <v>1.8633228601204559</v>
      </c>
      <c r="N80" s="12">
        <f t="shared" si="6"/>
        <v>-4</v>
      </c>
      <c r="O80" s="12">
        <f t="shared" si="8"/>
        <v>1E-4</v>
      </c>
      <c r="P80" s="12">
        <f>K80^2*O80*(J80-J79)</f>
        <v>3.3938862049849011E-3</v>
      </c>
    </row>
    <row r="81" spans="10:16" x14ac:dyDescent="0.25">
      <c r="J81" s="10">
        <v>74</v>
      </c>
      <c r="K81" s="11">
        <v>5.6604850000000004</v>
      </c>
      <c r="M81" s="12">
        <f t="shared" si="7"/>
        <v>1.8692317197309762</v>
      </c>
      <c r="N81" s="12">
        <f t="shared" si="6"/>
        <v>-4</v>
      </c>
      <c r="O81" s="12">
        <f t="shared" si="8"/>
        <v>1E-4</v>
      </c>
      <c r="P81" s="12">
        <f>K81^2*O81*(J81-J80)</f>
        <v>3.2041090435225004E-3</v>
      </c>
    </row>
    <row r="82" spans="10:16" x14ac:dyDescent="0.25">
      <c r="J82" s="10">
        <v>75</v>
      </c>
      <c r="K82" s="11">
        <v>5.5023119999999999</v>
      </c>
      <c r="M82" s="12">
        <f t="shared" si="7"/>
        <v>1.8750612633917001</v>
      </c>
      <c r="N82" s="12">
        <f t="shared" si="6"/>
        <v>-4</v>
      </c>
      <c r="O82" s="12">
        <f t="shared" si="8"/>
        <v>1E-4</v>
      </c>
      <c r="P82" s="12">
        <f>K82^2*O82*(J82-J81)</f>
        <v>3.0275437345344E-3</v>
      </c>
    </row>
    <row r="83" spans="10:16" x14ac:dyDescent="0.25">
      <c r="J83" s="10">
        <v>76</v>
      </c>
      <c r="K83" s="11">
        <v>5.3507850000000001</v>
      </c>
      <c r="M83" s="12">
        <f t="shared" si="7"/>
        <v>1.8808135922807914</v>
      </c>
      <c r="N83" s="12">
        <f t="shared" si="6"/>
        <v>-4</v>
      </c>
      <c r="O83" s="12">
        <f t="shared" si="8"/>
        <v>1E-4</v>
      </c>
      <c r="P83" s="12">
        <f>K83^2*O83*(J83-J82)</f>
        <v>2.8630900116225003E-3</v>
      </c>
    </row>
    <row r="84" spans="10:16" x14ac:dyDescent="0.25">
      <c r="J84" s="10">
        <v>77</v>
      </c>
      <c r="K84" s="11">
        <v>5.205533</v>
      </c>
      <c r="M84" s="12">
        <f t="shared" si="7"/>
        <v>1.8864907251724818</v>
      </c>
      <c r="N84" s="12">
        <f t="shared" si="6"/>
        <v>-4</v>
      </c>
      <c r="O84" s="12">
        <f t="shared" si="8"/>
        <v>1E-4</v>
      </c>
      <c r="P84" s="12">
        <f>K84^2*O84*(J84-J83)</f>
        <v>2.7097573814089003E-3</v>
      </c>
    </row>
    <row r="85" spans="10:16" x14ac:dyDescent="0.25">
      <c r="J85" s="10">
        <v>78</v>
      </c>
      <c r="K85" s="11">
        <v>5.0662079999999996</v>
      </c>
      <c r="M85" s="12">
        <f t="shared" si="7"/>
        <v>1.8920946026904804</v>
      </c>
      <c r="N85" s="12">
        <f t="shared" si="6"/>
        <v>-4</v>
      </c>
      <c r="O85" s="12">
        <f t="shared" si="8"/>
        <v>1E-4</v>
      </c>
      <c r="P85" s="12">
        <f>K85^2*O85*(J85-J84)</f>
        <v>2.5666463499264E-3</v>
      </c>
    </row>
    <row r="86" spans="10:16" x14ac:dyDescent="0.25">
      <c r="J86" s="10">
        <v>79</v>
      </c>
      <c r="K86" s="11">
        <v>4.9324870000000001</v>
      </c>
      <c r="M86" s="12">
        <f t="shared" si="7"/>
        <v>1.8976270912904414</v>
      </c>
      <c r="N86" s="12">
        <f t="shared" si="6"/>
        <v>-4</v>
      </c>
      <c r="O86" s="12">
        <f t="shared" si="8"/>
        <v>1E-4</v>
      </c>
      <c r="P86" s="12">
        <f>K86^2*O86*(J86-J85)</f>
        <v>2.4329428005169002E-3</v>
      </c>
    </row>
    <row r="87" spans="10:16" x14ac:dyDescent="0.25">
      <c r="J87" s="10">
        <v>80</v>
      </c>
      <c r="K87" s="11">
        <v>4.8040700000000003</v>
      </c>
      <c r="M87" s="12">
        <f t="shared" si="7"/>
        <v>1.9030899869919435</v>
      </c>
      <c r="N87" s="12">
        <f t="shared" si="6"/>
        <v>-4</v>
      </c>
      <c r="O87" s="12">
        <f t="shared" si="8"/>
        <v>1E-4</v>
      </c>
      <c r="P87" s="12">
        <f>K87^2*O87*(J87-J86)</f>
        <v>2.30790885649E-3</v>
      </c>
    </row>
    <row r="88" spans="10:16" x14ac:dyDescent="0.25">
      <c r="J88" s="10">
        <v>81</v>
      </c>
      <c r="K88" s="11">
        <v>4.6806770000000002</v>
      </c>
      <c r="M88" s="12">
        <f t="shared" si="7"/>
        <v>1.9084850188786497</v>
      </c>
      <c r="N88" s="12">
        <f t="shared" si="6"/>
        <v>-4</v>
      </c>
      <c r="O88" s="12">
        <f t="shared" si="8"/>
        <v>1E-4</v>
      </c>
      <c r="P88" s="12">
        <f>K88^2*O88*(J88-J87)</f>
        <v>2.1908737178329002E-3</v>
      </c>
    </row>
    <row r="89" spans="10:16" x14ac:dyDescent="0.25">
      <c r="J89" s="10">
        <v>82</v>
      </c>
      <c r="K89" s="11">
        <v>4.5620440000000002</v>
      </c>
      <c r="M89" s="12">
        <f t="shared" si="7"/>
        <v>1.9138138523837167</v>
      </c>
      <c r="N89" s="12">
        <f t="shared" si="6"/>
        <v>-4</v>
      </c>
      <c r="O89" s="12">
        <f t="shared" si="8"/>
        <v>1E-4</v>
      </c>
      <c r="P89" s="12">
        <f>K89^2*O89*(J89-J88)</f>
        <v>2.0812245457936E-3</v>
      </c>
    </row>
    <row r="90" spans="10:16" x14ac:dyDescent="0.25">
      <c r="J90" s="10">
        <v>83</v>
      </c>
      <c r="K90" s="11">
        <v>4.447927</v>
      </c>
      <c r="M90" s="12">
        <f t="shared" si="7"/>
        <v>1.919078092376074</v>
      </c>
      <c r="N90" s="12">
        <f t="shared" si="6"/>
        <v>-4</v>
      </c>
      <c r="O90" s="12">
        <f t="shared" si="8"/>
        <v>1E-4</v>
      </c>
      <c r="P90" s="12">
        <f>K90^2*O90*(J90-J89)</f>
        <v>1.9784054597329001E-3</v>
      </c>
    </row>
    <row r="91" spans="10:16" x14ac:dyDescent="0.25">
      <c r="J91" s="10">
        <v>84</v>
      </c>
      <c r="K91" s="11">
        <v>4.3380970000000003</v>
      </c>
      <c r="M91" s="12">
        <f t="shared" si="7"/>
        <v>1.9242792860618816</v>
      </c>
      <c r="N91" s="12">
        <f t="shared" si="6"/>
        <v>-4</v>
      </c>
      <c r="O91" s="12">
        <f t="shared" si="8"/>
        <v>1E-4</v>
      </c>
      <c r="P91" s="12">
        <f>K91^2*O91*(J91-J90)</f>
        <v>1.8819085581409003E-3</v>
      </c>
    </row>
    <row r="92" spans="10:16" x14ac:dyDescent="0.25">
      <c r="J92" s="10">
        <v>85</v>
      </c>
      <c r="K92" s="11">
        <v>4.2323380000000004</v>
      </c>
      <c r="M92" s="12">
        <f t="shared" si="7"/>
        <v>1.9294189257142926</v>
      </c>
      <c r="N92" s="12">
        <f t="shared" si="6"/>
        <v>-4</v>
      </c>
      <c r="O92" s="12">
        <f t="shared" si="8"/>
        <v>1E-4</v>
      </c>
      <c r="P92" s="12">
        <f>K92^2*O92*(J92-J91)</f>
        <v>1.7912684946244004E-3</v>
      </c>
    </row>
    <row r="93" spans="10:16" x14ac:dyDescent="0.25">
      <c r="J93" s="10">
        <v>86</v>
      </c>
      <c r="K93" s="11">
        <v>4.1304499999999997</v>
      </c>
      <c r="M93" s="12">
        <f t="shared" si="7"/>
        <v>1.9344984512435677</v>
      </c>
      <c r="N93" s="12">
        <f t="shared" si="6"/>
        <v>-4</v>
      </c>
      <c r="O93" s="12">
        <f t="shared" si="8"/>
        <v>1E-4</v>
      </c>
      <c r="P93" s="12">
        <f>K93^2*O93*(J93-J92)</f>
        <v>1.7060617202499999E-3</v>
      </c>
    </row>
    <row r="94" spans="10:16" x14ac:dyDescent="0.25">
      <c r="J94" s="10">
        <v>87</v>
      </c>
      <c r="K94" s="11">
        <v>4.0322430000000002</v>
      </c>
      <c r="M94" s="12">
        <f t="shared" si="7"/>
        <v>1.9395192526186185</v>
      </c>
      <c r="N94" s="12">
        <f t="shared" si="6"/>
        <v>-4</v>
      </c>
      <c r="O94" s="12">
        <f t="shared" si="8"/>
        <v>1E-4</v>
      </c>
      <c r="P94" s="12">
        <f>K94^2*O94*(J94-J93)</f>
        <v>1.6258983611049001E-3</v>
      </c>
    </row>
    <row r="95" spans="10:16" x14ac:dyDescent="0.25">
      <c r="J95" s="10">
        <v>88</v>
      </c>
      <c r="K95" s="11">
        <v>3.937541</v>
      </c>
      <c r="M95" s="12">
        <f t="shared" si="7"/>
        <v>1.9444826721501687</v>
      </c>
      <c r="N95" s="12">
        <f t="shared" si="6"/>
        <v>-4</v>
      </c>
      <c r="O95" s="12">
        <f t="shared" si="8"/>
        <v>1E-4</v>
      </c>
      <c r="P95" s="12">
        <f>K95^2*O95*(J95-J94)</f>
        <v>1.5504229126681E-3</v>
      </c>
    </row>
    <row r="96" spans="10:16" x14ac:dyDescent="0.25">
      <c r="J96" s="10">
        <v>89</v>
      </c>
      <c r="K96" s="11">
        <v>3.846177</v>
      </c>
      <c r="M96" s="12">
        <f t="shared" si="7"/>
        <v>1.9493900066449128</v>
      </c>
      <c r="N96" s="12">
        <f t="shared" si="6"/>
        <v>-4</v>
      </c>
      <c r="O96" s="12">
        <f t="shared" si="8"/>
        <v>1E-4</v>
      </c>
      <c r="P96" s="12">
        <f>K96^2*O96*(J96-J95)</f>
        <v>1.4793077515328999E-3</v>
      </c>
    </row>
    <row r="97" spans="10:16" x14ac:dyDescent="0.25">
      <c r="J97" s="10">
        <v>90</v>
      </c>
      <c r="K97" s="11">
        <v>3.7579929999999999</v>
      </c>
      <c r="M97" s="12">
        <f t="shared" si="7"/>
        <v>1.954242509439325</v>
      </c>
      <c r="N97" s="12">
        <f t="shared" si="6"/>
        <v>-4</v>
      </c>
      <c r="O97" s="12">
        <f t="shared" si="8"/>
        <v>1E-4</v>
      </c>
      <c r="P97" s="12">
        <f>K97^2*O97*(J97-J96)</f>
        <v>1.4122511388048999E-3</v>
      </c>
    </row>
    <row r="98" spans="10:16" x14ac:dyDescent="0.25">
      <c r="J98" s="10">
        <v>91</v>
      </c>
      <c r="K98" s="11">
        <v>3.6728429999999999</v>
      </c>
      <c r="M98" s="12">
        <f t="shared" si="7"/>
        <v>1.9590413923210936</v>
      </c>
      <c r="N98" s="12">
        <f t="shared" si="6"/>
        <v>-4</v>
      </c>
      <c r="O98" s="12">
        <f t="shared" si="8"/>
        <v>1E-4</v>
      </c>
      <c r="P98" s="12">
        <f>K98^2*O98*(J98-J97)</f>
        <v>1.3489775702648999E-3</v>
      </c>
    </row>
    <row r="99" spans="10:16" x14ac:dyDescent="0.25">
      <c r="J99" s="10">
        <v>92</v>
      </c>
      <c r="K99" s="11">
        <v>3.5905860000000001</v>
      </c>
      <c r="M99" s="12">
        <f t="shared" si="7"/>
        <v>1.9637878273455553</v>
      </c>
      <c r="N99" s="12">
        <f t="shared" si="6"/>
        <v>-4</v>
      </c>
      <c r="O99" s="12">
        <f t="shared" si="8"/>
        <v>1E-4</v>
      </c>
      <c r="P99" s="12">
        <f>K99^2*O99*(J99-J98)</f>
        <v>1.2892307823396002E-3</v>
      </c>
    </row>
    <row r="100" spans="10:16" x14ac:dyDescent="0.25">
      <c r="J100" s="10">
        <v>93</v>
      </c>
      <c r="K100" s="11">
        <v>3.5110929999999998</v>
      </c>
      <c r="M100" s="12">
        <f t="shared" si="7"/>
        <v>1.968482948553935</v>
      </c>
      <c r="N100" s="12">
        <f t="shared" si="6"/>
        <v>-4</v>
      </c>
      <c r="O100" s="12">
        <f t="shared" si="8"/>
        <v>1E-4</v>
      </c>
      <c r="P100" s="12">
        <f>K100^2*O100*(J100-J99)</f>
        <v>1.2327774054648999E-3</v>
      </c>
    </row>
    <row r="101" spans="10:16" x14ac:dyDescent="0.25">
      <c r="J101" s="10">
        <v>94</v>
      </c>
      <c r="K101" s="11">
        <v>3.43424</v>
      </c>
      <c r="M101" s="12">
        <f t="shared" si="7"/>
        <v>1.9731278535996986</v>
      </c>
      <c r="N101" s="12">
        <f t="shared" si="6"/>
        <v>-4</v>
      </c>
      <c r="O101" s="12">
        <f t="shared" si="8"/>
        <v>1E-4</v>
      </c>
      <c r="P101" s="12">
        <f>K101^2*O101*(J101-J100)</f>
        <v>1.1794004377600001E-3</v>
      </c>
    </row>
    <row r="102" spans="10:16" x14ac:dyDescent="0.25">
      <c r="J102" s="10">
        <v>95</v>
      </c>
      <c r="K102" s="11">
        <v>3.359909</v>
      </c>
      <c r="M102" s="12">
        <f t="shared" si="7"/>
        <v>1.9777236052888478</v>
      </c>
      <c r="N102" s="12">
        <f t="shared" ref="N102:N107" si="9">$F$8+($F$9-$F$8)/($E$9-$E$8)*(M102-$E$8)</f>
        <v>-4</v>
      </c>
      <c r="O102" s="12">
        <f t="shared" si="8"/>
        <v>1E-4</v>
      </c>
      <c r="P102" s="12">
        <f>K102^2*O102*(J102-J101)</f>
        <v>1.1288988488281E-3</v>
      </c>
    </row>
    <row r="103" spans="10:16" x14ac:dyDescent="0.25">
      <c r="J103" s="10">
        <v>96</v>
      </c>
      <c r="K103" s="11">
        <v>3.2879900000000002</v>
      </c>
      <c r="M103" s="12">
        <f t="shared" si="7"/>
        <v>1.9822712330395684</v>
      </c>
      <c r="N103" s="12">
        <f t="shared" si="9"/>
        <v>-4</v>
      </c>
      <c r="O103" s="12">
        <f t="shared" si="8"/>
        <v>1E-4</v>
      </c>
      <c r="P103" s="12">
        <f>K103^2*O103*(J103-J102)</f>
        <v>1.0810878240100001E-3</v>
      </c>
    </row>
    <row r="104" spans="10:16" x14ac:dyDescent="0.25">
      <c r="J104" s="10">
        <v>97</v>
      </c>
      <c r="K104" s="11">
        <v>3.2183790000000001</v>
      </c>
      <c r="M104" s="12">
        <f t="shared" si="7"/>
        <v>1.9867717342662448</v>
      </c>
      <c r="N104" s="12">
        <f t="shared" si="9"/>
        <v>-4</v>
      </c>
      <c r="O104" s="12">
        <f t="shared" si="8"/>
        <v>1E-4</v>
      </c>
      <c r="P104" s="12">
        <f>K104^2*O104*(J104-J103)</f>
        <v>1.0357963387641E-3</v>
      </c>
    </row>
    <row r="105" spans="10:16" x14ac:dyDescent="0.25">
      <c r="J105" s="10">
        <v>98</v>
      </c>
      <c r="K105" s="11">
        <v>3.1509779999999998</v>
      </c>
      <c r="M105" s="12">
        <f t="shared" si="7"/>
        <v>1.9912260756924949</v>
      </c>
      <c r="N105" s="12">
        <f t="shared" si="9"/>
        <v>-4</v>
      </c>
      <c r="O105" s="12">
        <f t="shared" si="8"/>
        <v>1E-4</v>
      </c>
      <c r="P105" s="12">
        <f>K105^2*O105*(J105-J104)</f>
        <v>9.928662356483999E-4</v>
      </c>
    </row>
    <row r="106" spans="10:16" x14ac:dyDescent="0.25">
      <c r="J106" s="10">
        <v>99</v>
      </c>
      <c r="K106" s="11">
        <v>3.085693</v>
      </c>
      <c r="M106" s="12">
        <f t="shared" si="7"/>
        <v>1.9956351945975499</v>
      </c>
      <c r="N106" s="12">
        <f t="shared" si="9"/>
        <v>-4</v>
      </c>
      <c r="O106" s="12">
        <f t="shared" si="8"/>
        <v>1E-4</v>
      </c>
      <c r="P106" s="12">
        <f>K106^2*O106*(J106-J105)</f>
        <v>9.5215012902490005E-4</v>
      </c>
    </row>
    <row r="107" spans="10:16" x14ac:dyDescent="0.25">
      <c r="J107" s="10">
        <v>100</v>
      </c>
      <c r="K107" s="11">
        <v>3.0224350000000002</v>
      </c>
      <c r="M107" s="12">
        <f t="shared" si="7"/>
        <v>2</v>
      </c>
      <c r="N107" s="12">
        <f t="shared" si="9"/>
        <v>-4</v>
      </c>
      <c r="O107" s="12">
        <f t="shared" si="8"/>
        <v>1E-4</v>
      </c>
      <c r="P107" s="12">
        <f>K107^2*O107*(J107-J106)</f>
        <v>9.1351133292250021E-4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FRF</vt:lpstr>
      <vt:lpstr>Random Vibe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Schwartz, Forest</cp:lastModifiedBy>
  <dcterms:created xsi:type="dcterms:W3CDTF">2015-06-05T18:17:20Z</dcterms:created>
  <dcterms:modified xsi:type="dcterms:W3CDTF">2024-05-24T22:19:35Z</dcterms:modified>
</cp:coreProperties>
</file>